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ThisWorkbook" defaultThemeVersion="124226"/>
  <mc:AlternateContent xmlns:mc="http://schemas.openxmlformats.org/markup-compatibility/2006">
    <mc:Choice Requires="x15">
      <x15ac:absPath xmlns:x15ac="http://schemas.microsoft.com/office/spreadsheetml/2010/11/ac" url="Z:\感染症対策課\R03年度\01企画・宿泊療養担当\50補助金\補助金要綱\令和3年度要綱（埼玉県）\ホームページ掲載資料\"/>
    </mc:Choice>
  </mc:AlternateContent>
  <xr:revisionPtr revIDLastSave="0" documentId="13_ncr:101_{584012E0-1277-4790-9341-E98137FFBBA6}" xr6:coauthVersionLast="36" xr6:coauthVersionMax="36" xr10:uidLastSave="{00000000-0000-0000-0000-000000000000}"/>
  <bookViews>
    <workbookView xWindow="0" yWindow="0" windowWidth="20490" windowHeight="7440" xr2:uid="{00000000-000D-0000-FFFF-FFFF00000000}"/>
  </bookViews>
  <sheets>
    <sheet name="所要額精算書" sheetId="23" r:id="rId1"/>
    <sheet name="初度設備" sheetId="14" r:id="rId2"/>
    <sheet name="実績（１）入院" sheetId="18" r:id="rId3"/>
    <sheet name="実績（２）帰・接" sheetId="19" r:id="rId4"/>
    <sheet name="実績（３）検査" sheetId="20" r:id="rId5"/>
    <sheet name="実績（４）重点" sheetId="21" r:id="rId6"/>
    <sheet name="実績（５）救・周・小" sheetId="22" r:id="rId7"/>
  </sheets>
  <definedNames>
    <definedName name="_xlnm.Print_Area" localSheetId="2">'実績（１）入院'!$A$1:$M$16</definedName>
    <definedName name="_xlnm.Print_Area" localSheetId="3">'実績（２）帰・接'!$A$1:$M$16</definedName>
    <definedName name="_xlnm.Print_Area" localSheetId="4">'実績（３）検査'!$A$1:$M$21</definedName>
    <definedName name="_xlnm.Print_Area" localSheetId="5">'実績（４）重点'!$A$1:$M$18</definedName>
    <definedName name="_xlnm.Print_Area" localSheetId="6">'実績（５）救・周・小'!$A$1:$M$22</definedName>
    <definedName name="_xlnm.Print_Area" localSheetId="1">初度設備!$A$1:$N$40</definedName>
    <definedName name="_xlnm.Print_Area" localSheetId="0">所要額精算書!$A$1:$M$25</definedName>
  </definedNames>
  <calcPr calcId="191029"/>
</workbook>
</file>

<file path=xl/calcChain.xml><?xml version="1.0" encoding="utf-8"?>
<calcChain xmlns="http://schemas.openxmlformats.org/spreadsheetml/2006/main">
  <c r="K8" i="18" l="1"/>
  <c r="K8" i="22" l="1"/>
  <c r="K10" i="19"/>
  <c r="J19" i="22" l="1"/>
  <c r="L19" i="22"/>
  <c r="H8" i="22" l="1"/>
  <c r="K19" i="22" s="1"/>
  <c r="F8" i="22"/>
  <c r="M34" i="14" l="1"/>
  <c r="M21" i="14"/>
  <c r="M35" i="14" s="1"/>
  <c r="K11" i="23" s="1"/>
  <c r="L13" i="18"/>
  <c r="K12" i="23" s="1"/>
  <c r="L13" i="19"/>
  <c r="K13" i="23" s="1"/>
  <c r="L18" i="20"/>
  <c r="K14" i="23" s="1"/>
  <c r="L15" i="21"/>
  <c r="K15" i="23" s="1"/>
  <c r="K16" i="23"/>
  <c r="K17" i="23" l="1"/>
  <c r="E17" i="23"/>
  <c r="F9" i="14" l="1"/>
  <c r="J17" i="20" l="1"/>
  <c r="J16" i="20"/>
  <c r="J15" i="20"/>
  <c r="J14" i="20"/>
  <c r="J13" i="20"/>
  <c r="J12" i="20"/>
  <c r="J11" i="20"/>
  <c r="J10" i="20"/>
  <c r="J9" i="20"/>
  <c r="J8" i="20"/>
  <c r="F17" i="20"/>
  <c r="K17" i="20" s="1"/>
  <c r="F16" i="20"/>
  <c r="K16" i="20" s="1"/>
  <c r="F15" i="20"/>
  <c r="K15" i="20" s="1"/>
  <c r="F14" i="20"/>
  <c r="K14" i="20" s="1"/>
  <c r="F13" i="20"/>
  <c r="K13" i="20" s="1"/>
  <c r="F12" i="20"/>
  <c r="K12" i="20" s="1"/>
  <c r="F11" i="20"/>
  <c r="F10" i="20"/>
  <c r="K10" i="20" s="1"/>
  <c r="F9" i="20"/>
  <c r="K9" i="20" s="1"/>
  <c r="F8" i="20"/>
  <c r="K11" i="20" l="1"/>
  <c r="K8" i="20"/>
  <c r="K18" i="20" s="1"/>
  <c r="I14" i="23" s="1"/>
  <c r="M14" i="23" s="1"/>
  <c r="F18" i="20"/>
  <c r="J18" i="20"/>
  <c r="H12" i="19"/>
  <c r="J12" i="19" s="1"/>
  <c r="K12" i="19" s="1"/>
  <c r="G14" i="23" l="1"/>
  <c r="D14" i="23"/>
  <c r="F14" i="23" s="1"/>
  <c r="J14" i="23" s="1"/>
  <c r="H14" i="23"/>
  <c r="D21" i="14" l="1"/>
  <c r="F22" i="14"/>
  <c r="D34" i="14"/>
  <c r="H33" i="14"/>
  <c r="J33" i="14" s="1"/>
  <c r="L32" i="14"/>
  <c r="H32" i="14"/>
  <c r="J32" i="14" s="1"/>
  <c r="H31" i="14"/>
  <c r="J31" i="14" s="1"/>
  <c r="L30" i="14"/>
  <c r="H30" i="14"/>
  <c r="J30" i="14" s="1"/>
  <c r="H29" i="14"/>
  <c r="J29" i="14" s="1"/>
  <c r="L28" i="14"/>
  <c r="H28" i="14"/>
  <c r="J28" i="14" s="1"/>
  <c r="H27" i="14"/>
  <c r="J27" i="14" s="1"/>
  <c r="L26" i="14"/>
  <c r="H26" i="14"/>
  <c r="J26" i="14" s="1"/>
  <c r="H25" i="14"/>
  <c r="J25" i="14" s="1"/>
  <c r="L24" i="14"/>
  <c r="H24" i="14"/>
  <c r="J24" i="14" s="1"/>
  <c r="H23" i="14"/>
  <c r="J23" i="14" s="1"/>
  <c r="H22" i="14"/>
  <c r="J22" i="14" s="1"/>
  <c r="H20" i="14"/>
  <c r="J20" i="14" s="1"/>
  <c r="H19" i="14"/>
  <c r="J19" i="14" s="1"/>
  <c r="H18" i="14"/>
  <c r="J18" i="14" s="1"/>
  <c r="H17" i="14"/>
  <c r="J17" i="14" s="1"/>
  <c r="H16" i="14"/>
  <c r="J16" i="14" s="1"/>
  <c r="H15" i="14"/>
  <c r="J15" i="14" s="1"/>
  <c r="H14" i="14"/>
  <c r="J14" i="14" s="1"/>
  <c r="H13" i="14"/>
  <c r="J13" i="14" s="1"/>
  <c r="H12" i="14"/>
  <c r="J12" i="14" s="1"/>
  <c r="H11" i="14"/>
  <c r="J11" i="14" s="1"/>
  <c r="H10" i="14"/>
  <c r="J10" i="14" s="1"/>
  <c r="H9" i="14"/>
  <c r="J9" i="14" s="1"/>
  <c r="F34" i="14" l="1"/>
  <c r="L14" i="23"/>
  <c r="D35" i="14"/>
  <c r="J21" i="14"/>
  <c r="K9" i="14" s="1"/>
  <c r="J34" i="14"/>
  <c r="K22" i="14" s="1"/>
  <c r="K34" i="14" s="1"/>
  <c r="L22" i="14" l="1"/>
  <c r="K21" i="14"/>
  <c r="K35" i="14" s="1"/>
  <c r="L9" i="14"/>
  <c r="J35" i="14"/>
  <c r="L34" i="14"/>
  <c r="D11" i="23" l="1"/>
  <c r="G11" i="23"/>
  <c r="H18" i="22"/>
  <c r="J18" i="22" s="1"/>
  <c r="F18" i="22"/>
  <c r="K18" i="22" s="1"/>
  <c r="J16" i="22"/>
  <c r="F16" i="22"/>
  <c r="H14" i="22"/>
  <c r="J14" i="22" s="1"/>
  <c r="K14" i="22" s="1"/>
  <c r="H13" i="22"/>
  <c r="J13" i="22" s="1"/>
  <c r="F13" i="22"/>
  <c r="J12" i="22"/>
  <c r="K12" i="22" s="1"/>
  <c r="F12" i="22"/>
  <c r="H11" i="22"/>
  <c r="J11" i="22" s="1"/>
  <c r="K11" i="22" s="1"/>
  <c r="H10" i="22"/>
  <c r="J10" i="22" s="1"/>
  <c r="F10" i="22"/>
  <c r="K10" i="22" s="1"/>
  <c r="H9" i="22"/>
  <c r="J9" i="22" s="1"/>
  <c r="F9" i="22"/>
  <c r="H14" i="21"/>
  <c r="J14" i="21" s="1"/>
  <c r="F14" i="21"/>
  <c r="H13" i="21"/>
  <c r="J13" i="21" s="1"/>
  <c r="F13" i="21"/>
  <c r="K13" i="21" s="1"/>
  <c r="H12" i="21"/>
  <c r="J12" i="21" s="1"/>
  <c r="F12" i="21"/>
  <c r="K12" i="21" s="1"/>
  <c r="H11" i="21"/>
  <c r="J11" i="21" s="1"/>
  <c r="F11" i="21"/>
  <c r="H10" i="21"/>
  <c r="J10" i="21" s="1"/>
  <c r="F10" i="21"/>
  <c r="K10" i="21" s="1"/>
  <c r="H9" i="21"/>
  <c r="J9" i="21" s="1"/>
  <c r="F9" i="21"/>
  <c r="H8" i="21"/>
  <c r="J8" i="21" s="1"/>
  <c r="F8" i="21"/>
  <c r="H18" i="20"/>
  <c r="H11" i="19"/>
  <c r="J11" i="19" s="1"/>
  <c r="F11" i="19"/>
  <c r="H10" i="19"/>
  <c r="F10" i="19"/>
  <c r="H9" i="19"/>
  <c r="J9" i="19" s="1"/>
  <c r="F9" i="19"/>
  <c r="J8" i="19"/>
  <c r="K8" i="19" s="1"/>
  <c r="F8" i="19"/>
  <c r="F19" i="22" l="1"/>
  <c r="K9" i="19"/>
  <c r="K13" i="19" s="1"/>
  <c r="I13" i="23" s="1"/>
  <c r="M13" i="23" s="1"/>
  <c r="K11" i="19"/>
  <c r="K11" i="21"/>
  <c r="K9" i="22"/>
  <c r="K8" i="21"/>
  <c r="K16" i="22"/>
  <c r="K9" i="21"/>
  <c r="K15" i="21" s="1"/>
  <c r="I15" i="23" s="1"/>
  <c r="M15" i="23" s="1"/>
  <c r="K14" i="21"/>
  <c r="K13" i="22"/>
  <c r="H15" i="21"/>
  <c r="F15" i="21"/>
  <c r="F11" i="23"/>
  <c r="F13" i="19"/>
  <c r="H19" i="22"/>
  <c r="J15" i="21"/>
  <c r="J13" i="19"/>
  <c r="H12" i="18"/>
  <c r="J12" i="18" s="1"/>
  <c r="K12" i="18" s="1"/>
  <c r="H11" i="18"/>
  <c r="J11" i="18" s="1"/>
  <c r="F11" i="18"/>
  <c r="H10" i="18"/>
  <c r="J10" i="18" s="1"/>
  <c r="F10" i="18"/>
  <c r="H9" i="18"/>
  <c r="F9" i="18"/>
  <c r="H8" i="18"/>
  <c r="F8" i="18"/>
  <c r="K10" i="18" l="1"/>
  <c r="K11" i="18"/>
  <c r="I16" i="23"/>
  <c r="M16" i="23" s="1"/>
  <c r="F13" i="18"/>
  <c r="H12" i="23" s="1"/>
  <c r="D13" i="23"/>
  <c r="F13" i="23" s="1"/>
  <c r="G13" i="23"/>
  <c r="D15" i="23"/>
  <c r="F15" i="23" s="1"/>
  <c r="G15" i="23"/>
  <c r="G16" i="23"/>
  <c r="D16" i="23"/>
  <c r="F16" i="23" s="1"/>
  <c r="H16" i="23"/>
  <c r="H13" i="23"/>
  <c r="H15" i="23"/>
  <c r="J9" i="18"/>
  <c r="K9" i="18" s="1"/>
  <c r="J15" i="23" l="1"/>
  <c r="J13" i="23"/>
  <c r="J16" i="23"/>
  <c r="J13" i="18"/>
  <c r="K13" i="18"/>
  <c r="I12" i="23" s="1"/>
  <c r="M12" i="23" s="1"/>
  <c r="G12" i="23" l="1"/>
  <c r="G17" i="23" s="1"/>
  <c r="D12" i="23"/>
  <c r="L16" i="23" l="1"/>
  <c r="L15" i="23"/>
  <c r="L13" i="23"/>
  <c r="F12" i="23"/>
  <c r="D17" i="23"/>
  <c r="J12" i="23" l="1"/>
  <c r="F17" i="23"/>
  <c r="L19" i="14"/>
  <c r="L17" i="14"/>
  <c r="L15" i="14"/>
  <c r="L13" i="14"/>
  <c r="L11" i="14"/>
  <c r="L12" i="23" l="1"/>
  <c r="L21" i="14" l="1"/>
  <c r="F21" i="14"/>
  <c r="L35" i="14" l="1"/>
  <c r="I11" i="23" s="1"/>
  <c r="M11" i="23" s="1"/>
  <c r="F35" i="14"/>
  <c r="H11" i="23" l="1"/>
  <c r="H17" i="23" l="1"/>
  <c r="I17" i="23" l="1"/>
  <c r="J11" i="23"/>
  <c r="M17" i="23" l="1"/>
  <c r="J17" i="23"/>
  <c r="L11" i="23" l="1"/>
  <c r="L17" i="23" s="1"/>
</calcChain>
</file>

<file path=xl/sharedStrings.xml><?xml version="1.0" encoding="utf-8"?>
<sst xmlns="http://schemas.openxmlformats.org/spreadsheetml/2006/main" count="250" uniqueCount="125">
  <si>
    <t>種目</t>
    <rPh sb="0" eb="2">
      <t>シュモク</t>
    </rPh>
    <phoneticPr fontId="3"/>
  </si>
  <si>
    <t>品目</t>
    <rPh sb="0" eb="2">
      <t>ヒンモク</t>
    </rPh>
    <phoneticPr fontId="3"/>
  </si>
  <si>
    <t>基準額</t>
    <rPh sb="0" eb="2">
      <t>キジュン</t>
    </rPh>
    <rPh sb="2" eb="3">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</si>
  <si>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</si>
  <si>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</si>
  <si>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</si>
  <si>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</si>
  <si>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</si>
  <si>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</si>
  <si>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</si>
  <si>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</si>
  <si>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</si>
  <si>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</si>
  <si>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</si>
  <si>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</si>
  <si>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</si>
  <si>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</si>
  <si>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</si>
  <si>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</si>
  <si>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</si>
  <si>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</si>
  <si>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</si>
  <si>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</si>
  <si>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</si>
  <si>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</si>
  <si>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</si>
  <si>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</si>
  <si>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</si>
  <si>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</si>
  <si>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</si>
  <si>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（Ｊ）</t>
    <phoneticPr fontId="3"/>
  </si>
  <si>
    <t>　　　　　ただし、算定された額に1,000円未満の端数を生じた場合は、これを切り捨てるものとする。</t>
    <phoneticPr fontId="3"/>
  </si>
  <si>
    <t>（単位：円）</t>
    <rPh sb="1" eb="3">
      <t>タンイ</t>
    </rPh>
    <rPh sb="4" eb="5">
      <t>エン</t>
    </rPh>
    <phoneticPr fontId="1"/>
  </si>
  <si>
    <t>人工呼吸器及び付帯する備品</t>
    <phoneticPr fontId="1"/>
  </si>
  <si>
    <t>設備</t>
    <rPh sb="0" eb="2">
      <t>セツビ</t>
    </rPh>
    <phoneticPr fontId="3"/>
  </si>
  <si>
    <t>合計額</t>
    <rPh sb="0" eb="2">
      <t>ゴウケイ</t>
    </rPh>
    <rPh sb="2" eb="3">
      <t>ガク</t>
    </rPh>
    <phoneticPr fontId="1"/>
  </si>
  <si>
    <t>補助金
所要額</t>
    <phoneticPr fontId="3"/>
  </si>
  <si>
    <t>超音波画像診断装置</t>
    <phoneticPr fontId="1"/>
  </si>
  <si>
    <t>血液浄化装置</t>
    <phoneticPr fontId="1"/>
  </si>
  <si>
    <t>気管支鏡</t>
    <phoneticPr fontId="1"/>
  </si>
  <si>
    <t>初度設備費</t>
    <rPh sb="0" eb="2">
      <t>ショド</t>
    </rPh>
    <rPh sb="2" eb="4">
      <t>セツビ</t>
    </rPh>
    <rPh sb="4" eb="5">
      <t>ヒ</t>
    </rPh>
    <phoneticPr fontId="1"/>
  </si>
  <si>
    <t>簡易陰圧装置</t>
    <phoneticPr fontId="1"/>
  </si>
  <si>
    <t>簡易ベット</t>
    <phoneticPr fontId="1"/>
  </si>
  <si>
    <t>HEPA フィルター付パーテーション</t>
    <phoneticPr fontId="1"/>
  </si>
  <si>
    <t>消毒経費</t>
    <phoneticPr fontId="1"/>
  </si>
  <si>
    <t>救急医療を担う医療機関</t>
    <phoneticPr fontId="1"/>
  </si>
  <si>
    <t>新型コロナウイルス感染症を疑う患者の診療に要する備品</t>
    <phoneticPr fontId="1"/>
  </si>
  <si>
    <t>その他の設備費</t>
    <phoneticPr fontId="1"/>
  </si>
  <si>
    <t>個人防護具</t>
    <phoneticPr fontId="1"/>
  </si>
  <si>
    <t>設備費</t>
    <rPh sb="0" eb="3">
      <t>セツビヒ</t>
    </rPh>
    <phoneticPr fontId="1"/>
  </si>
  <si>
    <t>ＨＥＰＡフィルター付き空気清浄機
（陰圧対応可能なものに限る。）</t>
    <phoneticPr fontId="1"/>
  </si>
  <si>
    <t>ＨＥＰＡフィルター付きパーテーション</t>
    <phoneticPr fontId="1"/>
  </si>
  <si>
    <t>個人防護具</t>
  </si>
  <si>
    <t>簡易ベッド</t>
  </si>
  <si>
    <t>簡易病室及び付帯
する備品</t>
  </si>
  <si>
    <t xml:space="preserve">検査機器等
</t>
    <rPh sb="0" eb="2">
      <t>ケンサ</t>
    </rPh>
    <rPh sb="2" eb="4">
      <t>キキ</t>
    </rPh>
    <rPh sb="4" eb="5">
      <t>トウ</t>
    </rPh>
    <phoneticPr fontId="1"/>
  </si>
  <si>
    <t>設備費</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</si>
  <si>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</si>
  <si>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</si>
  <si>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</si>
  <si>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</si>
  <si>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</si>
  <si>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周産期医療又は小児医療を担う医療機関</t>
    <phoneticPr fontId="1"/>
  </si>
  <si>
    <t>新型コロナウイルス感染症を疑う患者に使用する保育器</t>
    <phoneticPr fontId="1"/>
  </si>
  <si>
    <t>その他の設備費</t>
    <rPh sb="2" eb="3">
      <t>タ</t>
    </rPh>
    <rPh sb="4" eb="7">
      <t>セツビヒ</t>
    </rPh>
    <phoneticPr fontId="1"/>
  </si>
  <si>
    <t>単価（税込）</t>
    <rPh sb="0" eb="2">
      <t>タンカ</t>
    </rPh>
    <rPh sb="3" eb="5">
      <t>ゼイコ</t>
    </rPh>
    <phoneticPr fontId="3"/>
  </si>
  <si>
    <t>金額（税込）</t>
    <rPh sb="0" eb="2">
      <t>キンガク</t>
    </rPh>
    <rPh sb="3" eb="5">
      <t>ゼイコ</t>
    </rPh>
    <phoneticPr fontId="3"/>
  </si>
  <si>
    <t>小計</t>
    <rPh sb="0" eb="1">
      <t>ショウ</t>
    </rPh>
    <rPh sb="1" eb="2">
      <t>ケイ</t>
    </rPh>
    <phoneticPr fontId="3"/>
  </si>
  <si>
    <t>合計</t>
    <rPh sb="0" eb="2">
      <t>ゴウケイ</t>
    </rPh>
    <phoneticPr fontId="3"/>
  </si>
  <si>
    <t>小計</t>
    <rPh sb="0" eb="2">
      <t>ショウケイ</t>
    </rPh>
    <phoneticPr fontId="1"/>
  </si>
  <si>
    <t>（注）１　「初度設備費」は、「（１）入院医療機関設備整備事業」、「（５）疑う患者受入れのための救急・周産期・小児医療体制確保事業（設備整備）」が対象となるものであること。</t>
    <rPh sb="1" eb="2">
      <t>チュウ</t>
    </rPh>
    <rPh sb="6" eb="8">
      <t>ショド</t>
    </rPh>
    <rPh sb="8" eb="11">
      <t>セツビヒ</t>
    </rPh>
    <rPh sb="18" eb="20">
      <t>ニュウイン</t>
    </rPh>
    <rPh sb="72" eb="74">
      <t>タイショウ</t>
    </rPh>
    <phoneticPr fontId="3"/>
  </si>
  <si>
    <t>　　（注）（１）品目及び数量を記入するとともに必要に応じて、備考欄には設置理由、用途等参考となる事項を具体的に記入すること。</t>
    <phoneticPr fontId="3"/>
  </si>
  <si>
    <t>初度設備〔（１）入院医療機関設備整備〕</t>
    <rPh sb="0" eb="2">
      <t>ショド</t>
    </rPh>
    <rPh sb="2" eb="4">
      <t>セツビ</t>
    </rPh>
    <rPh sb="8" eb="10">
      <t>ニュウイン</t>
    </rPh>
    <rPh sb="10" eb="12">
      <t>イリョウ</t>
    </rPh>
    <rPh sb="12" eb="14">
      <t>キカン</t>
    </rPh>
    <rPh sb="14" eb="16">
      <t>セツビ</t>
    </rPh>
    <rPh sb="16" eb="18">
      <t>セイビ</t>
    </rPh>
    <phoneticPr fontId="1"/>
  </si>
  <si>
    <t>施設名：</t>
    <rPh sb="0" eb="2">
      <t>シセツ</t>
    </rPh>
    <rPh sb="2" eb="3">
      <t>メイ</t>
    </rPh>
    <phoneticPr fontId="1"/>
  </si>
  <si>
    <t>設備費
（３）
検査機関</t>
    <rPh sb="8" eb="10">
      <t>ケンサ</t>
    </rPh>
    <rPh sb="10" eb="12">
      <t>キカン</t>
    </rPh>
    <phoneticPr fontId="1"/>
  </si>
  <si>
    <t>設備費
（１）
入院医療機関</t>
    <rPh sb="8" eb="10">
      <t>ニュウイン</t>
    </rPh>
    <rPh sb="10" eb="12">
      <t>イリョウ</t>
    </rPh>
    <rPh sb="12" eb="14">
      <t>キカン</t>
    </rPh>
    <phoneticPr fontId="1"/>
  </si>
  <si>
    <t>設備費
（４）
重点医療機関</t>
    <rPh sb="8" eb="10">
      <t>ジュウテン</t>
    </rPh>
    <rPh sb="10" eb="12">
      <t>イリョウ</t>
    </rPh>
    <rPh sb="12" eb="14">
      <t>キカン</t>
    </rPh>
    <phoneticPr fontId="1"/>
  </si>
  <si>
    <t>設備費
（５）
救急・周産期・
小児医療</t>
    <phoneticPr fontId="1"/>
  </si>
  <si>
    <t>設備費
（２）
帰国者・接触者
外来</t>
    <rPh sb="8" eb="11">
      <t>キコクシャ</t>
    </rPh>
    <rPh sb="12" eb="15">
      <t>セッショクシャ</t>
    </rPh>
    <rPh sb="16" eb="18">
      <t>ガイライ</t>
    </rPh>
    <phoneticPr fontId="1"/>
  </si>
  <si>
    <t>令和　年度</t>
  </si>
  <si>
    <t>令和　年度</t>
    <rPh sb="0" eb="2">
      <t>レイワ</t>
    </rPh>
    <rPh sb="3" eb="5">
      <t>ネンド</t>
    </rPh>
    <phoneticPr fontId="1"/>
  </si>
  <si>
    <t>令和　年度</t>
    <phoneticPr fontId="1"/>
  </si>
  <si>
    <t>令和　年度</t>
    <rPh sb="0" eb="2">
      <t>レイワ</t>
    </rPh>
    <rPh sb="3" eb="5">
      <t>ネンド</t>
    </rPh>
    <phoneticPr fontId="3"/>
  </si>
  <si>
    <t>簡易診療室及び付帯する備品</t>
    <phoneticPr fontId="1"/>
  </si>
  <si>
    <t>別紙３</t>
    <rPh sb="0" eb="2">
      <t>ベッシ</t>
    </rPh>
    <phoneticPr fontId="3"/>
  </si>
  <si>
    <t>埼玉県新型コロナウイルス感染症対策設備整備事業所要額精算書</t>
    <rPh sb="26" eb="29">
      <t>セイサンショ</t>
    </rPh>
    <phoneticPr fontId="1"/>
  </si>
  <si>
    <t>令和　年度</t>
    <phoneticPr fontId="1"/>
  </si>
  <si>
    <t>別紙４－１</t>
    <rPh sb="0" eb="2">
      <t>ベッシ</t>
    </rPh>
    <phoneticPr fontId="3"/>
  </si>
  <si>
    <t>　　（注）（１）「初度設備費」は、「（１）入院医療機関設備整備事業」、「（５）疑う患者受入れのための救急・周産期・小児医療体制確保事業（設備整備）」が対象となるものであること。</t>
    <rPh sb="3" eb="4">
      <t>チュウ</t>
    </rPh>
    <phoneticPr fontId="1"/>
  </si>
  <si>
    <t>別紙４－２（５）救急・周産期・小児医療</t>
    <rPh sb="0" eb="2">
      <t>ベッシ</t>
    </rPh>
    <phoneticPr fontId="3"/>
  </si>
  <si>
    <t>対象経費支出済額</t>
    <rPh sb="0" eb="2">
      <t>タイショウ</t>
    </rPh>
    <rPh sb="2" eb="4">
      <t>ケイヒ</t>
    </rPh>
    <rPh sb="4" eb="6">
      <t>シシュツ</t>
    </rPh>
    <rPh sb="6" eb="7">
      <t>ズミ</t>
    </rPh>
    <rPh sb="7" eb="8">
      <t>ガク</t>
    </rPh>
    <phoneticPr fontId="3"/>
  </si>
  <si>
    <t>別紙４－２（４）重点医療機関</t>
    <rPh sb="0" eb="2">
      <t>ベッシ</t>
    </rPh>
    <phoneticPr fontId="3"/>
  </si>
  <si>
    <t>別紙４－２（３）検査機関</t>
    <rPh sb="0" eb="2">
      <t>ベッシ</t>
    </rPh>
    <phoneticPr fontId="3"/>
  </si>
  <si>
    <t>別紙４－２（１）入院医療機関</t>
    <rPh sb="0" eb="2">
      <t>ベッシ</t>
    </rPh>
    <rPh sb="8" eb="10">
      <t>ニュウイン</t>
    </rPh>
    <rPh sb="10" eb="12">
      <t>イリョウ</t>
    </rPh>
    <rPh sb="12" eb="14">
      <t>キカン</t>
    </rPh>
    <phoneticPr fontId="3"/>
  </si>
  <si>
    <t>別紙４－２（２）帰国者・接触者外来</t>
    <rPh sb="0" eb="2">
      <t>ベッシ</t>
    </rPh>
    <phoneticPr fontId="3"/>
  </si>
  <si>
    <t>対象経費の
支出済額</t>
    <rPh sb="0" eb="2">
      <t>タイショウ</t>
    </rPh>
    <rPh sb="2" eb="4">
      <t>ケイヒ</t>
    </rPh>
    <rPh sb="6" eb="8">
      <t>シシュツ</t>
    </rPh>
    <rPh sb="8" eb="9">
      <t>スミ</t>
    </rPh>
    <rPh sb="9" eb="10">
      <t>ガク</t>
    </rPh>
    <phoneticPr fontId="3"/>
  </si>
  <si>
    <t>対象経費支出済額</t>
    <rPh sb="0" eb="2">
      <t>タイショウ</t>
    </rPh>
    <rPh sb="2" eb="4">
      <t>ケイヒ</t>
    </rPh>
    <rPh sb="4" eb="6">
      <t>シシュツ</t>
    </rPh>
    <rPh sb="6" eb="7">
      <t>スミ</t>
    </rPh>
    <rPh sb="7" eb="8">
      <t>ガク</t>
    </rPh>
    <phoneticPr fontId="3"/>
  </si>
  <si>
    <t>埼玉県新型コロナウイルス感染症対策設備整備事業所要額実績報告書</t>
    <rPh sb="26" eb="28">
      <t>ジッセキ</t>
    </rPh>
    <rPh sb="28" eb="30">
      <t>ホウコク</t>
    </rPh>
    <phoneticPr fontId="1"/>
  </si>
  <si>
    <t>埼玉県新型コロナウイルス感染症対策設備整備事業所要額実績報告書</t>
    <rPh sb="26" eb="28">
      <t>ジッセキ</t>
    </rPh>
    <rPh sb="28" eb="30">
      <t>ホウコク</t>
    </rPh>
    <rPh sb="30" eb="31">
      <t>ショ</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</si>
  <si>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</si>
  <si>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</si>
  <si>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</si>
  <si>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1"/>
  </si>
  <si>
    <t>　　　　　（２）品目及び数量を記入するとともに、必要に応じて、備考欄には設置理由、用途等参考となる事項を具体的に記入すること。</t>
    <phoneticPr fontId="3"/>
  </si>
  <si>
    <t>選択してください。</t>
    <rPh sb="0" eb="2">
      <t>センタク</t>
    </rPh>
    <phoneticPr fontId="1"/>
  </si>
  <si>
    <t>（１）入院病床数</t>
    <phoneticPr fontId="1"/>
  </si>
  <si>
    <t>床　　　　総病床数</t>
    <rPh sb="0" eb="1">
      <t>ユカ</t>
    </rPh>
    <rPh sb="5" eb="6">
      <t>ソウ</t>
    </rPh>
    <rPh sb="6" eb="9">
      <t>ビョウショウスウ</t>
    </rPh>
    <phoneticPr fontId="1"/>
  </si>
  <si>
    <t>（５）疑い患者入院病床数</t>
    <phoneticPr fontId="1"/>
  </si>
  <si>
    <t>（Ｉ）</t>
    <phoneticPr fontId="1"/>
  </si>
  <si>
    <t>差引過(△)
不足額
((Ｈ)－(Ｇ))</t>
    <phoneticPr fontId="1"/>
  </si>
  <si>
    <t>精算額</t>
    <rPh sb="0" eb="3">
      <t>セイサンガク</t>
    </rPh>
    <phoneticPr fontId="1"/>
  </si>
  <si>
    <t>県補助交付決定額</t>
    <rPh sb="0" eb="1">
      <t>ケン</t>
    </rPh>
    <rPh sb="1" eb="3">
      <t>ホジョ</t>
    </rPh>
    <rPh sb="3" eb="5">
      <t>コウフ</t>
    </rPh>
    <rPh sb="5" eb="7">
      <t>ケッテイ</t>
    </rPh>
    <rPh sb="7" eb="8">
      <t>ガク</t>
    </rPh>
    <phoneticPr fontId="1"/>
  </si>
  <si>
    <t>HEPA フィルター付空気清浄機
（陰圧対応可能なものに限る。）</t>
    <phoneticPr fontId="1"/>
  </si>
  <si>
    <t>リアルタイムＰＣＲ装置</t>
    <rPh sb="9" eb="11">
      <t>ソウチ</t>
    </rPh>
    <phoneticPr fontId="1"/>
  </si>
  <si>
    <t>全自動化学発光酵素免疫測定装置</t>
    <rPh sb="0" eb="3">
      <t>ゼンジドウ</t>
    </rPh>
    <rPh sb="3" eb="5">
      <t>カガク</t>
    </rPh>
    <rPh sb="5" eb="7">
      <t>ハッコウ</t>
    </rPh>
    <rPh sb="7" eb="9">
      <t>コウソ</t>
    </rPh>
    <rPh sb="9" eb="11">
      <t>メンエキ</t>
    </rPh>
    <rPh sb="11" eb="13">
      <t>ソクテイ</t>
    </rPh>
    <rPh sb="13" eb="15">
      <t>ソウチ</t>
    </rPh>
    <phoneticPr fontId="1"/>
  </si>
  <si>
    <t>検査に利用する備品（１０万円以上）</t>
    <rPh sb="0" eb="2">
      <t>ケンサ</t>
    </rPh>
    <rPh sb="3" eb="5">
      <t>リヨウ</t>
    </rPh>
    <rPh sb="7" eb="9">
      <t>ビヒン</t>
    </rPh>
    <rPh sb="12" eb="14">
      <t>マンエン</t>
    </rPh>
    <rPh sb="14" eb="16">
      <t>イジョウ</t>
    </rPh>
    <phoneticPr fontId="1"/>
  </si>
  <si>
    <t>初度設備〔（５）救急・周産期・小児医療体制確保事業〕</t>
    <rPh sb="0" eb="2">
      <t>ショド</t>
    </rPh>
    <rPh sb="2" eb="4">
      <t>セツビ</t>
    </rPh>
    <rPh sb="8" eb="10">
      <t>キュウキュウ</t>
    </rPh>
    <rPh sb="11" eb="14">
      <t>シュウサンキ</t>
    </rPh>
    <rPh sb="15" eb="17">
      <t>ショウニ</t>
    </rPh>
    <rPh sb="17" eb="19">
      <t>イリョウ</t>
    </rPh>
    <phoneticPr fontId="1"/>
  </si>
  <si>
    <t>　　　２　「総事業費（A)」欄には、当該事業に係る部分のみを記入すること。</t>
    <phoneticPr fontId="3"/>
  </si>
  <si>
    <t>　　　３　「寄附金その他の収入額（B)」欄には、当該事業に係る収入済額を記入すること。　</t>
    <rPh sb="20" eb="21">
      <t>ラン</t>
    </rPh>
    <rPh sb="24" eb="26">
      <t>トウガイ</t>
    </rPh>
    <rPh sb="26" eb="28">
      <t>ジギョウ</t>
    </rPh>
    <rPh sb="29" eb="30">
      <t>カカ</t>
    </rPh>
    <rPh sb="31" eb="33">
      <t>シュウニュウ</t>
    </rPh>
    <rPh sb="33" eb="34">
      <t>ズミ</t>
    </rPh>
    <rPh sb="34" eb="35">
      <t>ガク</t>
    </rPh>
    <rPh sb="36" eb="38">
      <t>キニュウ</t>
    </rPh>
    <phoneticPr fontId="3"/>
  </si>
  <si>
    <t>　　　４　「対象経費の支出済額（D)」欄には、当該事業に係る支出済額の総額を記入すること。</t>
    <rPh sb="6" eb="8">
      <t>タイショウ</t>
    </rPh>
    <rPh sb="8" eb="10">
      <t>ケイヒ</t>
    </rPh>
    <rPh sb="11" eb="13">
      <t>シシュツ</t>
    </rPh>
    <rPh sb="13" eb="14">
      <t>スミ</t>
    </rPh>
    <rPh sb="14" eb="15">
      <t>ガク</t>
    </rPh>
    <rPh sb="18" eb="19">
      <t>テイガク</t>
    </rPh>
    <rPh sb="19" eb="20">
      <t>ラン</t>
    </rPh>
    <rPh sb="23" eb="25">
      <t>トウガイ</t>
    </rPh>
    <rPh sb="25" eb="27">
      <t>ジギョウ</t>
    </rPh>
    <rPh sb="28" eb="29">
      <t>カカ</t>
    </rPh>
    <rPh sb="30" eb="32">
      <t>シシュツ</t>
    </rPh>
    <rPh sb="32" eb="33">
      <t>スミ</t>
    </rPh>
    <rPh sb="33" eb="34">
      <t>ガク</t>
    </rPh>
    <rPh sb="34" eb="35">
      <t>テイガク</t>
    </rPh>
    <rPh sb="35" eb="37">
      <t>ソウガク</t>
    </rPh>
    <rPh sb="38" eb="40">
      <t>キニュウ</t>
    </rPh>
    <phoneticPr fontId="3"/>
  </si>
  <si>
    <t>　　　５　「選定額（F)」欄には、「対象経費の支出済額（D)」と「基準額（E)」とを比較して少ない方の額を記入すること。</t>
    <rPh sb="6" eb="8">
      <t>センテイ</t>
    </rPh>
    <rPh sb="8" eb="9">
      <t>ガク</t>
    </rPh>
    <rPh sb="13" eb="14">
      <t>ラン</t>
    </rPh>
    <rPh sb="18" eb="20">
      <t>タイショウ</t>
    </rPh>
    <rPh sb="20" eb="22">
      <t>ケイヒ</t>
    </rPh>
    <rPh sb="23" eb="25">
      <t>シシュツ</t>
    </rPh>
    <rPh sb="25" eb="26">
      <t>スミ</t>
    </rPh>
    <rPh sb="26" eb="27">
      <t>ガク</t>
    </rPh>
    <rPh sb="30" eb="31">
      <t>テイガク</t>
    </rPh>
    <rPh sb="33" eb="36">
      <t>キジュンガク</t>
    </rPh>
    <rPh sb="42" eb="44">
      <t>ヒカク</t>
    </rPh>
    <rPh sb="46" eb="47">
      <t>スク</t>
    </rPh>
    <rPh sb="49" eb="50">
      <t>ホウ</t>
    </rPh>
    <rPh sb="51" eb="52">
      <t>ガク</t>
    </rPh>
    <rPh sb="53" eb="55">
      <t>キニュウ</t>
    </rPh>
    <phoneticPr fontId="3"/>
  </si>
  <si>
    <t>　　　６　「補助金所要額（G)」欄には、「選定額（F)」と「差引事業費（C)」とを比較して少ない方の額に、補助率を乗じて得た額を記入すること。</t>
    <rPh sb="6" eb="12">
      <t>ホジョキンショヨウガク</t>
    </rPh>
    <rPh sb="16" eb="17">
      <t>ラン</t>
    </rPh>
    <rPh sb="21" eb="23">
      <t>センテイ</t>
    </rPh>
    <rPh sb="23" eb="24">
      <t>ガク</t>
    </rPh>
    <rPh sb="30" eb="32">
      <t>サシヒキ</t>
    </rPh>
    <rPh sb="32" eb="35">
      <t>ジギョウヒ</t>
    </rPh>
    <rPh sb="41" eb="43">
      <t>ヒカク</t>
    </rPh>
    <rPh sb="45" eb="46">
      <t>スク</t>
    </rPh>
    <rPh sb="48" eb="49">
      <t>ホウ</t>
    </rPh>
    <rPh sb="50" eb="51">
      <t>ガク</t>
    </rPh>
    <rPh sb="53" eb="56">
      <t>ホジョリツ</t>
    </rPh>
    <rPh sb="57" eb="58">
      <t>ジョウ</t>
    </rPh>
    <rPh sb="60" eb="61">
      <t>エ</t>
    </rPh>
    <rPh sb="62" eb="63">
      <t>ガク</t>
    </rPh>
    <rPh sb="64" eb="66">
      <t>キニュウ</t>
    </rPh>
    <phoneticPr fontId="3"/>
  </si>
  <si>
    <t>個人防護具</t>
    <rPh sb="0" eb="5">
      <t>コジンボウゴグ</t>
    </rPh>
    <phoneticPr fontId="1"/>
  </si>
  <si>
    <t>次世代シークエンサー</t>
    <rPh sb="0" eb="3">
      <t>ジセダイ</t>
    </rPh>
    <phoneticPr fontId="1"/>
  </si>
  <si>
    <t>等温遺伝子増幅装置</t>
    <rPh sb="0" eb="1">
      <t>トウ</t>
    </rPh>
    <rPh sb="2" eb="5">
      <t>イデンシ</t>
    </rPh>
    <rPh sb="5" eb="7">
      <t>ゾウフク</t>
    </rPh>
    <rPh sb="7" eb="9">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</si>
</sst>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6"/>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8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ck">
        <color indexed="64"/>
      </left>
      <right style="thick">
        <color indexed="64"/>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ck">
        <color indexed="64"/>
      </right>
      <top style="double">
        <color indexed="64"/>
      </top>
      <bottom style="thick">
        <color indexed="64"/>
      </bottom>
      <diagonal/>
    </border>
    <border>
      <left style="thick">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ck">
        <color indexed="64"/>
      </right>
      <top style="double">
        <color indexed="64"/>
      </top>
      <bottom/>
      <diagonal/>
    </border>
    <border>
      <left style="thick">
        <color indexed="64"/>
      </left>
      <right/>
      <top style="thin">
        <color indexed="64"/>
      </top>
      <bottom/>
      <diagonal/>
    </border>
    <border>
      <left style="thick">
        <color indexed="64"/>
      </left>
      <right/>
      <top style="thin">
        <color indexed="64"/>
      </top>
      <bottom style="double">
        <color indexed="64"/>
      </bottom>
      <diagonal/>
    </border>
    <border>
      <left style="thick">
        <color indexed="64"/>
      </left>
      <right/>
      <top style="thin">
        <color indexed="64"/>
      </top>
      <bottom style="thin">
        <color indexed="64"/>
      </bottom>
      <diagonal/>
    </border>
    <border>
      <left/>
      <right style="thin">
        <color indexed="64"/>
      </right>
      <top/>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ck">
        <color indexed="64"/>
      </left>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right/>
      <top style="thick">
        <color indexed="64"/>
      </top>
      <bottom/>
      <diagonal/>
    </border>
    <border>
      <left/>
      <right style="medium">
        <color indexed="64"/>
      </right>
      <top/>
      <bottom/>
      <diagonal/>
    </border>
    <border>
      <left style="thick">
        <color indexed="64"/>
      </left>
      <right/>
      <top style="thick">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266">
    <xf numFmtId="0" fontId="0" fillId="0" borderId="0" xfId="0">
      <alignment vertical="center"/>
    </xf>
    <xf numFmtId="38" fontId="5" fillId="0" borderId="0" xfId="2" applyFont="1">
      <alignment vertical="center"/>
    </xf>
    <xf numFmtId="38" fontId="7" fillId="0" borderId="0" xfId="2" applyFont="1">
      <alignment vertical="center"/>
    </xf>
    <xf numFmtId="38" fontId="6"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horizontal="left" vertical="center"/>
    </xf>
    <xf numFmtId="38" fontId="7" fillId="0" borderId="0" xfId="2" applyFont="1" applyAlignment="1">
      <alignment horizontal="right" vertical="center"/>
    </xf>
    <xf numFmtId="38" fontId="5" fillId="0" borderId="0" xfId="2" applyFont="1" applyFill="1" applyAlignment="1">
      <alignment horizontal="center" vertical="center"/>
    </xf>
    <xf numFmtId="38" fontId="5" fillId="0" borderId="14" xfId="2" applyFont="1" applyBorder="1" applyAlignment="1">
      <alignment horizontal="center" vertical="center"/>
    </xf>
    <xf numFmtId="38" fontId="5" fillId="0" borderId="2" xfId="2" applyFont="1" applyBorder="1" applyAlignment="1">
      <alignment horizontal="center" vertical="center"/>
    </xf>
    <xf numFmtId="38" fontId="5" fillId="0" borderId="2" xfId="2" applyFont="1" applyBorder="1" applyAlignment="1">
      <alignment horizontal="center" vertical="center" wrapText="1"/>
    </xf>
    <xf numFmtId="38" fontId="5" fillId="0" borderId="6" xfId="2" applyFont="1" applyBorder="1" applyAlignment="1">
      <alignment horizontal="center" vertical="center"/>
    </xf>
    <xf numFmtId="38" fontId="5" fillId="0" borderId="15" xfId="2" applyFont="1" applyBorder="1" applyAlignment="1">
      <alignment horizontal="center" vertical="center"/>
    </xf>
    <xf numFmtId="38" fontId="5" fillId="0" borderId="5" xfId="2" applyFont="1" applyBorder="1">
      <alignment vertical="center"/>
    </xf>
    <xf numFmtId="38" fontId="6" fillId="0" borderId="0" xfId="2" applyFont="1">
      <alignment vertical="center"/>
    </xf>
    <xf numFmtId="38" fontId="10" fillId="0" borderId="0" xfId="2" applyFont="1">
      <alignment vertical="center"/>
    </xf>
    <xf numFmtId="38" fontId="12" fillId="0" borderId="0" xfId="2" applyFont="1" applyAlignment="1">
      <alignment horizontal="right" vertical="center"/>
    </xf>
    <xf numFmtId="38" fontId="5" fillId="2" borderId="2" xfId="2" applyFont="1" applyFill="1" applyBorder="1" applyAlignment="1">
      <alignment vertical="center" wrapText="1"/>
    </xf>
    <xf numFmtId="38" fontId="5" fillId="2" borderId="2"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lignment vertical="center"/>
    </xf>
    <xf numFmtId="38" fontId="5" fillId="0" borderId="0" xfId="2" applyFont="1" applyFill="1" applyAlignment="1">
      <alignment horizontal="right" vertical="center"/>
    </xf>
    <xf numFmtId="38" fontId="5" fillId="0" borderId="0" xfId="2" applyFont="1" applyAlignment="1">
      <alignment horizontal="right" vertical="center"/>
    </xf>
    <xf numFmtId="38" fontId="6" fillId="0" borderId="0" xfId="2" applyFont="1" applyFill="1" applyAlignment="1">
      <alignment horizontal="left" vertical="center"/>
    </xf>
    <xf numFmtId="38" fontId="5" fillId="0" borderId="0" xfId="2" applyFont="1" applyAlignment="1">
      <alignment horizontal="left" vertical="center"/>
    </xf>
    <xf numFmtId="38" fontId="7" fillId="0" borderId="0" xfId="2" applyFont="1" applyAlignment="1">
      <alignment horizontal="left" vertical="center"/>
    </xf>
    <xf numFmtId="38" fontId="6" fillId="2" borderId="0" xfId="2" applyFont="1" applyFill="1" applyAlignment="1">
      <alignment horizontal="center" vertical="center"/>
    </xf>
    <xf numFmtId="38" fontId="5" fillId="2" borderId="3" xfId="2" applyFont="1" applyFill="1" applyBorder="1" applyAlignment="1">
      <alignment horizontal="right" vertical="center"/>
    </xf>
    <xf numFmtId="38" fontId="5" fillId="2" borderId="5" xfId="2" applyFont="1" applyFill="1" applyBorder="1" applyAlignment="1">
      <alignment horizontal="right" vertical="center"/>
    </xf>
    <xf numFmtId="38" fontId="5" fillId="0" borderId="16" xfId="2" applyFont="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right" vertical="center"/>
    </xf>
    <xf numFmtId="38" fontId="5" fillId="0" borderId="9" xfId="2" applyFont="1" applyBorder="1" applyAlignment="1">
      <alignment horizontal="right" vertical="center"/>
    </xf>
    <xf numFmtId="38" fontId="5" fillId="0" borderId="11" xfId="2" applyFont="1" applyBorder="1" applyAlignment="1">
      <alignment horizontal="right" vertical="center"/>
    </xf>
    <xf numFmtId="38" fontId="5" fillId="0" borderId="18" xfId="2" applyFont="1" applyBorder="1" applyAlignment="1">
      <alignment horizontal="center" vertical="center"/>
    </xf>
    <xf numFmtId="38" fontId="5" fillId="0" borderId="17" xfId="2" applyFont="1" applyBorder="1" applyAlignment="1">
      <alignment horizontal="right" vertical="center"/>
    </xf>
    <xf numFmtId="38" fontId="5" fillId="0" borderId="2" xfId="2" applyFont="1" applyFill="1" applyBorder="1" applyAlignment="1">
      <alignment horizontal="right" vertical="center"/>
    </xf>
    <xf numFmtId="38" fontId="5" fillId="2" borderId="2" xfId="2" applyFont="1" applyFill="1" applyBorder="1" applyAlignment="1">
      <alignment horizontal="right" vertical="center"/>
    </xf>
    <xf numFmtId="38" fontId="5" fillId="0" borderId="15" xfId="2" applyFont="1" applyBorder="1" applyAlignment="1">
      <alignment horizontal="right" vertical="center"/>
    </xf>
    <xf numFmtId="38" fontId="5" fillId="0" borderId="3" xfId="2" applyFont="1" applyBorder="1" applyAlignment="1">
      <alignment horizontal="left" vertical="center" wrapText="1"/>
    </xf>
    <xf numFmtId="38" fontId="5" fillId="0" borderId="4"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0" borderId="5" xfId="2" applyFont="1" applyFill="1" applyBorder="1" applyAlignment="1">
      <alignment horizontal="right" vertical="center"/>
    </xf>
    <xf numFmtId="38" fontId="5" fillId="0" borderId="3" xfId="2" applyFont="1" applyBorder="1" applyAlignment="1">
      <alignment horizontal="left" vertical="center"/>
    </xf>
    <xf numFmtId="38" fontId="5" fillId="0" borderId="21" xfId="2" applyFont="1" applyBorder="1" applyAlignment="1">
      <alignment horizontal="right" vertical="center"/>
    </xf>
    <xf numFmtId="38" fontId="5" fillId="0" borderId="2" xfId="2" applyFont="1" applyBorder="1" applyAlignment="1">
      <alignment horizontal="left" vertical="center" wrapText="1"/>
    </xf>
    <xf numFmtId="38" fontId="5" fillId="2" borderId="3" xfId="2" applyFont="1" applyFill="1" applyBorder="1" applyAlignment="1">
      <alignment horizontal="center" vertical="center" wrapText="1"/>
    </xf>
    <xf numFmtId="38" fontId="6" fillId="0" borderId="0" xfId="2" applyFont="1" applyAlignment="1">
      <alignment horizontal="left" vertical="center"/>
    </xf>
    <xf numFmtId="38" fontId="6" fillId="0" borderId="0" xfId="2" applyFont="1" applyFill="1" applyAlignment="1">
      <alignment horizontal="center" vertical="center"/>
    </xf>
    <xf numFmtId="38" fontId="5" fillId="0" borderId="3" xfId="2" applyFont="1" applyFill="1" applyBorder="1" applyAlignment="1">
      <alignment horizontal="right" vertical="center"/>
    </xf>
    <xf numFmtId="38" fontId="5" fillId="0" borderId="3" xfId="2" applyFont="1" applyFill="1" applyBorder="1" applyAlignment="1">
      <alignment horizontal="right" vertical="center" wrapText="1"/>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38" fontId="12" fillId="0" borderId="32" xfId="2" applyFont="1" applyBorder="1" applyAlignment="1">
      <alignment horizontal="left" vertical="center" wrapText="1"/>
    </xf>
    <xf numFmtId="176" fontId="5" fillId="0" borderId="5" xfId="2" applyNumberFormat="1" applyFont="1" applyFill="1" applyBorder="1" applyAlignment="1">
      <alignment horizontal="right" vertical="center"/>
    </xf>
    <xf numFmtId="38" fontId="12" fillId="0" borderId="33" xfId="2" applyFont="1" applyBorder="1" applyAlignment="1">
      <alignment horizontal="left" vertical="center" wrapText="1"/>
    </xf>
    <xf numFmtId="38" fontId="5" fillId="0" borderId="4" xfId="2" applyFont="1" applyFill="1" applyBorder="1" applyAlignment="1">
      <alignment horizontal="right" vertical="center"/>
    </xf>
    <xf numFmtId="38" fontId="5" fillId="0" borderId="2" xfId="2" applyFont="1" applyFill="1" applyBorder="1" applyAlignment="1">
      <alignment vertical="center"/>
    </xf>
    <xf numFmtId="38" fontId="5" fillId="0" borderId="36" xfId="2" applyFont="1" applyBorder="1" applyAlignment="1">
      <alignment horizontal="center" vertical="center"/>
    </xf>
    <xf numFmtId="38" fontId="5" fillId="0" borderId="36" xfId="2" applyFont="1" applyBorder="1" applyAlignment="1">
      <alignment horizontal="right" vertical="center"/>
    </xf>
    <xf numFmtId="38" fontId="5" fillId="0" borderId="37" xfId="2" applyFont="1" applyBorder="1" applyAlignment="1">
      <alignment horizontal="right" vertical="center"/>
    </xf>
    <xf numFmtId="38" fontId="5" fillId="0" borderId="38" xfId="2" applyFont="1" applyBorder="1" applyAlignment="1">
      <alignment horizontal="right" vertical="center"/>
    </xf>
    <xf numFmtId="38" fontId="5" fillId="0" borderId="39" xfId="2" applyFont="1" applyBorder="1" applyAlignment="1">
      <alignment horizontal="right" vertical="center"/>
    </xf>
    <xf numFmtId="38" fontId="5" fillId="0" borderId="40" xfId="2" applyFont="1" applyBorder="1" applyAlignment="1">
      <alignment horizontal="center" vertical="center"/>
    </xf>
    <xf numFmtId="38" fontId="5" fillId="2" borderId="2" xfId="2" applyFont="1" applyFill="1" applyBorder="1" applyAlignment="1">
      <alignment horizontal="center" vertical="center"/>
    </xf>
    <xf numFmtId="38" fontId="5" fillId="0" borderId="2" xfId="2" applyFont="1" applyBorder="1" applyAlignment="1">
      <alignment horizontal="right" vertical="center"/>
    </xf>
    <xf numFmtId="38" fontId="5" fillId="2" borderId="2" xfId="2" applyFont="1" applyFill="1" applyBorder="1" applyAlignment="1">
      <alignment horizontal="center" vertical="center" wrapText="1"/>
    </xf>
    <xf numFmtId="38" fontId="5" fillId="0" borderId="52" xfId="2" applyFont="1" applyBorder="1" applyAlignment="1">
      <alignment horizontal="right" vertical="center"/>
    </xf>
    <xf numFmtId="38" fontId="5" fillId="0" borderId="6" xfId="2" applyFont="1" applyBorder="1" applyAlignment="1">
      <alignment horizontal="right" vertical="center"/>
    </xf>
    <xf numFmtId="38" fontId="5" fillId="0" borderId="2" xfId="2" applyFont="1" applyBorder="1" applyAlignment="1">
      <alignment horizontal="left" vertical="center"/>
    </xf>
    <xf numFmtId="38" fontId="5" fillId="0" borderId="34" xfId="2" applyFont="1" applyBorder="1" applyAlignment="1">
      <alignment horizontal="center" vertical="center"/>
    </xf>
    <xf numFmtId="38" fontId="5" fillId="0" borderId="34" xfId="2" applyFont="1" applyBorder="1" applyAlignment="1">
      <alignment horizontal="right" vertical="center"/>
    </xf>
    <xf numFmtId="38" fontId="5" fillId="0" borderId="53" xfId="2" applyFont="1" applyBorder="1" applyAlignment="1">
      <alignment horizontal="right" vertical="center"/>
    </xf>
    <xf numFmtId="176" fontId="5" fillId="0" borderId="2" xfId="2" applyNumberFormat="1" applyFont="1" applyBorder="1" applyAlignment="1">
      <alignment horizontal="right" vertical="center"/>
    </xf>
    <xf numFmtId="38" fontId="6" fillId="0" borderId="0" xfId="2" applyFont="1" applyFill="1" applyAlignment="1">
      <alignment vertical="center" shrinkToFit="1"/>
    </xf>
    <xf numFmtId="38" fontId="12" fillId="0" borderId="54" xfId="2" applyFont="1" applyBorder="1" applyAlignment="1">
      <alignment horizontal="left" vertical="center" wrapText="1"/>
    </xf>
    <xf numFmtId="38" fontId="12" fillId="0" borderId="55" xfId="2" applyFont="1" applyBorder="1" applyAlignment="1">
      <alignment horizontal="left" vertical="center" wrapText="1"/>
    </xf>
    <xf numFmtId="38" fontId="5" fillId="0" borderId="21" xfId="2" applyFont="1" applyFill="1" applyBorder="1" applyAlignment="1">
      <alignment horizontal="right" vertical="center"/>
    </xf>
    <xf numFmtId="38" fontId="7" fillId="0" borderId="0" xfId="2" applyFont="1" applyAlignment="1">
      <alignment vertical="center"/>
    </xf>
    <xf numFmtId="38" fontId="7" fillId="0" borderId="0" xfId="2" applyFont="1" applyFill="1" applyAlignment="1">
      <alignment horizontal="right" vertical="center"/>
    </xf>
    <xf numFmtId="38" fontId="5" fillId="0" borderId="15" xfId="2" applyFont="1" applyBorder="1" applyAlignment="1">
      <alignment vertical="center"/>
    </xf>
    <xf numFmtId="38" fontId="6" fillId="2" borderId="0" xfId="2" applyFont="1" applyFill="1" applyAlignment="1">
      <alignment horizontal="center" vertical="center"/>
    </xf>
    <xf numFmtId="38" fontId="5" fillId="2" borderId="2" xfId="2" applyFont="1" applyFill="1" applyBorder="1" applyAlignment="1">
      <alignment horizontal="center" vertical="center" shrinkToFit="1"/>
    </xf>
    <xf numFmtId="38" fontId="5" fillId="0" borderId="30" xfId="2" applyFont="1" applyBorder="1" applyAlignment="1">
      <alignment vertical="center"/>
    </xf>
    <xf numFmtId="38" fontId="5" fillId="0" borderId="0" xfId="2" applyFont="1" applyBorder="1" applyAlignment="1">
      <alignment vertical="center"/>
    </xf>
    <xf numFmtId="38" fontId="5" fillId="0" borderId="57" xfId="2" applyFont="1" applyBorder="1" applyAlignment="1">
      <alignment horizontal="right" vertical="center"/>
    </xf>
    <xf numFmtId="38" fontId="5" fillId="0" borderId="58" xfId="2" applyFont="1" applyBorder="1" applyAlignment="1">
      <alignment horizontal="right" vertical="center"/>
    </xf>
    <xf numFmtId="38" fontId="5" fillId="0" borderId="60" xfId="2" applyFont="1" applyBorder="1" applyAlignment="1">
      <alignment horizontal="center" vertical="center"/>
    </xf>
    <xf numFmtId="38" fontId="5" fillId="2" borderId="57" xfId="2" applyFont="1" applyFill="1" applyBorder="1" applyAlignment="1">
      <alignment horizontal="right" vertical="center"/>
    </xf>
    <xf numFmtId="38" fontId="5" fillId="2" borderId="59" xfId="2" applyFont="1" applyFill="1" applyBorder="1" applyAlignment="1">
      <alignment horizontal="right" vertical="center"/>
    </xf>
    <xf numFmtId="38" fontId="5" fillId="2" borderId="59" xfId="2" applyFont="1" applyFill="1" applyBorder="1" applyAlignment="1">
      <alignment vertical="center"/>
    </xf>
    <xf numFmtId="38" fontId="6" fillId="0" borderId="0" xfId="2" applyFont="1" applyFill="1" applyBorder="1" applyAlignment="1">
      <alignment horizontal="center" vertical="center" shrinkToFit="1"/>
    </xf>
    <xf numFmtId="176" fontId="5" fillId="2" borderId="2" xfId="2" applyNumberFormat="1" applyFont="1" applyFill="1" applyBorder="1" applyAlignment="1">
      <alignment horizontal="right" vertical="center"/>
    </xf>
    <xf numFmtId="38" fontId="5" fillId="0" borderId="0" xfId="2" applyFont="1" applyAlignment="1">
      <alignment vertical="center" shrinkToFit="1"/>
    </xf>
    <xf numFmtId="38" fontId="5" fillId="0" borderId="18" xfId="2" applyFont="1" applyBorder="1" applyAlignment="1">
      <alignment horizontal="center" vertical="center"/>
    </xf>
    <xf numFmtId="38" fontId="5" fillId="0" borderId="20" xfId="2" applyFont="1" applyBorder="1" applyAlignment="1">
      <alignment horizontal="center" vertical="center"/>
    </xf>
    <xf numFmtId="38" fontId="10" fillId="0" borderId="16" xfId="2" applyFont="1" applyBorder="1" applyAlignment="1">
      <alignment horizontal="right" vertical="center"/>
    </xf>
    <xf numFmtId="38" fontId="10" fillId="0" borderId="15" xfId="2" applyFont="1" applyBorder="1" applyAlignment="1">
      <alignment horizontal="right" vertical="center"/>
    </xf>
    <xf numFmtId="38" fontId="10" fillId="2" borderId="59" xfId="2" applyFont="1" applyFill="1" applyBorder="1" applyAlignment="1">
      <alignment horizontal="right" vertical="center"/>
    </xf>
    <xf numFmtId="38" fontId="10" fillId="2" borderId="57" xfId="2" applyFont="1" applyFill="1" applyBorder="1" applyAlignment="1">
      <alignment horizontal="right" vertical="center"/>
    </xf>
    <xf numFmtId="38" fontId="10" fillId="0" borderId="15" xfId="2" applyFont="1" applyBorder="1" applyAlignment="1">
      <alignment vertical="center"/>
    </xf>
    <xf numFmtId="38" fontId="10" fillId="2" borderId="59" xfId="2" applyFont="1" applyFill="1" applyBorder="1" applyAlignment="1">
      <alignment vertical="center"/>
    </xf>
    <xf numFmtId="38" fontId="10" fillId="2" borderId="0" xfId="2" applyFont="1" applyFill="1">
      <alignment vertical="center"/>
    </xf>
    <xf numFmtId="38" fontId="10" fillId="0" borderId="0" xfId="2" applyFont="1" applyFill="1" applyAlignment="1">
      <alignment horizontal="left"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5" fillId="0" borderId="67" xfId="2" applyFont="1" applyBorder="1" applyAlignment="1">
      <alignment horizontal="right" vertical="center"/>
    </xf>
    <xf numFmtId="38" fontId="5" fillId="0" borderId="18" xfId="2" applyFont="1" applyBorder="1" applyAlignment="1">
      <alignment vertical="center"/>
    </xf>
    <xf numFmtId="38" fontId="10" fillId="0" borderId="16" xfId="2" applyFont="1" applyBorder="1" applyAlignment="1">
      <alignment horizontal="center" vertical="center"/>
    </xf>
    <xf numFmtId="38" fontId="10" fillId="0" borderId="70" xfId="2" applyFont="1" applyBorder="1" applyAlignment="1">
      <alignment vertical="center"/>
    </xf>
    <xf numFmtId="38" fontId="10" fillId="0" borderId="68" xfId="2" applyFont="1" applyBorder="1" applyAlignment="1">
      <alignment horizontal="center" vertical="center"/>
    </xf>
    <xf numFmtId="38" fontId="5" fillId="0" borderId="70" xfId="2" applyFont="1" applyBorder="1" applyAlignment="1">
      <alignment horizontal="center" vertical="center"/>
    </xf>
    <xf numFmtId="38" fontId="5" fillId="0" borderId="72" xfId="2" applyFont="1" applyBorder="1" applyAlignment="1">
      <alignment horizontal="center" vertical="center"/>
    </xf>
    <xf numFmtId="38" fontId="10" fillId="0" borderId="74" xfId="2" applyFont="1" applyBorder="1" applyAlignment="1">
      <alignment horizontal="center" vertical="center"/>
    </xf>
    <xf numFmtId="38" fontId="10" fillId="0" borderId="72" xfId="2" applyFont="1" applyBorder="1" applyAlignment="1">
      <alignment horizontal="center" vertical="center"/>
    </xf>
    <xf numFmtId="38" fontId="5" fillId="0" borderId="72" xfId="2" applyFont="1" applyBorder="1" applyAlignment="1">
      <alignment horizontal="left" vertical="center" wrapText="1"/>
    </xf>
    <xf numFmtId="38" fontId="5" fillId="0" borderId="71" xfId="2" applyFont="1" applyBorder="1">
      <alignment vertical="center"/>
    </xf>
    <xf numFmtId="38" fontId="5" fillId="0" borderId="75" xfId="2" applyFont="1" applyBorder="1">
      <alignment vertical="center"/>
    </xf>
    <xf numFmtId="38" fontId="10" fillId="0" borderId="74" xfId="2" applyFont="1" applyBorder="1" applyAlignment="1">
      <alignment vertical="center"/>
    </xf>
    <xf numFmtId="38" fontId="5" fillId="0" borderId="70" xfId="2" applyFont="1" applyBorder="1" applyAlignment="1">
      <alignment vertical="center"/>
    </xf>
    <xf numFmtId="38" fontId="5" fillId="0" borderId="73" xfId="2" applyFont="1" applyBorder="1" applyAlignment="1">
      <alignment vertical="center"/>
    </xf>
    <xf numFmtId="38" fontId="7" fillId="0" borderId="71" xfId="2" applyFont="1" applyBorder="1">
      <alignment vertical="center"/>
    </xf>
    <xf numFmtId="38" fontId="7" fillId="0" borderId="75" xfId="2" applyFont="1" applyBorder="1">
      <alignment vertical="center"/>
    </xf>
    <xf numFmtId="38" fontId="5" fillId="0" borderId="4" xfId="2" applyFont="1" applyBorder="1" applyAlignment="1">
      <alignment horizontal="right" vertical="center"/>
    </xf>
    <xf numFmtId="38" fontId="5" fillId="0" borderId="8" xfId="2" applyFont="1" applyBorder="1" applyAlignment="1">
      <alignment horizontal="center" vertical="center"/>
    </xf>
    <xf numFmtId="38" fontId="5" fillId="0" borderId="12" xfId="2" applyFont="1" applyBorder="1" applyAlignment="1">
      <alignment horizontal="center" vertical="center"/>
    </xf>
    <xf numFmtId="38" fontId="5" fillId="0" borderId="5" xfId="2" applyFont="1" applyFill="1" applyBorder="1" applyAlignment="1">
      <alignment horizontal="right" vertical="center"/>
    </xf>
    <xf numFmtId="38" fontId="5" fillId="0" borderId="24" xfId="2" applyFont="1" applyBorder="1" applyAlignment="1">
      <alignment horizontal="right" vertical="center"/>
    </xf>
    <xf numFmtId="38" fontId="5" fillId="2" borderId="24" xfId="2" applyFont="1" applyFill="1" applyBorder="1" applyAlignment="1">
      <alignment horizontal="right" vertical="center"/>
    </xf>
    <xf numFmtId="38" fontId="5" fillId="2" borderId="16" xfId="2" applyFont="1" applyFill="1" applyBorder="1" applyAlignment="1">
      <alignment horizontal="right" vertical="center"/>
    </xf>
    <xf numFmtId="38" fontId="5" fillId="0" borderId="11" xfId="2" applyFont="1" applyBorder="1" applyAlignment="1">
      <alignment horizontal="center" vertical="center"/>
    </xf>
    <xf numFmtId="38" fontId="5" fillId="2" borderId="76" xfId="2" applyFont="1" applyFill="1" applyBorder="1" applyAlignment="1">
      <alignment horizontal="center" vertical="center"/>
    </xf>
    <xf numFmtId="38" fontId="5" fillId="2" borderId="15" xfId="2" applyFont="1" applyFill="1" applyBorder="1" applyAlignment="1">
      <alignment horizontal="right" vertical="center"/>
    </xf>
    <xf numFmtId="38" fontId="7" fillId="0" borderId="11" xfId="2" applyFont="1" applyBorder="1">
      <alignment vertical="center"/>
    </xf>
    <xf numFmtId="38" fontId="10" fillId="0" borderId="10" xfId="2" applyFont="1" applyBorder="1" applyAlignment="1">
      <alignment horizontal="center" vertical="center"/>
    </xf>
    <xf numFmtId="38" fontId="10" fillId="2" borderId="15" xfId="2" applyFont="1" applyFill="1" applyBorder="1" applyAlignment="1">
      <alignment horizontal="right" vertical="center"/>
    </xf>
    <xf numFmtId="38" fontId="10" fillId="0" borderId="8" xfId="2" applyFont="1" applyBorder="1" applyAlignment="1">
      <alignment horizontal="center" vertical="center"/>
    </xf>
    <xf numFmtId="38" fontId="5" fillId="0" borderId="77" xfId="2" applyFont="1" applyBorder="1" applyAlignment="1">
      <alignment horizontal="center" vertical="center"/>
    </xf>
    <xf numFmtId="38" fontId="10" fillId="0" borderId="0" xfId="2" applyFont="1" applyAlignment="1">
      <alignment vertical="center" shrinkToFit="1"/>
    </xf>
    <xf numFmtId="38" fontId="10" fillId="0" borderId="30" xfId="2" applyFont="1" applyBorder="1" applyAlignment="1">
      <alignment vertical="center"/>
    </xf>
    <xf numFmtId="38" fontId="7" fillId="0" borderId="79" xfId="2" applyFont="1" applyBorder="1">
      <alignment vertical="center"/>
    </xf>
    <xf numFmtId="38" fontId="5" fillId="0" borderId="78" xfId="2" applyFont="1" applyBorder="1">
      <alignment vertical="center"/>
    </xf>
    <xf numFmtId="38" fontId="5" fillId="0" borderId="0" xfId="2" applyFont="1" applyBorder="1">
      <alignment vertical="center"/>
    </xf>
    <xf numFmtId="38" fontId="7" fillId="0" borderId="0" xfId="2" applyFont="1" applyBorder="1">
      <alignment vertical="center"/>
    </xf>
    <xf numFmtId="38" fontId="10" fillId="0" borderId="80" xfId="2" applyFont="1" applyBorder="1" applyAlignment="1">
      <alignment horizontal="center" vertical="center"/>
    </xf>
    <xf numFmtId="38" fontId="10" fillId="0" borderId="59" xfId="2" applyFont="1" applyBorder="1" applyAlignment="1">
      <alignment horizontal="center" vertical="center"/>
    </xf>
    <xf numFmtId="38" fontId="7" fillId="0" borderId="8" xfId="2" applyFont="1" applyBorder="1" applyAlignment="1">
      <alignment horizontal="center" vertical="center"/>
    </xf>
    <xf numFmtId="38" fontId="11" fillId="0" borderId="81" xfId="2" applyFont="1" applyBorder="1" applyAlignment="1">
      <alignment horizontal="center" vertical="center"/>
    </xf>
    <xf numFmtId="38" fontId="7" fillId="0" borderId="81" xfId="2" applyFont="1" applyBorder="1" applyAlignment="1">
      <alignment horizontal="center" vertical="center"/>
    </xf>
    <xf numFmtId="38" fontId="5" fillId="2" borderId="52" xfId="2" applyFont="1" applyFill="1" applyBorder="1" applyAlignment="1">
      <alignment horizontal="right" vertical="center"/>
    </xf>
    <xf numFmtId="38" fontId="5" fillId="0" borderId="3" xfId="2" applyFont="1" applyFill="1" applyBorder="1" applyAlignment="1">
      <alignment horizontal="right" vertical="center"/>
    </xf>
    <xf numFmtId="38" fontId="5" fillId="0" borderId="5" xfId="2" applyFont="1" applyFill="1" applyBorder="1" applyAlignment="1">
      <alignment horizontal="right" vertical="center"/>
    </xf>
    <xf numFmtId="38" fontId="5" fillId="2" borderId="21" xfId="2" applyFont="1" applyFill="1" applyBorder="1" applyAlignment="1">
      <alignment horizontal="right" vertical="center"/>
    </xf>
    <xf numFmtId="38" fontId="5" fillId="2" borderId="11" xfId="2" applyFont="1" applyFill="1" applyBorder="1" applyAlignment="1">
      <alignment horizontal="right"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42" xfId="2" applyFont="1" applyBorder="1" applyAlignment="1">
      <alignment horizontal="right" vertical="center"/>
    </xf>
    <xf numFmtId="38" fontId="5" fillId="0" borderId="46" xfId="2" applyFont="1" applyBorder="1" applyAlignment="1">
      <alignment horizontal="right" vertical="center"/>
    </xf>
    <xf numFmtId="38" fontId="5" fillId="0" borderId="41" xfId="2" applyFont="1" applyBorder="1" applyAlignment="1">
      <alignment horizontal="right" vertical="center"/>
    </xf>
    <xf numFmtId="38" fontId="5" fillId="0" borderId="45" xfId="2" applyFont="1" applyBorder="1" applyAlignment="1">
      <alignment horizontal="right" vertical="center"/>
    </xf>
    <xf numFmtId="38" fontId="5" fillId="0" borderId="16" xfId="2" applyFont="1" applyBorder="1" applyAlignment="1">
      <alignment horizontal="right" vertical="center"/>
    </xf>
    <xf numFmtId="38" fontId="5" fillId="0" borderId="13" xfId="2" applyFont="1" applyBorder="1" applyAlignment="1">
      <alignment horizontal="right" vertical="center"/>
    </xf>
    <xf numFmtId="38" fontId="5" fillId="0" borderId="24"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38" fontId="10" fillId="0" borderId="57" xfId="2" applyFont="1" applyBorder="1" applyAlignment="1">
      <alignment horizontal="right" vertical="center"/>
    </xf>
    <xf numFmtId="38" fontId="10" fillId="0" borderId="66" xfId="2" applyFont="1" applyBorder="1" applyAlignment="1">
      <alignment horizontal="right" vertical="center"/>
    </xf>
    <xf numFmtId="38" fontId="5" fillId="0" borderId="66" xfId="2" applyFont="1" applyBorder="1" applyAlignment="1">
      <alignment horizontal="right" vertical="center"/>
    </xf>
    <xf numFmtId="38" fontId="10" fillId="0" borderId="21" xfId="2" applyFont="1" applyFill="1" applyBorder="1" applyAlignment="1">
      <alignment horizontal="right" vertical="center"/>
    </xf>
    <xf numFmtId="38" fontId="10" fillId="0" borderId="22" xfId="2" applyFont="1" applyFill="1" applyBorder="1" applyAlignment="1">
      <alignment horizontal="right" vertical="center"/>
    </xf>
    <xf numFmtId="38" fontId="5" fillId="0" borderId="22" xfId="2" applyFont="1" applyFill="1" applyBorder="1" applyAlignment="1">
      <alignment horizontal="right" vertical="center"/>
    </xf>
    <xf numFmtId="38" fontId="5" fillId="0" borderId="23" xfId="2" applyFont="1" applyFill="1" applyBorder="1" applyAlignment="1">
      <alignment horizontal="right" vertical="center"/>
    </xf>
    <xf numFmtId="38" fontId="5" fillId="0" borderId="43" xfId="2" applyFont="1" applyBorder="1" applyAlignment="1">
      <alignment horizontal="right" vertical="center"/>
    </xf>
    <xf numFmtId="38" fontId="5" fillId="0" borderId="47" xfId="2" applyFont="1" applyBorder="1" applyAlignment="1">
      <alignment horizontal="right" vertical="center"/>
    </xf>
    <xf numFmtId="38" fontId="10" fillId="2" borderId="68" xfId="2" applyFont="1" applyFill="1" applyBorder="1" applyAlignment="1">
      <alignment horizontal="right" vertical="center"/>
    </xf>
    <xf numFmtId="38" fontId="10" fillId="2" borderId="71" xfId="2" applyFont="1" applyFill="1" applyBorder="1" applyAlignment="1">
      <alignment horizontal="right" vertical="center"/>
    </xf>
    <xf numFmtId="38" fontId="5" fillId="2" borderId="71" xfId="2" applyFont="1" applyFill="1" applyBorder="1" applyAlignment="1">
      <alignment horizontal="right" vertical="center"/>
    </xf>
    <xf numFmtId="38" fontId="5" fillId="2" borderId="75" xfId="2" applyFont="1" applyFill="1" applyBorder="1" applyAlignment="1">
      <alignment horizontal="right" vertical="center"/>
    </xf>
    <xf numFmtId="38" fontId="5" fillId="2" borderId="13" xfId="2" applyFont="1" applyFill="1" applyBorder="1" applyAlignment="1">
      <alignment horizontal="right" vertical="center"/>
    </xf>
    <xf numFmtId="38" fontId="5" fillId="2" borderId="24" xfId="2" applyFont="1" applyFill="1" applyBorder="1" applyAlignment="1">
      <alignment horizontal="right" vertical="center"/>
    </xf>
    <xf numFmtId="38" fontId="5" fillId="2" borderId="16" xfId="2" applyFont="1" applyFill="1" applyBorder="1" applyAlignment="1">
      <alignment horizontal="right" vertical="center"/>
    </xf>
    <xf numFmtId="38" fontId="5" fillId="0" borderId="44" xfId="2" applyFont="1" applyBorder="1" applyAlignment="1">
      <alignment horizontal="center" vertical="center"/>
    </xf>
    <xf numFmtId="38" fontId="5" fillId="0" borderId="48" xfId="2" applyFont="1" applyBorder="1" applyAlignment="1">
      <alignment horizontal="center" vertical="center"/>
    </xf>
    <xf numFmtId="38" fontId="5" fillId="0" borderId="56" xfId="2" applyFont="1" applyBorder="1" applyAlignment="1">
      <alignment horizontal="right" vertical="center"/>
    </xf>
    <xf numFmtId="38" fontId="5" fillId="0" borderId="23" xfId="2" applyFont="1" applyBorder="1" applyAlignment="1">
      <alignment horizontal="right" vertical="center"/>
    </xf>
    <xf numFmtId="38" fontId="5" fillId="0" borderId="41" xfId="2" applyFont="1" applyBorder="1" applyAlignment="1">
      <alignment horizontal="center" vertical="center"/>
    </xf>
    <xf numFmtId="38" fontId="5" fillId="0" borderId="45" xfId="2" applyFont="1" applyBorder="1" applyAlignment="1">
      <alignment horizontal="center" vertical="center"/>
    </xf>
    <xf numFmtId="38" fontId="5" fillId="0" borderId="3" xfId="2" applyFont="1" applyBorder="1" applyAlignment="1">
      <alignment horizontal="center" vertical="center" textRotation="255" shrinkToFit="1"/>
    </xf>
    <xf numFmtId="38" fontId="5" fillId="0" borderId="4" xfId="2" applyFont="1" applyBorder="1" applyAlignment="1">
      <alignment horizontal="center" vertical="center" textRotation="255" shrinkToFit="1"/>
    </xf>
    <xf numFmtId="38" fontId="5" fillId="0" borderId="5" xfId="2" applyFont="1" applyBorder="1" applyAlignment="1">
      <alignment horizontal="center" vertical="center" textRotation="255" shrinkToFit="1"/>
    </xf>
    <xf numFmtId="38" fontId="5" fillId="0" borderId="35" xfId="2" applyFont="1" applyBorder="1" applyAlignment="1">
      <alignment horizontal="center" vertical="center" textRotation="255" shrinkToFit="1"/>
    </xf>
    <xf numFmtId="38" fontId="7" fillId="0" borderId="0" xfId="2" applyFont="1" applyAlignment="1">
      <alignment horizontal="lef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12" xfId="2" applyFont="1" applyBorder="1" applyAlignment="1">
      <alignment horizontal="center" vertical="center"/>
    </xf>
    <xf numFmtId="38" fontId="5" fillId="0" borderId="0" xfId="2" applyFont="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right" vertical="center"/>
    </xf>
    <xf numFmtId="38" fontId="5" fillId="0" borderId="21" xfId="2" applyFont="1" applyFill="1" applyBorder="1" applyAlignment="1">
      <alignment horizontal="right" vertical="center"/>
    </xf>
    <xf numFmtId="38" fontId="6" fillId="2" borderId="30" xfId="2" applyFont="1" applyFill="1" applyBorder="1" applyAlignment="1">
      <alignment horizontal="left" vertical="center" shrinkToFit="1"/>
    </xf>
    <xf numFmtId="38" fontId="5" fillId="0" borderId="3" xfId="2" applyFont="1" applyBorder="1" applyAlignment="1">
      <alignment horizontal="center" vertical="center" textRotation="255"/>
    </xf>
    <xf numFmtId="38" fontId="5" fillId="0" borderId="4" xfId="2" applyFont="1" applyBorder="1" applyAlignment="1">
      <alignment horizontal="center" vertical="center" textRotation="255"/>
    </xf>
    <xf numFmtId="38" fontId="7" fillId="2" borderId="30" xfId="2" applyFont="1" applyFill="1" applyBorder="1" applyAlignment="1">
      <alignment horizontal="left" vertical="center" shrinkToFit="1"/>
    </xf>
    <xf numFmtId="38" fontId="7" fillId="0" borderId="0" xfId="2" applyFont="1" applyAlignment="1">
      <alignment horizontal="right" vertical="center"/>
    </xf>
    <xf numFmtId="38" fontId="7" fillId="0" borderId="18" xfId="2" applyFont="1" applyBorder="1" applyAlignment="1">
      <alignment horizontal="center" vertical="center"/>
    </xf>
    <xf numFmtId="38" fontId="7" fillId="0" borderId="20" xfId="2" applyFont="1" applyBorder="1" applyAlignment="1">
      <alignment horizontal="center" vertical="center"/>
    </xf>
    <xf numFmtId="38" fontId="5" fillId="0" borderId="4" xfId="2" applyFont="1" applyBorder="1" applyAlignment="1">
      <alignment vertical="center" textRotation="255"/>
    </xf>
    <xf numFmtId="38" fontId="5" fillId="0" borderId="61" xfId="2" applyFont="1" applyBorder="1" applyAlignment="1">
      <alignment horizontal="center" vertical="center"/>
    </xf>
    <xf numFmtId="38" fontId="5" fillId="3" borderId="6" xfId="2" applyFont="1" applyFill="1" applyBorder="1" applyAlignment="1">
      <alignment horizontal="left" vertical="center" wrapText="1"/>
    </xf>
    <xf numFmtId="38" fontId="5" fillId="3" borderId="7" xfId="2" applyFont="1" applyFill="1" applyBorder="1" applyAlignment="1">
      <alignment horizontal="left" vertical="center" wrapText="1"/>
    </xf>
    <xf numFmtId="38" fontId="5" fillId="3" borderId="27" xfId="2" applyFont="1" applyFill="1" applyBorder="1" applyAlignment="1">
      <alignment horizontal="left" vertical="center" wrapText="1"/>
    </xf>
    <xf numFmtId="38" fontId="5" fillId="0" borderId="11" xfId="2" applyFont="1" applyBorder="1" applyAlignment="1">
      <alignment horizontal="center" vertical="center" textRotation="255"/>
    </xf>
    <xf numFmtId="38" fontId="9" fillId="0" borderId="0" xfId="2" applyFont="1" applyProtection="1">
      <alignment vertical="center"/>
      <protection locked="0"/>
    </xf>
    <xf numFmtId="38" fontId="11" fillId="0" borderId="0" xfId="2" applyFont="1" applyProtection="1">
      <alignment vertical="center"/>
      <protection locked="0"/>
    </xf>
    <xf numFmtId="38" fontId="8" fillId="0" borderId="0" xfId="2" applyFont="1" applyProtection="1">
      <alignment vertical="center"/>
      <protection locked="0"/>
    </xf>
    <xf numFmtId="38" fontId="6" fillId="0" borderId="0" xfId="2" applyFont="1" applyFill="1" applyAlignment="1" applyProtection="1">
      <alignment vertical="center"/>
      <protection locked="0"/>
    </xf>
    <xf numFmtId="38" fontId="6" fillId="2" borderId="0" xfId="2" applyFont="1" applyFill="1" applyAlignment="1" applyProtection="1">
      <alignment horizontal="center" vertical="center"/>
      <protection locked="0"/>
    </xf>
    <xf numFmtId="38" fontId="5" fillId="0" borderId="0" xfId="2" applyFont="1" applyProtection="1">
      <alignment vertical="center"/>
      <protection locked="0"/>
    </xf>
    <xf numFmtId="38" fontId="10" fillId="0" borderId="0" xfId="2" applyFont="1" applyAlignment="1" applyProtection="1">
      <alignment horizontal="centerContinuous" vertical="center"/>
      <protection locked="0"/>
    </xf>
    <xf numFmtId="38" fontId="10" fillId="0" borderId="0" xfId="2" applyFont="1" applyBorder="1" applyAlignment="1" applyProtection="1">
      <alignment horizontal="left" vertical="center"/>
      <protection locked="0"/>
    </xf>
    <xf numFmtId="38" fontId="5" fillId="2" borderId="30" xfId="2" applyFont="1" applyFill="1" applyBorder="1" applyAlignment="1" applyProtection="1">
      <alignment horizontal="center" vertical="center"/>
      <protection locked="0"/>
    </xf>
    <xf numFmtId="38" fontId="10" fillId="0" borderId="0" xfId="2" applyFont="1" applyBorder="1" applyAlignment="1" applyProtection="1">
      <alignment horizontal="left" vertical="center" shrinkToFit="1"/>
      <protection locked="0"/>
    </xf>
    <xf numFmtId="38" fontId="10" fillId="0" borderId="0" xfId="2" applyFont="1" applyAlignment="1" applyProtection="1">
      <alignment horizontal="right" vertical="center"/>
      <protection locked="0"/>
    </xf>
    <xf numFmtId="38" fontId="10" fillId="0" borderId="0" xfId="2" applyFont="1" applyProtection="1">
      <alignment vertical="center"/>
      <protection locked="0"/>
    </xf>
    <xf numFmtId="38" fontId="5" fillId="0" borderId="1" xfId="2" applyFont="1" applyBorder="1" applyAlignment="1" applyProtection="1">
      <alignment horizontal="right" vertical="center"/>
      <protection locked="0"/>
    </xf>
    <xf numFmtId="38" fontId="5" fillId="0" borderId="0" xfId="2" applyFont="1" applyBorder="1" applyAlignment="1" applyProtection="1">
      <alignment horizontal="right" vertical="center"/>
      <protection locked="0"/>
    </xf>
    <xf numFmtId="38" fontId="10" fillId="0" borderId="28" xfId="2" applyFont="1" applyBorder="1" applyAlignment="1" applyProtection="1">
      <alignment horizontal="center" vertical="center"/>
      <protection locked="0"/>
    </xf>
    <xf numFmtId="38" fontId="10" fillId="0" borderId="29" xfId="2" applyFont="1" applyBorder="1" applyAlignment="1" applyProtection="1">
      <alignment horizontal="center" vertical="center"/>
      <protection locked="0"/>
    </xf>
    <xf numFmtId="38" fontId="10" fillId="0" borderId="31" xfId="2" applyFont="1" applyBorder="1" applyAlignment="1" applyProtection="1">
      <alignment horizontal="center" vertical="center"/>
      <protection locked="0"/>
    </xf>
    <xf numFmtId="38" fontId="10" fillId="0" borderId="31" xfId="2" applyFont="1" applyBorder="1" applyAlignment="1" applyProtection="1">
      <alignment horizontal="center" vertical="center" wrapText="1"/>
      <protection locked="0"/>
    </xf>
    <xf numFmtId="38" fontId="10" fillId="0" borderId="63" xfId="2" applyFont="1" applyBorder="1" applyAlignment="1" applyProtection="1">
      <alignment horizontal="center" vertical="center" wrapText="1"/>
      <protection locked="0"/>
    </xf>
    <xf numFmtId="38" fontId="10" fillId="0" borderId="68" xfId="2" applyFont="1" applyBorder="1" applyAlignment="1" applyProtection="1">
      <alignment horizontal="center" vertical="center" wrapText="1"/>
      <protection locked="0"/>
    </xf>
    <xf numFmtId="38" fontId="10" fillId="0" borderId="27" xfId="2" applyFont="1" applyBorder="1" applyAlignment="1" applyProtection="1">
      <alignment horizontal="center" vertical="center"/>
      <protection locked="0"/>
    </xf>
    <xf numFmtId="38" fontId="10" fillId="0" borderId="2" xfId="2" applyFont="1" applyBorder="1" applyAlignment="1" applyProtection="1">
      <alignment horizontal="center" vertical="center"/>
      <protection locked="0"/>
    </xf>
    <xf numFmtId="38" fontId="10" fillId="0" borderId="5" xfId="2" applyFont="1" applyBorder="1" applyAlignment="1" applyProtection="1">
      <alignment horizontal="right" vertical="center"/>
      <protection locked="0"/>
    </xf>
    <xf numFmtId="38" fontId="10" fillId="0" borderId="5" xfId="2" applyFont="1" applyFill="1" applyBorder="1" applyAlignment="1" applyProtection="1">
      <alignment horizontal="right" vertical="center"/>
      <protection locked="0"/>
    </xf>
    <xf numFmtId="38" fontId="10" fillId="0" borderId="64" xfId="2" applyFont="1" applyFill="1" applyBorder="1" applyAlignment="1" applyProtection="1">
      <alignment horizontal="right" vertical="center"/>
      <protection locked="0"/>
    </xf>
    <xf numFmtId="38" fontId="10" fillId="0" borderId="69" xfId="2" applyFont="1" applyFill="1" applyBorder="1" applyAlignment="1" applyProtection="1">
      <alignment horizontal="right" vertical="center"/>
      <protection locked="0"/>
    </xf>
    <xf numFmtId="38" fontId="10" fillId="2" borderId="26" xfId="2" applyFont="1" applyFill="1" applyBorder="1" applyAlignment="1" applyProtection="1">
      <alignment horizontal="center" vertical="center"/>
      <protection locked="0"/>
    </xf>
    <xf numFmtId="38" fontId="10" fillId="0" borderId="2" xfId="2" applyFont="1" applyBorder="1" applyAlignment="1" applyProtection="1">
      <alignment horizontal="center" vertical="center" wrapText="1"/>
      <protection locked="0"/>
    </xf>
    <xf numFmtId="38" fontId="10" fillId="2" borderId="2" xfId="2" applyFont="1" applyFill="1" applyBorder="1" applyAlignment="1" applyProtection="1">
      <alignment vertical="center"/>
      <protection locked="0"/>
    </xf>
    <xf numFmtId="38" fontId="10" fillId="2" borderId="25" xfId="2" applyFont="1" applyFill="1" applyBorder="1" applyAlignment="1" applyProtection="1">
      <alignment horizontal="center" vertical="center"/>
      <protection locked="0"/>
    </xf>
    <xf numFmtId="38" fontId="10" fillId="0" borderId="49" xfId="2" applyFont="1" applyBorder="1" applyAlignment="1" applyProtection="1">
      <alignment horizontal="center" vertical="center"/>
      <protection locked="0"/>
    </xf>
    <xf numFmtId="38" fontId="10" fillId="0" borderId="50" xfId="2" applyFont="1" applyBorder="1" applyAlignment="1" applyProtection="1">
      <alignment horizontal="center" vertical="center"/>
      <protection locked="0"/>
    </xf>
    <xf numFmtId="38" fontId="10" fillId="0" borderId="2" xfId="2" applyFont="1" applyFill="1" applyBorder="1" applyAlignment="1" applyProtection="1">
      <alignment vertical="center"/>
    </xf>
    <xf numFmtId="38" fontId="10" fillId="0" borderId="51" xfId="2" applyFont="1" applyFill="1" applyBorder="1" applyAlignment="1" applyProtection="1">
      <alignment vertical="center"/>
    </xf>
    <xf numFmtId="38" fontId="10" fillId="0" borderId="2" xfId="2" applyFont="1" applyBorder="1" applyAlignment="1" applyProtection="1">
      <alignment vertical="center"/>
    </xf>
    <xf numFmtId="38" fontId="10" fillId="0" borderId="9" xfId="2" applyFont="1" applyBorder="1" applyAlignment="1" applyProtection="1">
      <alignment vertical="center"/>
    </xf>
    <xf numFmtId="38" fontId="10" fillId="0" borderId="70" xfId="2" applyFont="1" applyBorder="1" applyAlignment="1" applyProtection="1">
      <alignment vertical="center"/>
    </xf>
    <xf numFmtId="38" fontId="10" fillId="0" borderId="6" xfId="2" applyFont="1" applyBorder="1" applyAlignment="1" applyProtection="1">
      <alignment vertical="center"/>
    </xf>
    <xf numFmtId="38" fontId="10" fillId="0" borderId="65" xfId="2" applyFont="1" applyFill="1" applyBorder="1" applyAlignment="1" applyProtection="1">
      <alignment vertical="center"/>
    </xf>
    <xf numFmtId="38" fontId="10" fillId="0" borderId="62" xfId="2" applyFont="1" applyFill="1" applyBorder="1" applyAlignment="1" applyProtection="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6</xdr:row>
      <xdr:rowOff>66431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964275" y="304800"/>
          <a:ext cx="3083169" cy="11999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0</xdr:rowOff>
    </xdr:from>
    <xdr:to>
      <xdr:col>19</xdr:col>
      <xdr:colOff>339969</xdr:colOff>
      <xdr:row>6</xdr:row>
      <xdr:rowOff>95739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749846" y="278423"/>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280923" y="293077"/>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013615" y="293077"/>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95739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2185923" y="278423"/>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280923" y="293077"/>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1775615" y="293077"/>
          <a:ext cx="3094892" cy="12094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黄色セルに記入してください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25"/>
  <sheetViews>
    <sheetView tabSelected="1" view="pageBreakPreview" topLeftCell="C1" zoomScale="75" zoomScaleNormal="100" zoomScaleSheetLayoutView="75" workbookViewId="0">
      <selection activeCell="H11" sqref="H11"/>
    </sheetView>
  </sheetViews>
  <sheetFormatPr defaultRowHeight="13.5"/>
  <cols>
    <col min="1" max="1" width="5.5" style="226" customWidth="1"/>
    <col min="2" max="2" width="26.75" style="226" customWidth="1"/>
    <col min="3" max="13" width="18.875" style="226" customWidth="1"/>
    <col min="14" max="258" width="9" style="226"/>
    <col min="259" max="259" width="22.625" style="226" customWidth="1"/>
    <col min="260" max="269" width="12.625" style="226" customWidth="1"/>
    <col min="270" max="514" width="9" style="226"/>
    <col min="515" max="515" width="22.625" style="226" customWidth="1"/>
    <col min="516" max="525" width="12.625" style="226" customWidth="1"/>
    <col min="526" max="770" width="9" style="226"/>
    <col min="771" max="771" width="22.625" style="226" customWidth="1"/>
    <col min="772" max="781" width="12.625" style="226" customWidth="1"/>
    <col min="782" max="1026" width="9" style="226"/>
    <col min="1027" max="1027" width="22.625" style="226" customWidth="1"/>
    <col min="1028" max="1037" width="12.625" style="226" customWidth="1"/>
    <col min="1038" max="1282" width="9" style="226"/>
    <col min="1283" max="1283" width="22.625" style="226" customWidth="1"/>
    <col min="1284" max="1293" width="12.625" style="226" customWidth="1"/>
    <col min="1294" max="1538" width="9" style="226"/>
    <col min="1539" max="1539" width="22.625" style="226" customWidth="1"/>
    <col min="1540" max="1549" width="12.625" style="226" customWidth="1"/>
    <col min="1550" max="1794" width="9" style="226"/>
    <col min="1795" max="1795" width="22.625" style="226" customWidth="1"/>
    <col min="1796" max="1805" width="12.625" style="226" customWidth="1"/>
    <col min="1806" max="2050" width="9" style="226"/>
    <col min="2051" max="2051" width="22.625" style="226" customWidth="1"/>
    <col min="2052" max="2061" width="12.625" style="226" customWidth="1"/>
    <col min="2062" max="2306" width="9" style="226"/>
    <col min="2307" max="2307" width="22.625" style="226" customWidth="1"/>
    <col min="2308" max="2317" width="12.625" style="226" customWidth="1"/>
    <col min="2318" max="2562" width="9" style="226"/>
    <col min="2563" max="2563" width="22.625" style="226" customWidth="1"/>
    <col min="2564" max="2573" width="12.625" style="226" customWidth="1"/>
    <col min="2574" max="2818" width="9" style="226"/>
    <col min="2819" max="2819" width="22.625" style="226" customWidth="1"/>
    <col min="2820" max="2829" width="12.625" style="226" customWidth="1"/>
    <col min="2830" max="3074" width="9" style="226"/>
    <col min="3075" max="3075" width="22.625" style="226" customWidth="1"/>
    <col min="3076" max="3085" width="12.625" style="226" customWidth="1"/>
    <col min="3086" max="3330" width="9" style="226"/>
    <col min="3331" max="3331" width="22.625" style="226" customWidth="1"/>
    <col min="3332" max="3341" width="12.625" style="226" customWidth="1"/>
    <col min="3342" max="3586" width="9" style="226"/>
    <col min="3587" max="3587" width="22.625" style="226" customWidth="1"/>
    <col min="3588" max="3597" width="12.625" style="226" customWidth="1"/>
    <col min="3598" max="3842" width="9" style="226"/>
    <col min="3843" max="3843" width="22.625" style="226" customWidth="1"/>
    <col min="3844" max="3853" width="12.625" style="226" customWidth="1"/>
    <col min="3854" max="4098" width="9" style="226"/>
    <col min="4099" max="4099" width="22.625" style="226" customWidth="1"/>
    <col min="4100" max="4109" width="12.625" style="226" customWidth="1"/>
    <col min="4110" max="4354" width="9" style="226"/>
    <col min="4355" max="4355" width="22.625" style="226" customWidth="1"/>
    <col min="4356" max="4365" width="12.625" style="226" customWidth="1"/>
    <col min="4366" max="4610" width="9" style="226"/>
    <col min="4611" max="4611" width="22.625" style="226" customWidth="1"/>
    <col min="4612" max="4621" width="12.625" style="226" customWidth="1"/>
    <col min="4622" max="4866" width="9" style="226"/>
    <col min="4867" max="4867" width="22.625" style="226" customWidth="1"/>
    <col min="4868" max="4877" width="12.625" style="226" customWidth="1"/>
    <col min="4878" max="5122" width="9" style="226"/>
    <col min="5123" max="5123" width="22.625" style="226" customWidth="1"/>
    <col min="5124" max="5133" width="12.625" style="226" customWidth="1"/>
    <col min="5134" max="5378" width="9" style="226"/>
    <col min="5379" max="5379" width="22.625" style="226" customWidth="1"/>
    <col min="5380" max="5389" width="12.625" style="226" customWidth="1"/>
    <col min="5390" max="5634" width="9" style="226"/>
    <col min="5635" max="5635" width="22.625" style="226" customWidth="1"/>
    <col min="5636" max="5645" width="12.625" style="226" customWidth="1"/>
    <col min="5646" max="5890" width="9" style="226"/>
    <col min="5891" max="5891" width="22.625" style="226" customWidth="1"/>
    <col min="5892" max="5901" width="12.625" style="226" customWidth="1"/>
    <col min="5902" max="6146" width="9" style="226"/>
    <col min="6147" max="6147" width="22.625" style="226" customWidth="1"/>
    <col min="6148" max="6157" width="12.625" style="226" customWidth="1"/>
    <col min="6158" max="6402" width="9" style="226"/>
    <col min="6403" max="6403" width="22.625" style="226" customWidth="1"/>
    <col min="6404" max="6413" width="12.625" style="226" customWidth="1"/>
    <col min="6414" max="6658" width="9" style="226"/>
    <col min="6659" max="6659" width="22.625" style="226" customWidth="1"/>
    <col min="6660" max="6669" width="12.625" style="226" customWidth="1"/>
    <col min="6670" max="6914" width="9" style="226"/>
    <col min="6915" max="6915" width="22.625" style="226" customWidth="1"/>
    <col min="6916" max="6925" width="12.625" style="226" customWidth="1"/>
    <col min="6926" max="7170" width="9" style="226"/>
    <col min="7171" max="7171" width="22.625" style="226" customWidth="1"/>
    <col min="7172" max="7181" width="12.625" style="226" customWidth="1"/>
    <col min="7182" max="7426" width="9" style="226"/>
    <col min="7427" max="7427" width="22.625" style="226" customWidth="1"/>
    <col min="7428" max="7437" width="12.625" style="226" customWidth="1"/>
    <col min="7438" max="7682" width="9" style="226"/>
    <col min="7683" max="7683" width="22.625" style="226" customWidth="1"/>
    <col min="7684" max="7693" width="12.625" style="226" customWidth="1"/>
    <col min="7694" max="7938" width="9" style="226"/>
    <col min="7939" max="7939" width="22.625" style="226" customWidth="1"/>
    <col min="7940" max="7949" width="12.625" style="226" customWidth="1"/>
    <col min="7950" max="8194" width="9" style="226"/>
    <col min="8195" max="8195" width="22.625" style="226" customWidth="1"/>
    <col min="8196" max="8205" width="12.625" style="226" customWidth="1"/>
    <col min="8206" max="8450" width="9" style="226"/>
    <col min="8451" max="8451" width="22.625" style="226" customWidth="1"/>
    <col min="8452" max="8461" width="12.625" style="226" customWidth="1"/>
    <col min="8462" max="8706" width="9" style="226"/>
    <col min="8707" max="8707" width="22.625" style="226" customWidth="1"/>
    <col min="8708" max="8717" width="12.625" style="226" customWidth="1"/>
    <col min="8718" max="8962" width="9" style="226"/>
    <col min="8963" max="8963" width="22.625" style="226" customWidth="1"/>
    <col min="8964" max="8973" width="12.625" style="226" customWidth="1"/>
    <col min="8974" max="9218" width="9" style="226"/>
    <col min="9219" max="9219" width="22.625" style="226" customWidth="1"/>
    <col min="9220" max="9229" width="12.625" style="226" customWidth="1"/>
    <col min="9230" max="9474" width="9" style="226"/>
    <col min="9475" max="9475" width="22.625" style="226" customWidth="1"/>
    <col min="9476" max="9485" width="12.625" style="226" customWidth="1"/>
    <col min="9486" max="9730" width="9" style="226"/>
    <col min="9731" max="9731" width="22.625" style="226" customWidth="1"/>
    <col min="9732" max="9741" width="12.625" style="226" customWidth="1"/>
    <col min="9742" max="9986" width="9" style="226"/>
    <col min="9987" max="9987" width="22.625" style="226" customWidth="1"/>
    <col min="9988" max="9997" width="12.625" style="226" customWidth="1"/>
    <col min="9998" max="10242" width="9" style="226"/>
    <col min="10243" max="10243" width="22.625" style="226" customWidth="1"/>
    <col min="10244" max="10253" width="12.625" style="226" customWidth="1"/>
    <col min="10254" max="10498" width="9" style="226"/>
    <col min="10499" max="10499" width="22.625" style="226" customWidth="1"/>
    <col min="10500" max="10509" width="12.625" style="226" customWidth="1"/>
    <col min="10510" max="10754" width="9" style="226"/>
    <col min="10755" max="10755" width="22.625" style="226" customWidth="1"/>
    <col min="10756" max="10765" width="12.625" style="226" customWidth="1"/>
    <col min="10766" max="11010" width="9" style="226"/>
    <col min="11011" max="11011" width="22.625" style="226" customWidth="1"/>
    <col min="11012" max="11021" width="12.625" style="226" customWidth="1"/>
    <col min="11022" max="11266" width="9" style="226"/>
    <col min="11267" max="11267" width="22.625" style="226" customWidth="1"/>
    <col min="11268" max="11277" width="12.625" style="226" customWidth="1"/>
    <col min="11278" max="11522" width="9" style="226"/>
    <col min="11523" max="11523" width="22.625" style="226" customWidth="1"/>
    <col min="11524" max="11533" width="12.625" style="226" customWidth="1"/>
    <col min="11534" max="11778" width="9" style="226"/>
    <col min="11779" max="11779" width="22.625" style="226" customWidth="1"/>
    <col min="11780" max="11789" width="12.625" style="226" customWidth="1"/>
    <col min="11790" max="12034" width="9" style="226"/>
    <col min="12035" max="12035" width="22.625" style="226" customWidth="1"/>
    <col min="12036" max="12045" width="12.625" style="226" customWidth="1"/>
    <col min="12046" max="12290" width="9" style="226"/>
    <col min="12291" max="12291" width="22.625" style="226" customWidth="1"/>
    <col min="12292" max="12301" width="12.625" style="226" customWidth="1"/>
    <col min="12302" max="12546" width="9" style="226"/>
    <col min="12547" max="12547" width="22.625" style="226" customWidth="1"/>
    <col min="12548" max="12557" width="12.625" style="226" customWidth="1"/>
    <col min="12558" max="12802" width="9" style="226"/>
    <col min="12803" max="12803" width="22.625" style="226" customWidth="1"/>
    <col min="12804" max="12813" width="12.625" style="226" customWidth="1"/>
    <col min="12814" max="13058" width="9" style="226"/>
    <col min="13059" max="13059" width="22.625" style="226" customWidth="1"/>
    <col min="13060" max="13069" width="12.625" style="226" customWidth="1"/>
    <col min="13070" max="13314" width="9" style="226"/>
    <col min="13315" max="13315" width="22.625" style="226" customWidth="1"/>
    <col min="13316" max="13325" width="12.625" style="226" customWidth="1"/>
    <col min="13326" max="13570" width="9" style="226"/>
    <col min="13571" max="13571" width="22.625" style="226" customWidth="1"/>
    <col min="13572" max="13581" width="12.625" style="226" customWidth="1"/>
    <col min="13582" max="13826" width="9" style="226"/>
    <col min="13827" max="13827" width="22.625" style="226" customWidth="1"/>
    <col min="13828" max="13837" width="12.625" style="226" customWidth="1"/>
    <col min="13838" max="14082" width="9" style="226"/>
    <col min="14083" max="14083" width="22.625" style="226" customWidth="1"/>
    <col min="14084" max="14093" width="12.625" style="226" customWidth="1"/>
    <col min="14094" max="14338" width="9" style="226"/>
    <col min="14339" max="14339" width="22.625" style="226" customWidth="1"/>
    <col min="14340" max="14349" width="12.625" style="226" customWidth="1"/>
    <col min="14350" max="14594" width="9" style="226"/>
    <col min="14595" max="14595" width="22.625" style="226" customWidth="1"/>
    <col min="14596" max="14605" width="12.625" style="226" customWidth="1"/>
    <col min="14606" max="14850" width="9" style="226"/>
    <col min="14851" max="14851" width="22.625" style="226" customWidth="1"/>
    <col min="14852" max="14861" width="12.625" style="226" customWidth="1"/>
    <col min="14862" max="15106" width="9" style="226"/>
    <col min="15107" max="15107" width="22.625" style="226" customWidth="1"/>
    <col min="15108" max="15117" width="12.625" style="226" customWidth="1"/>
    <col min="15118" max="15362" width="9" style="226"/>
    <col min="15363" max="15363" width="22.625" style="226" customWidth="1"/>
    <col min="15364" max="15373" width="12.625" style="226" customWidth="1"/>
    <col min="15374" max="15618" width="9" style="226"/>
    <col min="15619" max="15619" width="22.625" style="226" customWidth="1"/>
    <col min="15620" max="15629" width="12.625" style="226" customWidth="1"/>
    <col min="15630" max="15874" width="9" style="226"/>
    <col min="15875" max="15875" width="22.625" style="226" customWidth="1"/>
    <col min="15876" max="15885" width="12.625" style="226" customWidth="1"/>
    <col min="15886" max="16130" width="9" style="226"/>
    <col min="16131" max="16131" width="22.625" style="226" customWidth="1"/>
    <col min="16132" max="16141" width="12.625" style="226" customWidth="1"/>
    <col min="16142" max="16384" width="9" style="226"/>
  </cols>
  <sheetData>
    <row r="1" spans="1:13" ht="24" customHeight="1">
      <c r="B1" s="227" t="s">
        <v>84</v>
      </c>
      <c r="C1" s="228"/>
    </row>
    <row r="2" spans="1:13" ht="21">
      <c r="B2" s="229"/>
      <c r="C2" s="229"/>
      <c r="D2" s="229"/>
      <c r="E2" s="230" t="s">
        <v>82</v>
      </c>
      <c r="F2" s="229" t="s">
        <v>85</v>
      </c>
      <c r="H2" s="229"/>
      <c r="I2" s="229"/>
      <c r="J2" s="229"/>
      <c r="K2" s="229"/>
      <c r="L2" s="229"/>
      <c r="M2" s="229"/>
    </row>
    <row r="3" spans="1:13" ht="14.25">
      <c r="A3" s="231"/>
      <c r="B3" s="232"/>
      <c r="C3" s="232"/>
      <c r="D3" s="232"/>
      <c r="E3" s="232"/>
      <c r="F3" s="232"/>
      <c r="G3" s="232"/>
      <c r="H3" s="232"/>
      <c r="I3" s="232"/>
      <c r="J3" s="232"/>
      <c r="K3" s="231"/>
      <c r="L3" s="231"/>
      <c r="M3" s="231"/>
    </row>
    <row r="4" spans="1:13" ht="18" customHeight="1">
      <c r="A4" s="231"/>
      <c r="B4" s="232"/>
      <c r="C4" s="232"/>
      <c r="D4" s="232"/>
      <c r="E4" s="232"/>
      <c r="F4" s="232"/>
      <c r="G4" s="232"/>
      <c r="H4" s="232"/>
      <c r="I4" s="233"/>
      <c r="J4" s="233" t="s">
        <v>99</v>
      </c>
      <c r="K4" s="234"/>
      <c r="L4" s="234"/>
      <c r="M4" s="234"/>
    </row>
    <row r="5" spans="1:13" ht="18" customHeight="1">
      <c r="A5" s="231"/>
      <c r="B5" s="232"/>
      <c r="C5" s="232"/>
      <c r="D5" s="232"/>
      <c r="E5" s="232"/>
      <c r="F5" s="232"/>
      <c r="G5" s="232"/>
      <c r="H5" s="232"/>
      <c r="I5" s="233"/>
      <c r="J5" s="235" t="s">
        <v>100</v>
      </c>
      <c r="K5" s="234"/>
      <c r="L5" s="234"/>
      <c r="M5" s="234"/>
    </row>
    <row r="6" spans="1:13" ht="18" customHeight="1">
      <c r="A6" s="231"/>
      <c r="B6" s="232"/>
      <c r="C6" s="232"/>
      <c r="D6" s="232"/>
      <c r="E6" s="232"/>
      <c r="F6" s="232"/>
      <c r="G6" s="232"/>
      <c r="H6" s="232"/>
      <c r="I6" s="233"/>
      <c r="J6" s="233" t="s">
        <v>101</v>
      </c>
      <c r="K6" s="234"/>
      <c r="L6" s="234"/>
      <c r="M6" s="234"/>
    </row>
    <row r="7" spans="1:13" ht="18" customHeight="1">
      <c r="A7" s="231"/>
      <c r="B7" s="232"/>
      <c r="C7" s="232"/>
      <c r="D7" s="232"/>
      <c r="E7" s="232"/>
      <c r="F7" s="232"/>
      <c r="G7" s="232"/>
      <c r="H7" s="232"/>
      <c r="I7" s="233"/>
      <c r="J7" s="233" t="s">
        <v>102</v>
      </c>
      <c r="K7" s="234"/>
      <c r="L7" s="234"/>
      <c r="M7" s="234"/>
    </row>
    <row r="8" spans="1:13" ht="23.25" customHeight="1" thickBot="1">
      <c r="A8" s="231"/>
      <c r="B8" s="231"/>
      <c r="C8" s="231"/>
      <c r="D8" s="231"/>
      <c r="E8" s="231"/>
      <c r="F8" s="231"/>
      <c r="G8" s="236"/>
      <c r="H8" s="237"/>
      <c r="I8" s="237"/>
      <c r="J8" s="236"/>
      <c r="K8" s="231"/>
      <c r="L8" s="238" t="s">
        <v>32</v>
      </c>
      <c r="M8" s="239"/>
    </row>
    <row r="9" spans="1:13" ht="45" customHeight="1">
      <c r="A9" s="231"/>
      <c r="B9" s="240" t="s">
        <v>15</v>
      </c>
      <c r="C9" s="241" t="s">
        <v>34</v>
      </c>
      <c r="D9" s="242" t="s">
        <v>16</v>
      </c>
      <c r="E9" s="243" t="s">
        <v>17</v>
      </c>
      <c r="F9" s="243" t="s">
        <v>18</v>
      </c>
      <c r="G9" s="243" t="s">
        <v>95</v>
      </c>
      <c r="H9" s="242" t="s">
        <v>19</v>
      </c>
      <c r="I9" s="242" t="s">
        <v>20</v>
      </c>
      <c r="J9" s="243" t="s">
        <v>36</v>
      </c>
      <c r="K9" s="243" t="s">
        <v>21</v>
      </c>
      <c r="L9" s="244" t="s">
        <v>109</v>
      </c>
      <c r="M9" s="245" t="s">
        <v>110</v>
      </c>
    </row>
    <row r="10" spans="1:13" ht="21.75" customHeight="1">
      <c r="A10" s="231"/>
      <c r="B10" s="246"/>
      <c r="C10" s="247"/>
      <c r="D10" s="248" t="s">
        <v>22</v>
      </c>
      <c r="E10" s="248" t="s">
        <v>23</v>
      </c>
      <c r="F10" s="248" t="s">
        <v>24</v>
      </c>
      <c r="G10" s="248" t="s">
        <v>25</v>
      </c>
      <c r="H10" s="248" t="s">
        <v>26</v>
      </c>
      <c r="I10" s="248" t="s">
        <v>27</v>
      </c>
      <c r="J10" s="248" t="s">
        <v>28</v>
      </c>
      <c r="K10" s="249" t="s">
        <v>29</v>
      </c>
      <c r="L10" s="250" t="s">
        <v>108</v>
      </c>
      <c r="M10" s="251" t="s">
        <v>30</v>
      </c>
    </row>
    <row r="11" spans="1:13" ht="75" customHeight="1">
      <c r="A11" s="231"/>
      <c r="B11" s="252"/>
      <c r="C11" s="253" t="s">
        <v>40</v>
      </c>
      <c r="D11" s="258">
        <f>初度設備!J35</f>
        <v>0</v>
      </c>
      <c r="E11" s="254"/>
      <c r="F11" s="260">
        <f t="shared" ref="F11:F16" si="0">D11-E11</f>
        <v>0</v>
      </c>
      <c r="G11" s="258">
        <f>初度設備!J35</f>
        <v>0</v>
      </c>
      <c r="H11" s="258">
        <f>初度設備!F35</f>
        <v>0</v>
      </c>
      <c r="I11" s="260">
        <f>初度設備!L35</f>
        <v>0</v>
      </c>
      <c r="J11" s="260">
        <f t="shared" ref="J11:J16" si="1">ROUNDDOWN(I11,-3)</f>
        <v>0</v>
      </c>
      <c r="K11" s="258">
        <f>初度設備!M35</f>
        <v>0</v>
      </c>
      <c r="L11" s="261">
        <f>K11-J11</f>
        <v>0</v>
      </c>
      <c r="M11" s="262">
        <f>I11</f>
        <v>0</v>
      </c>
    </row>
    <row r="12" spans="1:13" ht="75" customHeight="1">
      <c r="A12" s="231"/>
      <c r="B12" s="255"/>
      <c r="C12" s="253" t="s">
        <v>75</v>
      </c>
      <c r="D12" s="258">
        <f>'実績（１）入院'!J13</f>
        <v>0</v>
      </c>
      <c r="E12" s="254"/>
      <c r="F12" s="260">
        <f t="shared" si="0"/>
        <v>0</v>
      </c>
      <c r="G12" s="258">
        <f>'実績（１）入院'!J13</f>
        <v>0</v>
      </c>
      <c r="H12" s="258">
        <f>'実績（１）入院'!F13</f>
        <v>0</v>
      </c>
      <c r="I12" s="260">
        <f>'実績（１）入院'!K13</f>
        <v>0</v>
      </c>
      <c r="J12" s="260">
        <f t="shared" si="1"/>
        <v>0</v>
      </c>
      <c r="K12" s="258">
        <f>'実績（１）入院'!L13</f>
        <v>0</v>
      </c>
      <c r="L12" s="261">
        <f t="shared" ref="L12:L16" si="2">K12-J12</f>
        <v>0</v>
      </c>
      <c r="M12" s="262">
        <f t="shared" ref="M12:M16" si="3">I12</f>
        <v>0</v>
      </c>
    </row>
    <row r="13" spans="1:13" ht="75" customHeight="1">
      <c r="A13" s="231"/>
      <c r="B13" s="255"/>
      <c r="C13" s="253" t="s">
        <v>78</v>
      </c>
      <c r="D13" s="258">
        <f>'実績（２）帰・接'!J13</f>
        <v>0</v>
      </c>
      <c r="E13" s="254"/>
      <c r="F13" s="260">
        <f t="shared" si="0"/>
        <v>0</v>
      </c>
      <c r="G13" s="258">
        <f>'実績（２）帰・接'!J13</f>
        <v>0</v>
      </c>
      <c r="H13" s="258">
        <f>'実績（２）帰・接'!F13</f>
        <v>0</v>
      </c>
      <c r="I13" s="260">
        <f>'実績（２）帰・接'!K13</f>
        <v>0</v>
      </c>
      <c r="J13" s="260">
        <f t="shared" si="1"/>
        <v>0</v>
      </c>
      <c r="K13" s="258">
        <f>'実績（２）帰・接'!L13</f>
        <v>0</v>
      </c>
      <c r="L13" s="261">
        <f t="shared" si="2"/>
        <v>0</v>
      </c>
      <c r="M13" s="262">
        <f t="shared" si="3"/>
        <v>0</v>
      </c>
    </row>
    <row r="14" spans="1:13" ht="75" customHeight="1">
      <c r="A14" s="231"/>
      <c r="B14" s="255"/>
      <c r="C14" s="253" t="s">
        <v>74</v>
      </c>
      <c r="D14" s="258">
        <f>'実績（３）検査'!J18</f>
        <v>0</v>
      </c>
      <c r="E14" s="254"/>
      <c r="F14" s="260">
        <f t="shared" si="0"/>
        <v>0</v>
      </c>
      <c r="G14" s="258">
        <f>'実績（３）検査'!J18</f>
        <v>0</v>
      </c>
      <c r="H14" s="258">
        <f>'実績（３）検査'!F18</f>
        <v>0</v>
      </c>
      <c r="I14" s="260">
        <f>'実績（３）検査'!K18</f>
        <v>0</v>
      </c>
      <c r="J14" s="260">
        <f t="shared" si="1"/>
        <v>0</v>
      </c>
      <c r="K14" s="258">
        <f>'実績（３）検査'!L18</f>
        <v>0</v>
      </c>
      <c r="L14" s="263">
        <f t="shared" si="2"/>
        <v>0</v>
      </c>
      <c r="M14" s="262">
        <f t="shared" si="3"/>
        <v>0</v>
      </c>
    </row>
    <row r="15" spans="1:13" ht="75" customHeight="1">
      <c r="A15" s="231"/>
      <c r="B15" s="255"/>
      <c r="C15" s="253" t="s">
        <v>76</v>
      </c>
      <c r="D15" s="258">
        <f>'実績（４）重点'!J15</f>
        <v>0</v>
      </c>
      <c r="E15" s="254"/>
      <c r="F15" s="260">
        <f t="shared" si="0"/>
        <v>0</v>
      </c>
      <c r="G15" s="258">
        <f>'実績（４）重点'!J15</f>
        <v>0</v>
      </c>
      <c r="H15" s="258">
        <f>'実績（４）重点'!F15</f>
        <v>0</v>
      </c>
      <c r="I15" s="260">
        <f>'実績（４）重点'!K15</f>
        <v>0</v>
      </c>
      <c r="J15" s="260">
        <f t="shared" si="1"/>
        <v>0</v>
      </c>
      <c r="K15" s="258">
        <f>'実績（４）重点'!L15</f>
        <v>0</v>
      </c>
      <c r="L15" s="263">
        <f t="shared" si="2"/>
        <v>0</v>
      </c>
      <c r="M15" s="262">
        <f t="shared" si="3"/>
        <v>0</v>
      </c>
    </row>
    <row r="16" spans="1:13" ht="75" customHeight="1" thickBot="1">
      <c r="A16" s="231"/>
      <c r="B16" s="255"/>
      <c r="C16" s="253" t="s">
        <v>77</v>
      </c>
      <c r="D16" s="258">
        <f>'実績（５）救・周・小'!J19</f>
        <v>0</v>
      </c>
      <c r="E16" s="254"/>
      <c r="F16" s="260">
        <f t="shared" si="0"/>
        <v>0</v>
      </c>
      <c r="G16" s="258">
        <f>'実績（５）救・周・小'!J19</f>
        <v>0</v>
      </c>
      <c r="H16" s="258">
        <f>'実績（５）救・周・小'!F19</f>
        <v>0</v>
      </c>
      <c r="I16" s="260">
        <f>'実績（５）救・周・小'!K19</f>
        <v>0</v>
      </c>
      <c r="J16" s="260">
        <f t="shared" si="1"/>
        <v>0</v>
      </c>
      <c r="K16" s="258">
        <f>'実績（５）救・周・小'!L19</f>
        <v>0</v>
      </c>
      <c r="L16" s="261">
        <f t="shared" si="2"/>
        <v>0</v>
      </c>
      <c r="M16" s="262">
        <f t="shared" si="3"/>
        <v>0</v>
      </c>
    </row>
    <row r="17" spans="1:13" ht="75" customHeight="1" thickBot="1">
      <c r="A17" s="231"/>
      <c r="B17" s="256" t="s">
        <v>35</v>
      </c>
      <c r="C17" s="257"/>
      <c r="D17" s="259">
        <f t="shared" ref="D17:M17" si="4">SUM(D11:D16)</f>
        <v>0</v>
      </c>
      <c r="E17" s="259">
        <f t="shared" si="4"/>
        <v>0</v>
      </c>
      <c r="F17" s="259">
        <f t="shared" si="4"/>
        <v>0</v>
      </c>
      <c r="G17" s="259">
        <f t="shared" si="4"/>
        <v>0</v>
      </c>
      <c r="H17" s="259">
        <f t="shared" si="4"/>
        <v>0</v>
      </c>
      <c r="I17" s="259">
        <f t="shared" si="4"/>
        <v>0</v>
      </c>
      <c r="J17" s="259">
        <f t="shared" si="4"/>
        <v>0</v>
      </c>
      <c r="K17" s="259">
        <f>SUM(K11:K16)</f>
        <v>0</v>
      </c>
      <c r="L17" s="264">
        <f t="shared" ref="L17" si="5">SUM(L11:L16)</f>
        <v>0</v>
      </c>
      <c r="M17" s="265">
        <f t="shared" si="4"/>
        <v>0</v>
      </c>
    </row>
    <row r="18" spans="1:13" ht="18.75" customHeight="1">
      <c r="A18" s="231"/>
      <c r="B18" s="231"/>
      <c r="C18" s="231"/>
      <c r="D18" s="231"/>
      <c r="E18" s="231"/>
      <c r="F18" s="231"/>
      <c r="G18" s="231"/>
      <c r="H18" s="231"/>
      <c r="I18" s="231"/>
      <c r="J18" s="231"/>
      <c r="K18" s="231"/>
      <c r="L18" s="231"/>
      <c r="M18" s="231"/>
    </row>
    <row r="19" spans="1:13" ht="14.25">
      <c r="A19" s="231"/>
      <c r="B19" s="237" t="s">
        <v>70</v>
      </c>
      <c r="C19" s="231"/>
      <c r="D19" s="231"/>
      <c r="E19" s="231"/>
      <c r="F19" s="231"/>
      <c r="G19" s="231"/>
      <c r="H19" s="231"/>
      <c r="I19" s="231"/>
      <c r="J19" s="231"/>
      <c r="K19" s="231"/>
      <c r="L19" s="231"/>
      <c r="M19" s="231"/>
    </row>
    <row r="20" spans="1:13" ht="14.25">
      <c r="A20" s="231"/>
      <c r="B20" s="237" t="s">
        <v>117</v>
      </c>
      <c r="C20" s="231"/>
      <c r="D20" s="231"/>
      <c r="E20" s="231"/>
      <c r="F20" s="231"/>
      <c r="G20" s="231"/>
      <c r="H20" s="231"/>
      <c r="I20" s="231"/>
      <c r="J20" s="231"/>
      <c r="K20" s="231"/>
      <c r="L20" s="231"/>
      <c r="M20" s="231"/>
    </row>
    <row r="21" spans="1:13" ht="14.25">
      <c r="A21" s="231"/>
      <c r="B21" s="237" t="s">
        <v>118</v>
      </c>
      <c r="C21" s="231"/>
      <c r="D21" s="231"/>
      <c r="E21" s="231"/>
      <c r="F21" s="231"/>
      <c r="G21" s="231"/>
      <c r="H21" s="231"/>
      <c r="I21" s="231"/>
      <c r="J21" s="231"/>
      <c r="K21" s="231"/>
      <c r="L21" s="231"/>
      <c r="M21" s="231"/>
    </row>
    <row r="22" spans="1:13" ht="14.25">
      <c r="A22" s="231"/>
      <c r="B22" s="237" t="s">
        <v>119</v>
      </c>
      <c r="C22" s="231"/>
      <c r="D22" s="231"/>
      <c r="E22" s="231"/>
      <c r="F22" s="231"/>
      <c r="G22" s="231"/>
      <c r="H22" s="231"/>
      <c r="I22" s="231"/>
      <c r="J22" s="231"/>
      <c r="K22" s="231"/>
      <c r="L22" s="231"/>
      <c r="M22" s="231"/>
    </row>
    <row r="23" spans="1:13" ht="14.25">
      <c r="A23" s="231"/>
      <c r="B23" s="237" t="s">
        <v>120</v>
      </c>
      <c r="C23" s="231"/>
      <c r="D23" s="231"/>
      <c r="E23" s="231"/>
      <c r="F23" s="231"/>
      <c r="G23" s="231"/>
      <c r="H23" s="231"/>
      <c r="I23" s="231"/>
      <c r="J23" s="231"/>
      <c r="K23" s="231"/>
      <c r="L23" s="231"/>
      <c r="M23" s="231"/>
    </row>
    <row r="24" spans="1:13" ht="14.25">
      <c r="A24" s="231"/>
      <c r="B24" s="237" t="s">
        <v>121</v>
      </c>
      <c r="C24" s="231"/>
      <c r="D24" s="231"/>
      <c r="E24" s="231"/>
      <c r="F24" s="231"/>
      <c r="G24" s="231"/>
      <c r="H24" s="231"/>
      <c r="I24" s="231"/>
      <c r="J24" s="231"/>
      <c r="K24" s="231"/>
      <c r="L24" s="231"/>
      <c r="M24" s="231"/>
    </row>
    <row r="25" spans="1:13" ht="14.25">
      <c r="A25" s="231"/>
      <c r="B25" s="237" t="s">
        <v>31</v>
      </c>
      <c r="C25" s="231"/>
      <c r="D25" s="231"/>
      <c r="E25" s="231"/>
      <c r="F25" s="231"/>
      <c r="G25" s="231"/>
      <c r="H25" s="231"/>
      <c r="I25" s="231"/>
      <c r="J25" s="231"/>
      <c r="K25" s="231"/>
      <c r="L25" s="231"/>
      <c r="M25" s="231"/>
    </row>
  </sheetData>
  <sheetProtection sheet="1" objects="1" scenarios="1"/>
  <mergeCells count="9">
    <mergeCell ref="B11:B16"/>
    <mergeCell ref="B17:C17"/>
    <mergeCell ref="K4:M4"/>
    <mergeCell ref="K5:M5"/>
    <mergeCell ref="K6:M6"/>
    <mergeCell ref="K7:M7"/>
    <mergeCell ref="L8:M8"/>
    <mergeCell ref="B9:B10"/>
    <mergeCell ref="C9:C10"/>
  </mergeCells>
  <phoneticPr fontId="1"/>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N42"/>
  <sheetViews>
    <sheetView view="pageBreakPreview" zoomScale="75" zoomScaleNormal="100" zoomScaleSheetLayoutView="75" workbookViewId="0">
      <selection activeCell="F35" sqref="F35:F36"/>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10" width="24.125" style="1" customWidth="1"/>
    <col min="11" max="11" width="23.625" style="1" customWidth="1"/>
    <col min="12" max="13" width="23.5" style="1" customWidth="1"/>
    <col min="14" max="14" width="23.875" style="1" customWidth="1"/>
    <col min="15" max="259" width="9" style="1"/>
    <col min="260" max="260" width="1.625" style="1" customWidth="1"/>
    <col min="261" max="262" width="15.625" style="1" customWidth="1"/>
    <col min="263" max="264" width="10.625" style="1" customWidth="1"/>
    <col min="265" max="265" width="15.625" style="1" customWidth="1"/>
    <col min="266" max="268" width="10.625" style="1" customWidth="1"/>
    <col min="269" max="270" width="15.625" style="1" customWidth="1"/>
    <col min="271" max="515" width="9" style="1"/>
    <col min="516" max="516" width="1.625" style="1" customWidth="1"/>
    <col min="517" max="518" width="15.625" style="1" customWidth="1"/>
    <col min="519" max="520" width="10.625" style="1" customWidth="1"/>
    <col min="521" max="521" width="15.625" style="1" customWidth="1"/>
    <col min="522" max="524" width="10.625" style="1" customWidth="1"/>
    <col min="525" max="526" width="15.625" style="1" customWidth="1"/>
    <col min="527" max="771" width="9" style="1"/>
    <col min="772" max="772" width="1.625" style="1" customWidth="1"/>
    <col min="773" max="774" width="15.625" style="1" customWidth="1"/>
    <col min="775" max="776" width="10.625" style="1" customWidth="1"/>
    <col min="777" max="777" width="15.625" style="1" customWidth="1"/>
    <col min="778" max="780" width="10.625" style="1" customWidth="1"/>
    <col min="781" max="782" width="15.625" style="1" customWidth="1"/>
    <col min="783" max="1027" width="9" style="1"/>
    <col min="1028" max="1028" width="1.625" style="1" customWidth="1"/>
    <col min="1029" max="1030" width="15.625" style="1" customWidth="1"/>
    <col min="1031" max="1032" width="10.625" style="1" customWidth="1"/>
    <col min="1033" max="1033" width="15.625" style="1" customWidth="1"/>
    <col min="1034" max="1036" width="10.625" style="1" customWidth="1"/>
    <col min="1037" max="1038" width="15.625" style="1" customWidth="1"/>
    <col min="1039" max="1283" width="9" style="1"/>
    <col min="1284" max="1284" width="1.625" style="1" customWidth="1"/>
    <col min="1285" max="1286" width="15.625" style="1" customWidth="1"/>
    <col min="1287" max="1288" width="10.625" style="1" customWidth="1"/>
    <col min="1289" max="1289" width="15.625" style="1" customWidth="1"/>
    <col min="1290" max="1292" width="10.625" style="1" customWidth="1"/>
    <col min="1293" max="1294" width="15.625" style="1" customWidth="1"/>
    <col min="1295" max="1539" width="9" style="1"/>
    <col min="1540" max="1540" width="1.625" style="1" customWidth="1"/>
    <col min="1541" max="1542" width="15.625" style="1" customWidth="1"/>
    <col min="1543" max="1544" width="10.625" style="1" customWidth="1"/>
    <col min="1545" max="1545" width="15.625" style="1" customWidth="1"/>
    <col min="1546" max="1548" width="10.625" style="1" customWidth="1"/>
    <col min="1549" max="1550" width="15.625" style="1" customWidth="1"/>
    <col min="1551" max="1795" width="9" style="1"/>
    <col min="1796" max="1796" width="1.625" style="1" customWidth="1"/>
    <col min="1797" max="1798" width="15.625" style="1" customWidth="1"/>
    <col min="1799" max="1800" width="10.625" style="1" customWidth="1"/>
    <col min="1801" max="1801" width="15.625" style="1" customWidth="1"/>
    <col min="1802" max="1804" width="10.625" style="1" customWidth="1"/>
    <col min="1805" max="1806" width="15.625" style="1" customWidth="1"/>
    <col min="1807" max="2051" width="9" style="1"/>
    <col min="2052" max="2052" width="1.625" style="1" customWidth="1"/>
    <col min="2053" max="2054" width="15.625" style="1" customWidth="1"/>
    <col min="2055" max="2056" width="10.625" style="1" customWidth="1"/>
    <col min="2057" max="2057" width="15.625" style="1" customWidth="1"/>
    <col min="2058" max="2060" width="10.625" style="1" customWidth="1"/>
    <col min="2061" max="2062" width="15.625" style="1" customWidth="1"/>
    <col min="2063" max="2307" width="9" style="1"/>
    <col min="2308" max="2308" width="1.625" style="1" customWidth="1"/>
    <col min="2309" max="2310" width="15.625" style="1" customWidth="1"/>
    <col min="2311" max="2312" width="10.625" style="1" customWidth="1"/>
    <col min="2313" max="2313" width="15.625" style="1" customWidth="1"/>
    <col min="2314" max="2316" width="10.625" style="1" customWidth="1"/>
    <col min="2317" max="2318" width="15.625" style="1" customWidth="1"/>
    <col min="2319" max="2563" width="9" style="1"/>
    <col min="2564" max="2564" width="1.625" style="1" customWidth="1"/>
    <col min="2565" max="2566" width="15.625" style="1" customWidth="1"/>
    <col min="2567" max="2568" width="10.625" style="1" customWidth="1"/>
    <col min="2569" max="2569" width="15.625" style="1" customWidth="1"/>
    <col min="2570" max="2572" width="10.625" style="1" customWidth="1"/>
    <col min="2573" max="2574" width="15.625" style="1" customWidth="1"/>
    <col min="2575" max="2819" width="9" style="1"/>
    <col min="2820" max="2820" width="1.625" style="1" customWidth="1"/>
    <col min="2821" max="2822" width="15.625" style="1" customWidth="1"/>
    <col min="2823" max="2824" width="10.625" style="1" customWidth="1"/>
    <col min="2825" max="2825" width="15.625" style="1" customWidth="1"/>
    <col min="2826" max="2828" width="10.625" style="1" customWidth="1"/>
    <col min="2829" max="2830" width="15.625" style="1" customWidth="1"/>
    <col min="2831" max="3075" width="9" style="1"/>
    <col min="3076" max="3076" width="1.625" style="1" customWidth="1"/>
    <col min="3077" max="3078" width="15.625" style="1" customWidth="1"/>
    <col min="3079" max="3080" width="10.625" style="1" customWidth="1"/>
    <col min="3081" max="3081" width="15.625" style="1" customWidth="1"/>
    <col min="3082" max="3084" width="10.625" style="1" customWidth="1"/>
    <col min="3085" max="3086" width="15.625" style="1" customWidth="1"/>
    <col min="3087" max="3331" width="9" style="1"/>
    <col min="3332" max="3332" width="1.625" style="1" customWidth="1"/>
    <col min="3333" max="3334" width="15.625" style="1" customWidth="1"/>
    <col min="3335" max="3336" width="10.625" style="1" customWidth="1"/>
    <col min="3337" max="3337" width="15.625" style="1" customWidth="1"/>
    <col min="3338" max="3340" width="10.625" style="1" customWidth="1"/>
    <col min="3341" max="3342" width="15.625" style="1" customWidth="1"/>
    <col min="3343" max="3587" width="9" style="1"/>
    <col min="3588" max="3588" width="1.625" style="1" customWidth="1"/>
    <col min="3589" max="3590" width="15.625" style="1" customWidth="1"/>
    <col min="3591" max="3592" width="10.625" style="1" customWidth="1"/>
    <col min="3593" max="3593" width="15.625" style="1" customWidth="1"/>
    <col min="3594" max="3596" width="10.625" style="1" customWidth="1"/>
    <col min="3597" max="3598" width="15.625" style="1" customWidth="1"/>
    <col min="3599" max="3843" width="9" style="1"/>
    <col min="3844" max="3844" width="1.625" style="1" customWidth="1"/>
    <col min="3845" max="3846" width="15.625" style="1" customWidth="1"/>
    <col min="3847" max="3848" width="10.625" style="1" customWidth="1"/>
    <col min="3849" max="3849" width="15.625" style="1" customWidth="1"/>
    <col min="3850" max="3852" width="10.625" style="1" customWidth="1"/>
    <col min="3853" max="3854" width="15.625" style="1" customWidth="1"/>
    <col min="3855" max="4099" width="9" style="1"/>
    <col min="4100" max="4100" width="1.625" style="1" customWidth="1"/>
    <col min="4101" max="4102" width="15.625" style="1" customWidth="1"/>
    <col min="4103" max="4104" width="10.625" style="1" customWidth="1"/>
    <col min="4105" max="4105" width="15.625" style="1" customWidth="1"/>
    <col min="4106" max="4108" width="10.625" style="1" customWidth="1"/>
    <col min="4109" max="4110" width="15.625" style="1" customWidth="1"/>
    <col min="4111" max="4355" width="9" style="1"/>
    <col min="4356" max="4356" width="1.625" style="1" customWidth="1"/>
    <col min="4357" max="4358" width="15.625" style="1" customWidth="1"/>
    <col min="4359" max="4360" width="10.625" style="1" customWidth="1"/>
    <col min="4361" max="4361" width="15.625" style="1" customWidth="1"/>
    <col min="4362" max="4364" width="10.625" style="1" customWidth="1"/>
    <col min="4365" max="4366" width="15.625" style="1" customWidth="1"/>
    <col min="4367" max="4611" width="9" style="1"/>
    <col min="4612" max="4612" width="1.625" style="1" customWidth="1"/>
    <col min="4613" max="4614" width="15.625" style="1" customWidth="1"/>
    <col min="4615" max="4616" width="10.625" style="1" customWidth="1"/>
    <col min="4617" max="4617" width="15.625" style="1" customWidth="1"/>
    <col min="4618" max="4620" width="10.625" style="1" customWidth="1"/>
    <col min="4621" max="4622" width="15.625" style="1" customWidth="1"/>
    <col min="4623" max="4867" width="9" style="1"/>
    <col min="4868" max="4868" width="1.625" style="1" customWidth="1"/>
    <col min="4869" max="4870" width="15.625" style="1" customWidth="1"/>
    <col min="4871" max="4872" width="10.625" style="1" customWidth="1"/>
    <col min="4873" max="4873" width="15.625" style="1" customWidth="1"/>
    <col min="4874" max="4876" width="10.625" style="1" customWidth="1"/>
    <col min="4877" max="4878" width="15.625" style="1" customWidth="1"/>
    <col min="4879" max="5123" width="9" style="1"/>
    <col min="5124" max="5124" width="1.625" style="1" customWidth="1"/>
    <col min="5125" max="5126" width="15.625" style="1" customWidth="1"/>
    <col min="5127" max="5128" width="10.625" style="1" customWidth="1"/>
    <col min="5129" max="5129" width="15.625" style="1" customWidth="1"/>
    <col min="5130" max="5132" width="10.625" style="1" customWidth="1"/>
    <col min="5133" max="5134" width="15.625" style="1" customWidth="1"/>
    <col min="5135" max="5379" width="9" style="1"/>
    <col min="5380" max="5380" width="1.625" style="1" customWidth="1"/>
    <col min="5381" max="5382" width="15.625" style="1" customWidth="1"/>
    <col min="5383" max="5384" width="10.625" style="1" customWidth="1"/>
    <col min="5385" max="5385" width="15.625" style="1" customWidth="1"/>
    <col min="5386" max="5388" width="10.625" style="1" customWidth="1"/>
    <col min="5389" max="5390" width="15.625" style="1" customWidth="1"/>
    <col min="5391" max="5635" width="9" style="1"/>
    <col min="5636" max="5636" width="1.625" style="1" customWidth="1"/>
    <col min="5637" max="5638" width="15.625" style="1" customWidth="1"/>
    <col min="5639" max="5640" width="10.625" style="1" customWidth="1"/>
    <col min="5641" max="5641" width="15.625" style="1" customWidth="1"/>
    <col min="5642" max="5644" width="10.625" style="1" customWidth="1"/>
    <col min="5645" max="5646" width="15.625" style="1" customWidth="1"/>
    <col min="5647" max="5891" width="9" style="1"/>
    <col min="5892" max="5892" width="1.625" style="1" customWidth="1"/>
    <col min="5893" max="5894" width="15.625" style="1" customWidth="1"/>
    <col min="5895" max="5896" width="10.625" style="1" customWidth="1"/>
    <col min="5897" max="5897" width="15.625" style="1" customWidth="1"/>
    <col min="5898" max="5900" width="10.625" style="1" customWidth="1"/>
    <col min="5901" max="5902" width="15.625" style="1" customWidth="1"/>
    <col min="5903" max="6147" width="9" style="1"/>
    <col min="6148" max="6148" width="1.625" style="1" customWidth="1"/>
    <col min="6149" max="6150" width="15.625" style="1" customWidth="1"/>
    <col min="6151" max="6152" width="10.625" style="1" customWidth="1"/>
    <col min="6153" max="6153" width="15.625" style="1" customWidth="1"/>
    <col min="6154" max="6156" width="10.625" style="1" customWidth="1"/>
    <col min="6157" max="6158" width="15.625" style="1" customWidth="1"/>
    <col min="6159" max="6403" width="9" style="1"/>
    <col min="6404" max="6404" width="1.625" style="1" customWidth="1"/>
    <col min="6405" max="6406" width="15.625" style="1" customWidth="1"/>
    <col min="6407" max="6408" width="10.625" style="1" customWidth="1"/>
    <col min="6409" max="6409" width="15.625" style="1" customWidth="1"/>
    <col min="6410" max="6412" width="10.625" style="1" customWidth="1"/>
    <col min="6413" max="6414" width="15.625" style="1" customWidth="1"/>
    <col min="6415" max="6659" width="9" style="1"/>
    <col min="6660" max="6660" width="1.625" style="1" customWidth="1"/>
    <col min="6661" max="6662" width="15.625" style="1" customWidth="1"/>
    <col min="6663" max="6664" width="10.625" style="1" customWidth="1"/>
    <col min="6665" max="6665" width="15.625" style="1" customWidth="1"/>
    <col min="6666" max="6668" width="10.625" style="1" customWidth="1"/>
    <col min="6669" max="6670" width="15.625" style="1" customWidth="1"/>
    <col min="6671" max="6915" width="9" style="1"/>
    <col min="6916" max="6916" width="1.625" style="1" customWidth="1"/>
    <col min="6917" max="6918" width="15.625" style="1" customWidth="1"/>
    <col min="6919" max="6920" width="10.625" style="1" customWidth="1"/>
    <col min="6921" max="6921" width="15.625" style="1" customWidth="1"/>
    <col min="6922" max="6924" width="10.625" style="1" customWidth="1"/>
    <col min="6925" max="6926" width="15.625" style="1" customWidth="1"/>
    <col min="6927" max="7171" width="9" style="1"/>
    <col min="7172" max="7172" width="1.625" style="1" customWidth="1"/>
    <col min="7173" max="7174" width="15.625" style="1" customWidth="1"/>
    <col min="7175" max="7176" width="10.625" style="1" customWidth="1"/>
    <col min="7177" max="7177" width="15.625" style="1" customWidth="1"/>
    <col min="7178" max="7180" width="10.625" style="1" customWidth="1"/>
    <col min="7181" max="7182" width="15.625" style="1" customWidth="1"/>
    <col min="7183" max="7427" width="9" style="1"/>
    <col min="7428" max="7428" width="1.625" style="1" customWidth="1"/>
    <col min="7429" max="7430" width="15.625" style="1" customWidth="1"/>
    <col min="7431" max="7432" width="10.625" style="1" customWidth="1"/>
    <col min="7433" max="7433" width="15.625" style="1" customWidth="1"/>
    <col min="7434" max="7436" width="10.625" style="1" customWidth="1"/>
    <col min="7437" max="7438" width="15.625" style="1" customWidth="1"/>
    <col min="7439" max="7683" width="9" style="1"/>
    <col min="7684" max="7684" width="1.625" style="1" customWidth="1"/>
    <col min="7685" max="7686" width="15.625" style="1" customWidth="1"/>
    <col min="7687" max="7688" width="10.625" style="1" customWidth="1"/>
    <col min="7689" max="7689" width="15.625" style="1" customWidth="1"/>
    <col min="7690" max="7692" width="10.625" style="1" customWidth="1"/>
    <col min="7693" max="7694" width="15.625" style="1" customWidth="1"/>
    <col min="7695" max="7939" width="9" style="1"/>
    <col min="7940" max="7940" width="1.625" style="1" customWidth="1"/>
    <col min="7941" max="7942" width="15.625" style="1" customWidth="1"/>
    <col min="7943" max="7944" width="10.625" style="1" customWidth="1"/>
    <col min="7945" max="7945" width="15.625" style="1" customWidth="1"/>
    <col min="7946" max="7948" width="10.625" style="1" customWidth="1"/>
    <col min="7949" max="7950" width="15.625" style="1" customWidth="1"/>
    <col min="7951" max="8195" width="9" style="1"/>
    <col min="8196" max="8196" width="1.625" style="1" customWidth="1"/>
    <col min="8197" max="8198" width="15.625" style="1" customWidth="1"/>
    <col min="8199" max="8200" width="10.625" style="1" customWidth="1"/>
    <col min="8201" max="8201" width="15.625" style="1" customWidth="1"/>
    <col min="8202" max="8204" width="10.625" style="1" customWidth="1"/>
    <col min="8205" max="8206" width="15.625" style="1" customWidth="1"/>
    <col min="8207" max="8451" width="9" style="1"/>
    <col min="8452" max="8452" width="1.625" style="1" customWidth="1"/>
    <col min="8453" max="8454" width="15.625" style="1" customWidth="1"/>
    <col min="8455" max="8456" width="10.625" style="1" customWidth="1"/>
    <col min="8457" max="8457" width="15.625" style="1" customWidth="1"/>
    <col min="8458" max="8460" width="10.625" style="1" customWidth="1"/>
    <col min="8461" max="8462" width="15.625" style="1" customWidth="1"/>
    <col min="8463" max="8707" width="9" style="1"/>
    <col min="8708" max="8708" width="1.625" style="1" customWidth="1"/>
    <col min="8709" max="8710" width="15.625" style="1" customWidth="1"/>
    <col min="8711" max="8712" width="10.625" style="1" customWidth="1"/>
    <col min="8713" max="8713" width="15.625" style="1" customWidth="1"/>
    <col min="8714" max="8716" width="10.625" style="1" customWidth="1"/>
    <col min="8717" max="8718" width="15.625" style="1" customWidth="1"/>
    <col min="8719" max="8963" width="9" style="1"/>
    <col min="8964" max="8964" width="1.625" style="1" customWidth="1"/>
    <col min="8965" max="8966" width="15.625" style="1" customWidth="1"/>
    <col min="8967" max="8968" width="10.625" style="1" customWidth="1"/>
    <col min="8969" max="8969" width="15.625" style="1" customWidth="1"/>
    <col min="8970" max="8972" width="10.625" style="1" customWidth="1"/>
    <col min="8973" max="8974" width="15.625" style="1" customWidth="1"/>
    <col min="8975" max="9219" width="9" style="1"/>
    <col min="9220" max="9220" width="1.625" style="1" customWidth="1"/>
    <col min="9221" max="9222" width="15.625" style="1" customWidth="1"/>
    <col min="9223" max="9224" width="10.625" style="1" customWidth="1"/>
    <col min="9225" max="9225" width="15.625" style="1" customWidth="1"/>
    <col min="9226" max="9228" width="10.625" style="1" customWidth="1"/>
    <col min="9229" max="9230" width="15.625" style="1" customWidth="1"/>
    <col min="9231" max="9475" width="9" style="1"/>
    <col min="9476" max="9476" width="1.625" style="1" customWidth="1"/>
    <col min="9477" max="9478" width="15.625" style="1" customWidth="1"/>
    <col min="9479" max="9480" width="10.625" style="1" customWidth="1"/>
    <col min="9481" max="9481" width="15.625" style="1" customWidth="1"/>
    <col min="9482" max="9484" width="10.625" style="1" customWidth="1"/>
    <col min="9485" max="9486" width="15.625" style="1" customWidth="1"/>
    <col min="9487" max="9731" width="9" style="1"/>
    <col min="9732" max="9732" width="1.625" style="1" customWidth="1"/>
    <col min="9733" max="9734" width="15.625" style="1" customWidth="1"/>
    <col min="9735" max="9736" width="10.625" style="1" customWidth="1"/>
    <col min="9737" max="9737" width="15.625" style="1" customWidth="1"/>
    <col min="9738" max="9740" width="10.625" style="1" customWidth="1"/>
    <col min="9741" max="9742" width="15.625" style="1" customWidth="1"/>
    <col min="9743" max="9987" width="9" style="1"/>
    <col min="9988" max="9988" width="1.625" style="1" customWidth="1"/>
    <col min="9989" max="9990" width="15.625" style="1" customWidth="1"/>
    <col min="9991" max="9992" width="10.625" style="1" customWidth="1"/>
    <col min="9993" max="9993" width="15.625" style="1" customWidth="1"/>
    <col min="9994" max="9996" width="10.625" style="1" customWidth="1"/>
    <col min="9997" max="9998" width="15.625" style="1" customWidth="1"/>
    <col min="9999" max="10243" width="9" style="1"/>
    <col min="10244" max="10244" width="1.625" style="1" customWidth="1"/>
    <col min="10245" max="10246" width="15.625" style="1" customWidth="1"/>
    <col min="10247" max="10248" width="10.625" style="1" customWidth="1"/>
    <col min="10249" max="10249" width="15.625" style="1" customWidth="1"/>
    <col min="10250" max="10252" width="10.625" style="1" customWidth="1"/>
    <col min="10253" max="10254" width="15.625" style="1" customWidth="1"/>
    <col min="10255" max="10499" width="9" style="1"/>
    <col min="10500" max="10500" width="1.625" style="1" customWidth="1"/>
    <col min="10501" max="10502" width="15.625" style="1" customWidth="1"/>
    <col min="10503" max="10504" width="10.625" style="1" customWidth="1"/>
    <col min="10505" max="10505" width="15.625" style="1" customWidth="1"/>
    <col min="10506" max="10508" width="10.625" style="1" customWidth="1"/>
    <col min="10509" max="10510" width="15.625" style="1" customWidth="1"/>
    <col min="10511" max="10755" width="9" style="1"/>
    <col min="10756" max="10756" width="1.625" style="1" customWidth="1"/>
    <col min="10757" max="10758" width="15.625" style="1" customWidth="1"/>
    <col min="10759" max="10760" width="10.625" style="1" customWidth="1"/>
    <col min="10761" max="10761" width="15.625" style="1" customWidth="1"/>
    <col min="10762" max="10764" width="10.625" style="1" customWidth="1"/>
    <col min="10765" max="10766" width="15.625" style="1" customWidth="1"/>
    <col min="10767" max="11011" width="9" style="1"/>
    <col min="11012" max="11012" width="1.625" style="1" customWidth="1"/>
    <col min="11013" max="11014" width="15.625" style="1" customWidth="1"/>
    <col min="11015" max="11016" width="10.625" style="1" customWidth="1"/>
    <col min="11017" max="11017" width="15.625" style="1" customWidth="1"/>
    <col min="11018" max="11020" width="10.625" style="1" customWidth="1"/>
    <col min="11021" max="11022" width="15.625" style="1" customWidth="1"/>
    <col min="11023" max="11267" width="9" style="1"/>
    <col min="11268" max="11268" width="1.625" style="1" customWidth="1"/>
    <col min="11269" max="11270" width="15.625" style="1" customWidth="1"/>
    <col min="11271" max="11272" width="10.625" style="1" customWidth="1"/>
    <col min="11273" max="11273" width="15.625" style="1" customWidth="1"/>
    <col min="11274" max="11276" width="10.625" style="1" customWidth="1"/>
    <col min="11277" max="11278" width="15.625" style="1" customWidth="1"/>
    <col min="11279" max="11523" width="9" style="1"/>
    <col min="11524" max="11524" width="1.625" style="1" customWidth="1"/>
    <col min="11525" max="11526" width="15.625" style="1" customWidth="1"/>
    <col min="11527" max="11528" width="10.625" style="1" customWidth="1"/>
    <col min="11529" max="11529" width="15.625" style="1" customWidth="1"/>
    <col min="11530" max="11532" width="10.625" style="1" customWidth="1"/>
    <col min="11533" max="11534" width="15.625" style="1" customWidth="1"/>
    <col min="11535" max="11779" width="9" style="1"/>
    <col min="11780" max="11780" width="1.625" style="1" customWidth="1"/>
    <col min="11781" max="11782" width="15.625" style="1" customWidth="1"/>
    <col min="11783" max="11784" width="10.625" style="1" customWidth="1"/>
    <col min="11785" max="11785" width="15.625" style="1" customWidth="1"/>
    <col min="11786" max="11788" width="10.625" style="1" customWidth="1"/>
    <col min="11789" max="11790" width="15.625" style="1" customWidth="1"/>
    <col min="11791" max="12035" width="9" style="1"/>
    <col min="12036" max="12036" width="1.625" style="1" customWidth="1"/>
    <col min="12037" max="12038" width="15.625" style="1" customWidth="1"/>
    <col min="12039" max="12040" width="10.625" style="1" customWidth="1"/>
    <col min="12041" max="12041" width="15.625" style="1" customWidth="1"/>
    <col min="12042" max="12044" width="10.625" style="1" customWidth="1"/>
    <col min="12045" max="12046" width="15.625" style="1" customWidth="1"/>
    <col min="12047" max="12291" width="9" style="1"/>
    <col min="12292" max="12292" width="1.625" style="1" customWidth="1"/>
    <col min="12293" max="12294" width="15.625" style="1" customWidth="1"/>
    <col min="12295" max="12296" width="10.625" style="1" customWidth="1"/>
    <col min="12297" max="12297" width="15.625" style="1" customWidth="1"/>
    <col min="12298" max="12300" width="10.625" style="1" customWidth="1"/>
    <col min="12301" max="12302" width="15.625" style="1" customWidth="1"/>
    <col min="12303" max="12547" width="9" style="1"/>
    <col min="12548" max="12548" width="1.625" style="1" customWidth="1"/>
    <col min="12549" max="12550" width="15.625" style="1" customWidth="1"/>
    <col min="12551" max="12552" width="10.625" style="1" customWidth="1"/>
    <col min="12553" max="12553" width="15.625" style="1" customWidth="1"/>
    <col min="12554" max="12556" width="10.625" style="1" customWidth="1"/>
    <col min="12557" max="12558" width="15.625" style="1" customWidth="1"/>
    <col min="12559" max="12803" width="9" style="1"/>
    <col min="12804" max="12804" width="1.625" style="1" customWidth="1"/>
    <col min="12805" max="12806" width="15.625" style="1" customWidth="1"/>
    <col min="12807" max="12808" width="10.625" style="1" customWidth="1"/>
    <col min="12809" max="12809" width="15.625" style="1" customWidth="1"/>
    <col min="12810" max="12812" width="10.625" style="1" customWidth="1"/>
    <col min="12813" max="12814" width="15.625" style="1" customWidth="1"/>
    <col min="12815" max="13059" width="9" style="1"/>
    <col min="13060" max="13060" width="1.625" style="1" customWidth="1"/>
    <col min="13061" max="13062" width="15.625" style="1" customWidth="1"/>
    <col min="13063" max="13064" width="10.625" style="1" customWidth="1"/>
    <col min="13065" max="13065" width="15.625" style="1" customWidth="1"/>
    <col min="13066" max="13068" width="10.625" style="1" customWidth="1"/>
    <col min="13069" max="13070" width="15.625" style="1" customWidth="1"/>
    <col min="13071" max="13315" width="9" style="1"/>
    <col min="13316" max="13316" width="1.625" style="1" customWidth="1"/>
    <col min="13317" max="13318" width="15.625" style="1" customWidth="1"/>
    <col min="13319" max="13320" width="10.625" style="1" customWidth="1"/>
    <col min="13321" max="13321" width="15.625" style="1" customWidth="1"/>
    <col min="13322" max="13324" width="10.625" style="1" customWidth="1"/>
    <col min="13325" max="13326" width="15.625" style="1" customWidth="1"/>
    <col min="13327" max="13571" width="9" style="1"/>
    <col min="13572" max="13572" width="1.625" style="1" customWidth="1"/>
    <col min="13573" max="13574" width="15.625" style="1" customWidth="1"/>
    <col min="13575" max="13576" width="10.625" style="1" customWidth="1"/>
    <col min="13577" max="13577" width="15.625" style="1" customWidth="1"/>
    <col min="13578" max="13580" width="10.625" style="1" customWidth="1"/>
    <col min="13581" max="13582" width="15.625" style="1" customWidth="1"/>
    <col min="13583" max="13827" width="9" style="1"/>
    <col min="13828" max="13828" width="1.625" style="1" customWidth="1"/>
    <col min="13829" max="13830" width="15.625" style="1" customWidth="1"/>
    <col min="13831" max="13832" width="10.625" style="1" customWidth="1"/>
    <col min="13833" max="13833" width="15.625" style="1" customWidth="1"/>
    <col min="13834" max="13836" width="10.625" style="1" customWidth="1"/>
    <col min="13837" max="13838" width="15.625" style="1" customWidth="1"/>
    <col min="13839" max="14083" width="9" style="1"/>
    <col min="14084" max="14084" width="1.625" style="1" customWidth="1"/>
    <col min="14085" max="14086" width="15.625" style="1" customWidth="1"/>
    <col min="14087" max="14088" width="10.625" style="1" customWidth="1"/>
    <col min="14089" max="14089" width="15.625" style="1" customWidth="1"/>
    <col min="14090" max="14092" width="10.625" style="1" customWidth="1"/>
    <col min="14093" max="14094" width="15.625" style="1" customWidth="1"/>
    <col min="14095" max="14339" width="9" style="1"/>
    <col min="14340" max="14340" width="1.625" style="1" customWidth="1"/>
    <col min="14341" max="14342" width="15.625" style="1" customWidth="1"/>
    <col min="14343" max="14344" width="10.625" style="1" customWidth="1"/>
    <col min="14345" max="14345" width="15.625" style="1" customWidth="1"/>
    <col min="14346" max="14348" width="10.625" style="1" customWidth="1"/>
    <col min="14349" max="14350" width="15.625" style="1" customWidth="1"/>
    <col min="14351" max="14595" width="9" style="1"/>
    <col min="14596" max="14596" width="1.625" style="1" customWidth="1"/>
    <col min="14597" max="14598" width="15.625" style="1" customWidth="1"/>
    <col min="14599" max="14600" width="10.625" style="1" customWidth="1"/>
    <col min="14601" max="14601" width="15.625" style="1" customWidth="1"/>
    <col min="14602" max="14604" width="10.625" style="1" customWidth="1"/>
    <col min="14605" max="14606" width="15.625" style="1" customWidth="1"/>
    <col min="14607" max="14851" width="9" style="1"/>
    <col min="14852" max="14852" width="1.625" style="1" customWidth="1"/>
    <col min="14853" max="14854" width="15.625" style="1" customWidth="1"/>
    <col min="14855" max="14856" width="10.625" style="1" customWidth="1"/>
    <col min="14857" max="14857" width="15.625" style="1" customWidth="1"/>
    <col min="14858" max="14860" width="10.625" style="1" customWidth="1"/>
    <col min="14861" max="14862" width="15.625" style="1" customWidth="1"/>
    <col min="14863" max="15107" width="9" style="1"/>
    <col min="15108" max="15108" width="1.625" style="1" customWidth="1"/>
    <col min="15109" max="15110" width="15.625" style="1" customWidth="1"/>
    <col min="15111" max="15112" width="10.625" style="1" customWidth="1"/>
    <col min="15113" max="15113" width="15.625" style="1" customWidth="1"/>
    <col min="15114" max="15116" width="10.625" style="1" customWidth="1"/>
    <col min="15117" max="15118" width="15.625" style="1" customWidth="1"/>
    <col min="15119" max="15363" width="9" style="1"/>
    <col min="15364" max="15364" width="1.625" style="1" customWidth="1"/>
    <col min="15365" max="15366" width="15.625" style="1" customWidth="1"/>
    <col min="15367" max="15368" width="10.625" style="1" customWidth="1"/>
    <col min="15369" max="15369" width="15.625" style="1" customWidth="1"/>
    <col min="15370" max="15372" width="10.625" style="1" customWidth="1"/>
    <col min="15373" max="15374" width="15.625" style="1" customWidth="1"/>
    <col min="15375" max="15619" width="9" style="1"/>
    <col min="15620" max="15620" width="1.625" style="1" customWidth="1"/>
    <col min="15621" max="15622" width="15.625" style="1" customWidth="1"/>
    <col min="15623" max="15624" width="10.625" style="1" customWidth="1"/>
    <col min="15625" max="15625" width="15.625" style="1" customWidth="1"/>
    <col min="15626" max="15628" width="10.625" style="1" customWidth="1"/>
    <col min="15629" max="15630" width="15.625" style="1" customWidth="1"/>
    <col min="15631" max="15875" width="9" style="1"/>
    <col min="15876" max="15876" width="1.625" style="1" customWidth="1"/>
    <col min="15877" max="15878" width="15.625" style="1" customWidth="1"/>
    <col min="15879" max="15880" width="10.625" style="1" customWidth="1"/>
    <col min="15881" max="15881" width="15.625" style="1" customWidth="1"/>
    <col min="15882" max="15884" width="10.625" style="1" customWidth="1"/>
    <col min="15885" max="15886" width="15.625" style="1" customWidth="1"/>
    <col min="15887" max="16131" width="9" style="1"/>
    <col min="16132" max="16132" width="1.625" style="1" customWidth="1"/>
    <col min="16133" max="16134" width="15.625" style="1" customWidth="1"/>
    <col min="16135" max="16136" width="10.625" style="1" customWidth="1"/>
    <col min="16137" max="16137" width="15.625" style="1" customWidth="1"/>
    <col min="16138" max="16140" width="10.625" style="1" customWidth="1"/>
    <col min="16141" max="16142" width="15.625" style="1" customWidth="1"/>
    <col min="16143" max="16384" width="9" style="1"/>
  </cols>
  <sheetData>
    <row r="1" spans="2:14" ht="21.75" customHeight="1">
      <c r="B1" s="197" t="s">
        <v>87</v>
      </c>
      <c r="C1" s="197"/>
    </row>
    <row r="2" spans="2:14" ht="21.75" customHeight="1">
      <c r="B2" s="19"/>
      <c r="C2" s="19"/>
      <c r="D2" s="19"/>
      <c r="E2" s="85" t="s">
        <v>86</v>
      </c>
      <c r="F2" s="19" t="s">
        <v>97</v>
      </c>
      <c r="H2" s="19"/>
      <c r="I2" s="19"/>
      <c r="J2" s="19"/>
      <c r="K2" s="19"/>
      <c r="L2" s="19"/>
      <c r="M2" s="19"/>
      <c r="N2" s="19"/>
    </row>
    <row r="3" spans="2:14" ht="21.75" customHeight="1">
      <c r="B3" s="52"/>
      <c r="C3" s="52"/>
      <c r="D3" s="52"/>
      <c r="E3" s="52"/>
      <c r="F3" s="52"/>
      <c r="G3" s="52"/>
      <c r="H3" s="52"/>
      <c r="I3" s="52"/>
      <c r="J3" s="52"/>
      <c r="K3" s="52"/>
      <c r="L3" s="52"/>
      <c r="M3" s="52"/>
      <c r="N3" s="52"/>
    </row>
    <row r="4" spans="2:14" ht="21.75" customHeight="1">
      <c r="B4" s="3"/>
      <c r="C4" s="3"/>
      <c r="D4" s="3"/>
      <c r="E4" s="3"/>
      <c r="F4" s="3"/>
      <c r="G4" s="3"/>
      <c r="H4" s="3"/>
      <c r="I4" s="19"/>
      <c r="J4" s="20"/>
      <c r="K4" s="20" t="s">
        <v>73</v>
      </c>
      <c r="L4" s="213"/>
      <c r="M4" s="213"/>
      <c r="N4" s="213"/>
    </row>
    <row r="5" spans="2:14" ht="21.75" customHeight="1">
      <c r="B5" s="52"/>
      <c r="C5" s="88" t="s">
        <v>105</v>
      </c>
      <c r="D5" s="106"/>
      <c r="E5" s="107" t="s">
        <v>106</v>
      </c>
      <c r="F5" s="85"/>
      <c r="G5" s="52"/>
      <c r="H5" s="52"/>
      <c r="I5" s="19"/>
      <c r="J5" s="20"/>
      <c r="K5" s="20"/>
      <c r="L5" s="95"/>
      <c r="M5" s="95"/>
      <c r="N5" s="95"/>
    </row>
    <row r="6" spans="2:14" ht="21.75" customHeight="1" thickBot="1">
      <c r="B6" s="87"/>
      <c r="C6" s="143" t="s">
        <v>107</v>
      </c>
      <c r="D6" s="106"/>
      <c r="E6" s="15" t="s">
        <v>106</v>
      </c>
      <c r="F6" s="85"/>
      <c r="L6" s="208" t="s">
        <v>32</v>
      </c>
      <c r="M6" s="208"/>
      <c r="N6" s="208"/>
    </row>
    <row r="7" spans="2:14" ht="30" customHeight="1" thickTop="1">
      <c r="B7" s="201" t="s">
        <v>0</v>
      </c>
      <c r="C7" s="201" t="s">
        <v>1</v>
      </c>
      <c r="D7" s="203" t="s">
        <v>2</v>
      </c>
      <c r="E7" s="204"/>
      <c r="F7" s="205"/>
      <c r="G7" s="203" t="s">
        <v>96</v>
      </c>
      <c r="H7" s="204"/>
      <c r="I7" s="204"/>
      <c r="J7" s="204"/>
      <c r="K7" s="204"/>
      <c r="L7" s="8" t="s">
        <v>12</v>
      </c>
      <c r="M7" s="108" t="s">
        <v>111</v>
      </c>
      <c r="N7" s="206" t="s">
        <v>3</v>
      </c>
    </row>
    <row r="8" spans="2:14" ht="30" customHeight="1" thickBot="1">
      <c r="B8" s="202"/>
      <c r="C8" s="202"/>
      <c r="D8" s="9" t="s">
        <v>7</v>
      </c>
      <c r="E8" s="9" t="s">
        <v>4</v>
      </c>
      <c r="F8" s="9" t="s">
        <v>5</v>
      </c>
      <c r="G8" s="10" t="s">
        <v>6</v>
      </c>
      <c r="H8" s="9" t="s">
        <v>7</v>
      </c>
      <c r="I8" s="9" t="s">
        <v>65</v>
      </c>
      <c r="J8" s="9" t="s">
        <v>66</v>
      </c>
      <c r="K8" s="11" t="s">
        <v>66</v>
      </c>
      <c r="L8" s="12" t="s">
        <v>66</v>
      </c>
      <c r="M8" s="112" t="s">
        <v>66</v>
      </c>
      <c r="N8" s="207"/>
    </row>
    <row r="9" spans="2:14" ht="30" customHeight="1">
      <c r="B9" s="193" t="s">
        <v>72</v>
      </c>
      <c r="C9" s="17"/>
      <c r="D9" s="18"/>
      <c r="E9" s="198">
        <v>133000</v>
      </c>
      <c r="F9" s="209">
        <f>D5*E9</f>
        <v>0</v>
      </c>
      <c r="G9" s="18"/>
      <c r="H9" s="61">
        <f>D9</f>
        <v>0</v>
      </c>
      <c r="I9" s="18"/>
      <c r="J9" s="61">
        <f>H9*I9</f>
        <v>0</v>
      </c>
      <c r="K9" s="174">
        <f>J21</f>
        <v>0</v>
      </c>
      <c r="L9" s="171">
        <f>ROUNDDOWN(MIN(F9,K9,M9),-3)</f>
        <v>0</v>
      </c>
      <c r="M9" s="180"/>
      <c r="N9" s="168"/>
    </row>
    <row r="10" spans="2:14" ht="30" customHeight="1">
      <c r="B10" s="194"/>
      <c r="C10" s="17"/>
      <c r="D10" s="18"/>
      <c r="E10" s="199"/>
      <c r="F10" s="210"/>
      <c r="G10" s="18"/>
      <c r="H10" s="61">
        <f t="shared" ref="H10:H20" si="0">D10</f>
        <v>0</v>
      </c>
      <c r="I10" s="18"/>
      <c r="J10" s="61">
        <f t="shared" ref="J10:J20" si="1">H10*I10</f>
        <v>0</v>
      </c>
      <c r="K10" s="175"/>
      <c r="L10" s="172"/>
      <c r="M10" s="181"/>
      <c r="N10" s="169"/>
    </row>
    <row r="11" spans="2:14" ht="30" customHeight="1">
      <c r="B11" s="194"/>
      <c r="C11" s="17"/>
      <c r="D11" s="18"/>
      <c r="E11" s="199"/>
      <c r="F11" s="210"/>
      <c r="G11" s="18"/>
      <c r="H11" s="61">
        <f t="shared" si="0"/>
        <v>0</v>
      </c>
      <c r="I11" s="18"/>
      <c r="J11" s="61">
        <f t="shared" si="1"/>
        <v>0</v>
      </c>
      <c r="K11" s="176"/>
      <c r="L11" s="173">
        <f>ROUNDDOWN(MIN(F11,K11),-3)</f>
        <v>0</v>
      </c>
      <c r="M11" s="182"/>
      <c r="N11" s="169"/>
    </row>
    <row r="12" spans="2:14" ht="30" customHeight="1">
      <c r="B12" s="194"/>
      <c r="C12" s="17"/>
      <c r="D12" s="18"/>
      <c r="E12" s="199"/>
      <c r="F12" s="210"/>
      <c r="G12" s="18"/>
      <c r="H12" s="61">
        <f t="shared" si="0"/>
        <v>0</v>
      </c>
      <c r="I12" s="18"/>
      <c r="J12" s="61">
        <f t="shared" si="1"/>
        <v>0</v>
      </c>
      <c r="K12" s="176"/>
      <c r="L12" s="173"/>
      <c r="M12" s="182"/>
      <c r="N12" s="169"/>
    </row>
    <row r="13" spans="2:14" ht="30" customHeight="1">
      <c r="B13" s="194"/>
      <c r="C13" s="17"/>
      <c r="D13" s="18"/>
      <c r="E13" s="199"/>
      <c r="F13" s="210"/>
      <c r="G13" s="18"/>
      <c r="H13" s="61">
        <f t="shared" si="0"/>
        <v>0</v>
      </c>
      <c r="I13" s="18"/>
      <c r="J13" s="61">
        <f t="shared" si="1"/>
        <v>0</v>
      </c>
      <c r="K13" s="176"/>
      <c r="L13" s="173">
        <f>ROUNDDOWN(MIN(F13,K13),-3)</f>
        <v>0</v>
      </c>
      <c r="M13" s="182"/>
      <c r="N13" s="169"/>
    </row>
    <row r="14" spans="2:14" ht="30" customHeight="1">
      <c r="B14" s="194"/>
      <c r="C14" s="17"/>
      <c r="D14" s="18"/>
      <c r="E14" s="199"/>
      <c r="F14" s="210"/>
      <c r="G14" s="18"/>
      <c r="H14" s="61">
        <f t="shared" si="0"/>
        <v>0</v>
      </c>
      <c r="I14" s="18"/>
      <c r="J14" s="61">
        <f t="shared" si="1"/>
        <v>0</v>
      </c>
      <c r="K14" s="176"/>
      <c r="L14" s="173"/>
      <c r="M14" s="182"/>
      <c r="N14" s="169"/>
    </row>
    <row r="15" spans="2:14" ht="30" customHeight="1">
      <c r="B15" s="194"/>
      <c r="C15" s="17"/>
      <c r="D15" s="18"/>
      <c r="E15" s="199"/>
      <c r="F15" s="210"/>
      <c r="G15" s="18"/>
      <c r="H15" s="61">
        <f t="shared" si="0"/>
        <v>0</v>
      </c>
      <c r="I15" s="18"/>
      <c r="J15" s="61">
        <f t="shared" si="1"/>
        <v>0</v>
      </c>
      <c r="K15" s="176"/>
      <c r="L15" s="173">
        <f>ROUNDDOWN(MIN(F15,K15),-3)</f>
        <v>0</v>
      </c>
      <c r="M15" s="182"/>
      <c r="N15" s="169"/>
    </row>
    <row r="16" spans="2:14" ht="30" customHeight="1">
      <c r="B16" s="194"/>
      <c r="C16" s="17"/>
      <c r="D16" s="18"/>
      <c r="E16" s="199"/>
      <c r="F16" s="210"/>
      <c r="G16" s="18"/>
      <c r="H16" s="61">
        <f t="shared" si="0"/>
        <v>0</v>
      </c>
      <c r="I16" s="18"/>
      <c r="J16" s="61">
        <f t="shared" si="1"/>
        <v>0</v>
      </c>
      <c r="K16" s="176"/>
      <c r="L16" s="173"/>
      <c r="M16" s="182"/>
      <c r="N16" s="169"/>
    </row>
    <row r="17" spans="2:14" ht="30" customHeight="1" thickBot="1">
      <c r="B17" s="194"/>
      <c r="C17" s="17"/>
      <c r="D17" s="18"/>
      <c r="E17" s="199"/>
      <c r="F17" s="210"/>
      <c r="G17" s="18"/>
      <c r="H17" s="61">
        <f t="shared" si="0"/>
        <v>0</v>
      </c>
      <c r="I17" s="18"/>
      <c r="J17" s="61">
        <f t="shared" si="1"/>
        <v>0</v>
      </c>
      <c r="K17" s="176"/>
      <c r="L17" s="173">
        <f>ROUNDDOWN(MIN(F17,K17),-3)</f>
        <v>0</v>
      </c>
      <c r="M17" s="183"/>
      <c r="N17" s="169"/>
    </row>
    <row r="18" spans="2:14" ht="30" customHeight="1">
      <c r="B18" s="194"/>
      <c r="C18" s="17"/>
      <c r="D18" s="18"/>
      <c r="E18" s="199"/>
      <c r="F18" s="210"/>
      <c r="G18" s="18"/>
      <c r="H18" s="61">
        <f t="shared" si="0"/>
        <v>0</v>
      </c>
      <c r="I18" s="18"/>
      <c r="J18" s="61">
        <f t="shared" si="1"/>
        <v>0</v>
      </c>
      <c r="K18" s="176"/>
      <c r="L18" s="166"/>
      <c r="M18" s="184"/>
      <c r="N18" s="169"/>
    </row>
    <row r="19" spans="2:14" ht="30" customHeight="1">
      <c r="B19" s="194"/>
      <c r="C19" s="17"/>
      <c r="D19" s="18"/>
      <c r="E19" s="199"/>
      <c r="F19" s="210"/>
      <c r="G19" s="18"/>
      <c r="H19" s="61">
        <f t="shared" si="0"/>
        <v>0</v>
      </c>
      <c r="I19" s="18"/>
      <c r="J19" s="61">
        <f t="shared" si="1"/>
        <v>0</v>
      </c>
      <c r="K19" s="176"/>
      <c r="L19" s="166">
        <f>ROUNDDOWN(MIN(F19,K19),-3)</f>
        <v>0</v>
      </c>
      <c r="M19" s="184"/>
      <c r="N19" s="169"/>
    </row>
    <row r="20" spans="2:14" ht="30" customHeight="1">
      <c r="B20" s="194"/>
      <c r="C20" s="17"/>
      <c r="D20" s="18"/>
      <c r="E20" s="200"/>
      <c r="F20" s="211"/>
      <c r="G20" s="18"/>
      <c r="H20" s="61">
        <f t="shared" si="0"/>
        <v>0</v>
      </c>
      <c r="I20" s="18"/>
      <c r="J20" s="61">
        <f t="shared" si="1"/>
        <v>0</v>
      </c>
      <c r="K20" s="177"/>
      <c r="L20" s="167"/>
      <c r="M20" s="185"/>
      <c r="N20" s="170"/>
    </row>
    <row r="21" spans="2:14" ht="30" customHeight="1">
      <c r="B21" s="195"/>
      <c r="C21" s="32" t="s">
        <v>67</v>
      </c>
      <c r="D21" s="34">
        <f>SUM(D9:D20)</f>
        <v>0</v>
      </c>
      <c r="E21" s="38"/>
      <c r="F21" s="34">
        <f>SUM(F9:F20)</f>
        <v>0</v>
      </c>
      <c r="G21" s="38"/>
      <c r="H21" s="38"/>
      <c r="I21" s="38"/>
      <c r="J21" s="34">
        <f>SUM(J9:J20)</f>
        <v>0</v>
      </c>
      <c r="K21" s="48">
        <f>K9</f>
        <v>0</v>
      </c>
      <c r="L21" s="30">
        <f>L9</f>
        <v>0</v>
      </c>
      <c r="M21" s="89">
        <f>M9</f>
        <v>0</v>
      </c>
      <c r="N21" s="37"/>
    </row>
    <row r="22" spans="2:14" ht="30" customHeight="1">
      <c r="B22" s="193" t="s">
        <v>116</v>
      </c>
      <c r="C22" s="17"/>
      <c r="D22" s="18"/>
      <c r="E22" s="198">
        <v>133000</v>
      </c>
      <c r="F22" s="209">
        <f>D6*E22</f>
        <v>0</v>
      </c>
      <c r="G22" s="18"/>
      <c r="H22" s="61">
        <f>D22</f>
        <v>0</v>
      </c>
      <c r="I22" s="18"/>
      <c r="J22" s="61">
        <f>H22*I22</f>
        <v>0</v>
      </c>
      <c r="K22" s="212">
        <f>J34</f>
        <v>0</v>
      </c>
      <c r="L22" s="165">
        <f>ROUNDDOWN(MIN(F22,K22,M22),-3)</f>
        <v>0</v>
      </c>
      <c r="M22" s="186"/>
      <c r="N22" s="168"/>
    </row>
    <row r="23" spans="2:14" ht="30" customHeight="1">
      <c r="B23" s="194"/>
      <c r="C23" s="17"/>
      <c r="D23" s="18"/>
      <c r="E23" s="199"/>
      <c r="F23" s="210"/>
      <c r="G23" s="18"/>
      <c r="H23" s="61">
        <f t="shared" ref="H23:H33" si="2">D23</f>
        <v>0</v>
      </c>
      <c r="I23" s="18"/>
      <c r="J23" s="61">
        <f t="shared" ref="J23:J33" si="3">H23*I23</f>
        <v>0</v>
      </c>
      <c r="K23" s="176"/>
      <c r="L23" s="166"/>
      <c r="M23" s="184"/>
      <c r="N23" s="169"/>
    </row>
    <row r="24" spans="2:14" ht="30" customHeight="1">
      <c r="B24" s="194"/>
      <c r="C24" s="17"/>
      <c r="D24" s="18"/>
      <c r="E24" s="199"/>
      <c r="F24" s="210"/>
      <c r="G24" s="18"/>
      <c r="H24" s="61">
        <f t="shared" si="2"/>
        <v>0</v>
      </c>
      <c r="I24" s="18"/>
      <c r="J24" s="61">
        <f t="shared" si="3"/>
        <v>0</v>
      </c>
      <c r="K24" s="176"/>
      <c r="L24" s="166">
        <f>ROUNDDOWN(MIN(F24,K24),-3)</f>
        <v>0</v>
      </c>
      <c r="M24" s="184"/>
      <c r="N24" s="169"/>
    </row>
    <row r="25" spans="2:14" ht="30" customHeight="1">
      <c r="B25" s="194"/>
      <c r="C25" s="17"/>
      <c r="D25" s="18"/>
      <c r="E25" s="199"/>
      <c r="F25" s="210"/>
      <c r="G25" s="18"/>
      <c r="H25" s="61">
        <f t="shared" si="2"/>
        <v>0</v>
      </c>
      <c r="I25" s="18"/>
      <c r="J25" s="61">
        <f t="shared" si="3"/>
        <v>0</v>
      </c>
      <c r="K25" s="176"/>
      <c r="L25" s="166"/>
      <c r="M25" s="184"/>
      <c r="N25" s="169"/>
    </row>
    <row r="26" spans="2:14" ht="30" customHeight="1">
      <c r="B26" s="194"/>
      <c r="C26" s="17"/>
      <c r="D26" s="18"/>
      <c r="E26" s="199"/>
      <c r="F26" s="210"/>
      <c r="G26" s="18"/>
      <c r="H26" s="61">
        <f t="shared" si="2"/>
        <v>0</v>
      </c>
      <c r="I26" s="18"/>
      <c r="J26" s="61">
        <f t="shared" si="3"/>
        <v>0</v>
      </c>
      <c r="K26" s="176"/>
      <c r="L26" s="166">
        <f>ROUNDDOWN(MIN(F26,K26),-3)</f>
        <v>0</v>
      </c>
      <c r="M26" s="184"/>
      <c r="N26" s="169"/>
    </row>
    <row r="27" spans="2:14" ht="30" customHeight="1">
      <c r="B27" s="194"/>
      <c r="C27" s="17"/>
      <c r="D27" s="18"/>
      <c r="E27" s="199"/>
      <c r="F27" s="210"/>
      <c r="G27" s="18"/>
      <c r="H27" s="61">
        <f t="shared" si="2"/>
        <v>0</v>
      </c>
      <c r="I27" s="18"/>
      <c r="J27" s="61">
        <f t="shared" si="3"/>
        <v>0</v>
      </c>
      <c r="K27" s="176"/>
      <c r="L27" s="166"/>
      <c r="M27" s="184"/>
      <c r="N27" s="169"/>
    </row>
    <row r="28" spans="2:14" ht="30" customHeight="1">
      <c r="B28" s="194"/>
      <c r="C28" s="17"/>
      <c r="D28" s="18"/>
      <c r="E28" s="199"/>
      <c r="F28" s="210"/>
      <c r="G28" s="18"/>
      <c r="H28" s="61">
        <f t="shared" si="2"/>
        <v>0</v>
      </c>
      <c r="I28" s="18"/>
      <c r="J28" s="61">
        <f t="shared" si="3"/>
        <v>0</v>
      </c>
      <c r="K28" s="176"/>
      <c r="L28" s="166">
        <f>ROUNDDOWN(MIN(F28,K28),-3)</f>
        <v>0</v>
      </c>
      <c r="M28" s="184"/>
      <c r="N28" s="169"/>
    </row>
    <row r="29" spans="2:14" ht="30" customHeight="1">
      <c r="B29" s="194"/>
      <c r="C29" s="17"/>
      <c r="D29" s="18"/>
      <c r="E29" s="199"/>
      <c r="F29" s="210"/>
      <c r="G29" s="18"/>
      <c r="H29" s="61">
        <f t="shared" si="2"/>
        <v>0</v>
      </c>
      <c r="I29" s="18"/>
      <c r="J29" s="61">
        <f t="shared" si="3"/>
        <v>0</v>
      </c>
      <c r="K29" s="176"/>
      <c r="L29" s="166"/>
      <c r="M29" s="184"/>
      <c r="N29" s="169"/>
    </row>
    <row r="30" spans="2:14" ht="30" customHeight="1">
      <c r="B30" s="194"/>
      <c r="C30" s="17"/>
      <c r="D30" s="18"/>
      <c r="E30" s="199"/>
      <c r="F30" s="210"/>
      <c r="G30" s="18"/>
      <c r="H30" s="61">
        <f t="shared" si="2"/>
        <v>0</v>
      </c>
      <c r="I30" s="18"/>
      <c r="J30" s="61">
        <f t="shared" si="3"/>
        <v>0</v>
      </c>
      <c r="K30" s="176"/>
      <c r="L30" s="166">
        <f>ROUNDDOWN(MIN(F30,K30),-3)</f>
        <v>0</v>
      </c>
      <c r="M30" s="184"/>
      <c r="N30" s="169"/>
    </row>
    <row r="31" spans="2:14" ht="30" customHeight="1">
      <c r="B31" s="194"/>
      <c r="C31" s="17"/>
      <c r="D31" s="18"/>
      <c r="E31" s="199"/>
      <c r="F31" s="210"/>
      <c r="G31" s="18"/>
      <c r="H31" s="61">
        <f t="shared" si="2"/>
        <v>0</v>
      </c>
      <c r="I31" s="18"/>
      <c r="J31" s="61">
        <f t="shared" si="3"/>
        <v>0</v>
      </c>
      <c r="K31" s="176"/>
      <c r="L31" s="166"/>
      <c r="M31" s="184"/>
      <c r="N31" s="169"/>
    </row>
    <row r="32" spans="2:14" ht="30" customHeight="1">
      <c r="B32" s="194"/>
      <c r="C32" s="17"/>
      <c r="D32" s="18"/>
      <c r="E32" s="199"/>
      <c r="F32" s="210"/>
      <c r="G32" s="18"/>
      <c r="H32" s="61">
        <f t="shared" si="2"/>
        <v>0</v>
      </c>
      <c r="I32" s="18"/>
      <c r="J32" s="61">
        <f t="shared" si="3"/>
        <v>0</v>
      </c>
      <c r="K32" s="176"/>
      <c r="L32" s="166">
        <f>ROUNDDOWN(MIN(F32,K32),-3)</f>
        <v>0</v>
      </c>
      <c r="M32" s="184"/>
      <c r="N32" s="169"/>
    </row>
    <row r="33" spans="2:14" ht="30" customHeight="1">
      <c r="B33" s="194"/>
      <c r="C33" s="17"/>
      <c r="D33" s="18"/>
      <c r="E33" s="200"/>
      <c r="F33" s="211"/>
      <c r="G33" s="18"/>
      <c r="H33" s="61">
        <f t="shared" si="2"/>
        <v>0</v>
      </c>
      <c r="I33" s="18"/>
      <c r="J33" s="61">
        <f t="shared" si="3"/>
        <v>0</v>
      </c>
      <c r="K33" s="177"/>
      <c r="L33" s="167"/>
      <c r="M33" s="185"/>
      <c r="N33" s="170"/>
    </row>
    <row r="34" spans="2:14" ht="30" customHeight="1" thickBot="1">
      <c r="B34" s="196"/>
      <c r="C34" s="62" t="s">
        <v>69</v>
      </c>
      <c r="D34" s="63">
        <f>SUM(D22:D33)</f>
        <v>0</v>
      </c>
      <c r="E34" s="64"/>
      <c r="F34" s="63">
        <f>SUM(F22:F33)</f>
        <v>0</v>
      </c>
      <c r="G34" s="64"/>
      <c r="H34" s="64"/>
      <c r="I34" s="64"/>
      <c r="J34" s="63">
        <f>SUM(J22:J33)</f>
        <v>0</v>
      </c>
      <c r="K34" s="65">
        <f>K22</f>
        <v>0</v>
      </c>
      <c r="L34" s="66">
        <f>L22</f>
        <v>0</v>
      </c>
      <c r="M34" s="90">
        <f>M22</f>
        <v>0</v>
      </c>
      <c r="N34" s="67"/>
    </row>
    <row r="35" spans="2:14" ht="30" customHeight="1" thickTop="1" thickBot="1">
      <c r="B35" s="191"/>
      <c r="C35" s="191" t="s">
        <v>68</v>
      </c>
      <c r="D35" s="163">
        <f>D21+D34</f>
        <v>0</v>
      </c>
      <c r="E35" s="161"/>
      <c r="F35" s="163">
        <f>F21+F34</f>
        <v>0</v>
      </c>
      <c r="G35" s="161"/>
      <c r="H35" s="161"/>
      <c r="I35" s="161"/>
      <c r="J35" s="163">
        <f>J21+J34</f>
        <v>0</v>
      </c>
      <c r="K35" s="189">
        <f>K21+K34</f>
        <v>0</v>
      </c>
      <c r="L35" s="178">
        <f>L21+L34</f>
        <v>0</v>
      </c>
      <c r="M35" s="178">
        <f>M21+M34</f>
        <v>0</v>
      </c>
      <c r="N35" s="187"/>
    </row>
    <row r="36" spans="2:14" ht="30" customHeight="1" thickTop="1" thickBot="1">
      <c r="B36" s="192"/>
      <c r="C36" s="192"/>
      <c r="D36" s="164"/>
      <c r="E36" s="162"/>
      <c r="F36" s="164"/>
      <c r="G36" s="162"/>
      <c r="H36" s="162"/>
      <c r="I36" s="162"/>
      <c r="J36" s="164"/>
      <c r="K36" s="190"/>
      <c r="L36" s="179"/>
      <c r="M36" s="179"/>
      <c r="N36" s="188"/>
    </row>
    <row r="37" spans="2:14" ht="15" thickTop="1"/>
    <row r="38" spans="2:14">
      <c r="B38" s="1" t="s">
        <v>88</v>
      </c>
    </row>
    <row r="39" spans="2:14" ht="18.75" customHeight="1">
      <c r="B39" s="1" t="s">
        <v>103</v>
      </c>
    </row>
    <row r="40" spans="2:14">
      <c r="B40" s="1" t="s">
        <v>13</v>
      </c>
    </row>
    <row r="41" spans="2:14" ht="18.75">
      <c r="B41" s="2"/>
      <c r="C41" s="2"/>
      <c r="D41" s="2"/>
      <c r="E41" s="2"/>
      <c r="F41" s="2"/>
      <c r="G41" s="2"/>
      <c r="H41" s="2"/>
      <c r="I41" s="2"/>
      <c r="J41" s="2"/>
      <c r="K41" s="2"/>
      <c r="L41" s="2"/>
      <c r="M41" s="2"/>
      <c r="N41" s="2"/>
    </row>
    <row r="42" spans="2:14" ht="18.75">
      <c r="B42" s="2"/>
      <c r="C42" s="2"/>
      <c r="D42" s="2"/>
      <c r="E42" s="2"/>
      <c r="F42" s="2"/>
      <c r="G42" s="2"/>
      <c r="H42" s="2"/>
      <c r="I42" s="2"/>
      <c r="J42" s="2"/>
      <c r="K42" s="2"/>
      <c r="L42" s="2"/>
      <c r="M42" s="2"/>
      <c r="N42" s="2"/>
    </row>
  </sheetData>
  <mergeCells count="35">
    <mergeCell ref="B9:B21"/>
    <mergeCell ref="B22:B34"/>
    <mergeCell ref="B1:C1"/>
    <mergeCell ref="N9:N20"/>
    <mergeCell ref="E9:E20"/>
    <mergeCell ref="B7:B8"/>
    <mergeCell ref="C7:C8"/>
    <mergeCell ref="D7:F7"/>
    <mergeCell ref="G7:K7"/>
    <mergeCell ref="N7:N8"/>
    <mergeCell ref="L6:N6"/>
    <mergeCell ref="E22:E33"/>
    <mergeCell ref="F22:F33"/>
    <mergeCell ref="K22:K33"/>
    <mergeCell ref="F9:F20"/>
    <mergeCell ref="L4:N4"/>
    <mergeCell ref="B35:B36"/>
    <mergeCell ref="C35:C36"/>
    <mergeCell ref="D35:D36"/>
    <mergeCell ref="E35:E36"/>
    <mergeCell ref="F35:F36"/>
    <mergeCell ref="N22:N33"/>
    <mergeCell ref="L9:L20"/>
    <mergeCell ref="K9:K20"/>
    <mergeCell ref="M35:M36"/>
    <mergeCell ref="M9:M20"/>
    <mergeCell ref="M22:M33"/>
    <mergeCell ref="L35:L36"/>
    <mergeCell ref="N35:N36"/>
    <mergeCell ref="K35:K36"/>
    <mergeCell ref="G35:G36"/>
    <mergeCell ref="H35:H36"/>
    <mergeCell ref="I35:I36"/>
    <mergeCell ref="J35:J36"/>
    <mergeCell ref="L22:L33"/>
  </mergeCells>
  <phoneticPr fontId="1"/>
  <pageMargins left="0.70866141732283472" right="0.70866141732283472" top="0.74803149606299213" bottom="0.74803149606299213" header="0.31496062992125984" footer="0.31496062992125984"/>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N18"/>
  <sheetViews>
    <sheetView view="pageBreakPreview" topLeftCell="D1" zoomScale="75" zoomScaleNormal="100" zoomScaleSheetLayoutView="75" workbookViewId="0">
      <selection activeCell="L9" sqref="L9"/>
    </sheetView>
  </sheetViews>
  <sheetFormatPr defaultRowHeight="18.75"/>
  <cols>
    <col min="1" max="1" width="5.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2:14" ht="22.5" customHeight="1">
      <c r="B1" s="26" t="s">
        <v>93</v>
      </c>
      <c r="C1" s="51"/>
      <c r="D1" s="51"/>
      <c r="E1" s="51"/>
      <c r="F1" s="51"/>
      <c r="G1" s="14"/>
      <c r="H1" s="14"/>
      <c r="I1" s="14"/>
      <c r="J1" s="14"/>
      <c r="K1" s="14"/>
      <c r="L1" s="14"/>
      <c r="M1" s="14"/>
    </row>
    <row r="2" spans="2:14" ht="22.5" customHeight="1">
      <c r="B2" s="19"/>
      <c r="C2" s="19"/>
      <c r="D2" s="19"/>
      <c r="E2" s="19"/>
      <c r="F2" s="27" t="s">
        <v>80</v>
      </c>
      <c r="G2" s="19" t="s">
        <v>98</v>
      </c>
      <c r="H2" s="19"/>
      <c r="I2" s="19"/>
      <c r="J2" s="19"/>
      <c r="K2" s="19"/>
      <c r="L2" s="19"/>
      <c r="M2" s="19"/>
    </row>
    <row r="3" spans="2:14" ht="22.5" customHeight="1">
      <c r="B3" s="3"/>
      <c r="C3" s="3"/>
      <c r="D3" s="3"/>
      <c r="E3" s="3"/>
      <c r="F3" s="3"/>
      <c r="G3" s="3"/>
      <c r="H3" s="3"/>
      <c r="I3" s="3"/>
      <c r="J3" s="3"/>
      <c r="K3" s="3"/>
      <c r="L3" s="52"/>
      <c r="M3" s="3"/>
    </row>
    <row r="4" spans="2:14" ht="22.5" customHeight="1">
      <c r="B4" s="3"/>
      <c r="C4" s="3"/>
      <c r="D4" s="3"/>
      <c r="E4" s="3"/>
      <c r="F4" s="3"/>
      <c r="G4" s="3"/>
      <c r="H4" s="3"/>
      <c r="I4" s="19"/>
      <c r="J4" s="83" t="s">
        <v>73</v>
      </c>
      <c r="K4" s="216"/>
      <c r="L4" s="216"/>
      <c r="M4" s="216"/>
      <c r="N4" s="78"/>
    </row>
    <row r="5" spans="2:14" ht="22.5" customHeight="1" thickBot="1">
      <c r="K5" s="217" t="s">
        <v>32</v>
      </c>
      <c r="L5" s="217"/>
      <c r="M5" s="217"/>
    </row>
    <row r="6" spans="2:14" ht="45" customHeight="1" thickTop="1">
      <c r="B6" s="201" t="s">
        <v>0</v>
      </c>
      <c r="C6" s="201" t="s">
        <v>1</v>
      </c>
      <c r="D6" s="203" t="s">
        <v>2</v>
      </c>
      <c r="E6" s="204"/>
      <c r="F6" s="205"/>
      <c r="G6" s="203" t="s">
        <v>90</v>
      </c>
      <c r="H6" s="204"/>
      <c r="I6" s="204"/>
      <c r="J6" s="204"/>
      <c r="K6" s="8" t="s">
        <v>12</v>
      </c>
      <c r="L6" s="148" t="s">
        <v>111</v>
      </c>
      <c r="M6" s="218" t="s">
        <v>3</v>
      </c>
    </row>
    <row r="7" spans="2:14" ht="45" customHeight="1">
      <c r="B7" s="202"/>
      <c r="C7" s="202"/>
      <c r="D7" s="9" t="s">
        <v>7</v>
      </c>
      <c r="E7" s="9" t="s">
        <v>4</v>
      </c>
      <c r="F7" s="9" t="s">
        <v>5</v>
      </c>
      <c r="G7" s="10" t="s">
        <v>6</v>
      </c>
      <c r="H7" s="9" t="s">
        <v>7</v>
      </c>
      <c r="I7" s="9" t="s">
        <v>65</v>
      </c>
      <c r="J7" s="11" t="s">
        <v>66</v>
      </c>
      <c r="K7" s="12" t="s">
        <v>66</v>
      </c>
      <c r="L7" s="149" t="s">
        <v>66</v>
      </c>
      <c r="M7" s="219"/>
    </row>
    <row r="8" spans="2:14" ht="60" customHeight="1">
      <c r="B8" s="214" t="s">
        <v>47</v>
      </c>
      <c r="C8" s="49" t="s">
        <v>48</v>
      </c>
      <c r="D8" s="158"/>
      <c r="E8" s="69">
        <v>3600</v>
      </c>
      <c r="F8" s="69">
        <f>D8*E8</f>
        <v>0</v>
      </c>
      <c r="G8" s="70"/>
      <c r="H8" s="69">
        <f>D8</f>
        <v>0</v>
      </c>
      <c r="I8" s="39"/>
      <c r="J8" s="153"/>
      <c r="K8" s="101">
        <f>ROUNDDOWN(MIN(J8,L8),-3)</f>
        <v>0</v>
      </c>
      <c r="L8" s="136"/>
      <c r="M8" s="150"/>
    </row>
    <row r="9" spans="2:14" ht="60" customHeight="1">
      <c r="B9" s="215"/>
      <c r="C9" s="49" t="s">
        <v>33</v>
      </c>
      <c r="D9" s="68"/>
      <c r="E9" s="69">
        <v>5000000</v>
      </c>
      <c r="F9" s="39">
        <f>D9*E9</f>
        <v>0</v>
      </c>
      <c r="G9" s="68"/>
      <c r="H9" s="39">
        <f>D9</f>
        <v>0</v>
      </c>
      <c r="I9" s="40"/>
      <c r="J9" s="72">
        <f>H9*I9</f>
        <v>0</v>
      </c>
      <c r="K9" s="101">
        <f t="shared" ref="K9:K12" si="0">ROUNDDOWN(MIN(F9,J9,L9),-3)</f>
        <v>0</v>
      </c>
      <c r="L9" s="139"/>
      <c r="M9" s="151"/>
    </row>
    <row r="10" spans="2:14" ht="60" customHeight="1">
      <c r="B10" s="215"/>
      <c r="C10" s="73" t="s">
        <v>9</v>
      </c>
      <c r="D10" s="68"/>
      <c r="E10" s="69">
        <v>4320000</v>
      </c>
      <c r="F10" s="39">
        <f t="shared" ref="F10" si="1">D10*E10</f>
        <v>0</v>
      </c>
      <c r="G10" s="68"/>
      <c r="H10" s="39">
        <f t="shared" ref="H10" si="2">D10</f>
        <v>0</v>
      </c>
      <c r="I10" s="40"/>
      <c r="J10" s="72">
        <f>H10*I10</f>
        <v>0</v>
      </c>
      <c r="K10" s="101">
        <f t="shared" si="0"/>
        <v>0</v>
      </c>
      <c r="L10" s="139"/>
      <c r="M10" s="151"/>
    </row>
    <row r="11" spans="2:14" ht="60" customHeight="1">
      <c r="B11" s="215"/>
      <c r="C11" s="49" t="s">
        <v>10</v>
      </c>
      <c r="D11" s="68"/>
      <c r="E11" s="69">
        <v>21000000</v>
      </c>
      <c r="F11" s="39">
        <f t="shared" ref="F11" si="3">D11*E11</f>
        <v>0</v>
      </c>
      <c r="G11" s="68"/>
      <c r="H11" s="39">
        <f t="shared" ref="H11" si="4">D11</f>
        <v>0</v>
      </c>
      <c r="I11" s="40"/>
      <c r="J11" s="72">
        <f>H11*I11</f>
        <v>0</v>
      </c>
      <c r="K11" s="41">
        <f t="shared" si="0"/>
        <v>0</v>
      </c>
      <c r="L11" s="136"/>
      <c r="M11" s="152"/>
    </row>
    <row r="12" spans="2:14" ht="60" customHeight="1">
      <c r="B12" s="215"/>
      <c r="C12" s="49" t="s">
        <v>11</v>
      </c>
      <c r="D12" s="68"/>
      <c r="E12" s="9" t="s">
        <v>14</v>
      </c>
      <c r="F12" s="40"/>
      <c r="G12" s="68"/>
      <c r="H12" s="39">
        <f t="shared" ref="H12" si="5">D12</f>
        <v>0</v>
      </c>
      <c r="I12" s="40"/>
      <c r="J12" s="72">
        <f>H12*I12</f>
        <v>0</v>
      </c>
      <c r="K12" s="41">
        <f t="shared" si="0"/>
        <v>0</v>
      </c>
      <c r="L12" s="136"/>
      <c r="M12" s="152"/>
    </row>
    <row r="13" spans="2:14" ht="60" customHeight="1" thickBot="1">
      <c r="B13" s="13"/>
      <c r="C13" s="9" t="s">
        <v>8</v>
      </c>
      <c r="D13" s="74"/>
      <c r="E13" s="75"/>
      <c r="F13" s="69">
        <f>SUM(F8:F12)</f>
        <v>0</v>
      </c>
      <c r="G13" s="75"/>
      <c r="H13" s="75"/>
      <c r="I13" s="75"/>
      <c r="J13" s="72">
        <f>SUM(J8:J12)</f>
        <v>0</v>
      </c>
      <c r="K13" s="76">
        <f>SUM(K8:K12)</f>
        <v>0</v>
      </c>
      <c r="L13" s="76">
        <f>SUM(L8:L12)</f>
        <v>0</v>
      </c>
      <c r="M13" s="152"/>
    </row>
    <row r="14" spans="2:14" ht="18.75" customHeight="1" thickTop="1">
      <c r="B14" s="1"/>
      <c r="C14" s="1"/>
      <c r="D14" s="1"/>
      <c r="E14" s="1"/>
      <c r="F14" s="1"/>
      <c r="G14" s="1"/>
      <c r="H14" s="1"/>
      <c r="I14" s="1"/>
      <c r="J14" s="1"/>
      <c r="K14" s="1"/>
      <c r="L14" s="145"/>
      <c r="M14" s="144"/>
    </row>
    <row r="15" spans="2:14" ht="18.75" customHeight="1">
      <c r="B15" s="1" t="s">
        <v>71</v>
      </c>
      <c r="C15" s="1"/>
      <c r="D15" s="1"/>
      <c r="E15" s="1"/>
      <c r="F15" s="1"/>
      <c r="G15" s="1"/>
      <c r="H15" s="1"/>
      <c r="I15" s="1"/>
      <c r="J15" s="1"/>
      <c r="K15" s="1"/>
      <c r="L15" s="146"/>
      <c r="M15" s="144"/>
    </row>
    <row r="16" spans="2:14" ht="18.75" customHeight="1">
      <c r="B16" s="2" t="s">
        <v>13</v>
      </c>
      <c r="L16" s="147"/>
      <c r="M16" s="144"/>
    </row>
    <row r="17" spans="2:13" ht="19.5" hidden="1" thickBot="1">
      <c r="M17" s="126"/>
    </row>
    <row r="18" spans="2:13" hidden="1">
      <c r="B18" s="2">
        <v>360000</v>
      </c>
    </row>
  </sheetData>
  <mergeCells count="8">
    <mergeCell ref="B8:B12"/>
    <mergeCell ref="K4:M4"/>
    <mergeCell ref="K5:M5"/>
    <mergeCell ref="B6:B7"/>
    <mergeCell ref="C6:C7"/>
    <mergeCell ref="D6:F6"/>
    <mergeCell ref="G6:J6"/>
    <mergeCell ref="M6:M7"/>
  </mergeCells>
  <phoneticPr fontId="1"/>
  <pageMargins left="0.70866141732283472" right="0.70866141732283472" top="0.74803149606299213" bottom="0.74803149606299213"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N18"/>
  <sheetViews>
    <sheetView view="pageBreakPreview" topLeftCell="A2" zoomScale="75" zoomScaleNormal="100" zoomScaleSheetLayoutView="75" workbookViewId="0">
      <selection activeCell="D10" sqref="D10"/>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1:14" ht="22.5" customHeight="1">
      <c r="B1" s="4" t="s">
        <v>94</v>
      </c>
      <c r="C1" s="19"/>
      <c r="D1" s="14"/>
      <c r="E1" s="14"/>
      <c r="F1" s="14"/>
      <c r="G1" s="14"/>
      <c r="H1" s="14"/>
      <c r="I1" s="14"/>
      <c r="J1" s="14"/>
      <c r="K1" s="14"/>
      <c r="L1" s="14"/>
      <c r="M1" s="14"/>
    </row>
    <row r="2" spans="1:14" ht="22.5" customHeight="1">
      <c r="B2" s="19"/>
      <c r="C2" s="19"/>
      <c r="D2" s="19"/>
      <c r="E2" s="19"/>
      <c r="F2" s="27" t="s">
        <v>81</v>
      </c>
      <c r="G2" s="19" t="s">
        <v>98</v>
      </c>
      <c r="H2" s="19"/>
      <c r="I2" s="19"/>
      <c r="J2" s="19"/>
      <c r="K2" s="19"/>
      <c r="L2" s="19"/>
      <c r="M2" s="19"/>
    </row>
    <row r="3" spans="1:14" ht="22.5" customHeight="1">
      <c r="B3" s="3"/>
      <c r="C3" s="3"/>
      <c r="D3" s="3"/>
      <c r="E3" s="3"/>
      <c r="F3" s="3"/>
      <c r="G3" s="3"/>
      <c r="H3" s="3"/>
      <c r="I3" s="3"/>
      <c r="J3" s="3"/>
      <c r="K3" s="78"/>
      <c r="L3" s="78"/>
      <c r="M3" s="78"/>
      <c r="N3" s="78"/>
    </row>
    <row r="4" spans="1:14" ht="22.5" customHeight="1">
      <c r="A4" s="14"/>
      <c r="B4" s="3"/>
      <c r="C4" s="3"/>
      <c r="D4" s="3"/>
      <c r="E4" s="3"/>
      <c r="F4" s="3"/>
      <c r="G4" s="3"/>
      <c r="H4" s="3"/>
      <c r="I4" s="19"/>
      <c r="J4" s="83" t="s">
        <v>73</v>
      </c>
      <c r="K4" s="216"/>
      <c r="L4" s="216"/>
      <c r="M4" s="216"/>
    </row>
    <row r="5" spans="1:14" ht="22.5" customHeight="1" thickBot="1">
      <c r="B5" s="1"/>
      <c r="C5" s="1"/>
      <c r="D5" s="1"/>
      <c r="E5" s="1"/>
      <c r="F5" s="1"/>
      <c r="G5" s="1"/>
      <c r="H5" s="1"/>
      <c r="I5" s="1"/>
      <c r="J5" s="1"/>
      <c r="K5" s="208" t="s">
        <v>32</v>
      </c>
      <c r="L5" s="208"/>
      <c r="M5" s="208"/>
    </row>
    <row r="6" spans="1:14" ht="45" customHeight="1" thickTop="1">
      <c r="B6" s="201" t="s">
        <v>0</v>
      </c>
      <c r="C6" s="201" t="s">
        <v>1</v>
      </c>
      <c r="D6" s="203" t="s">
        <v>2</v>
      </c>
      <c r="E6" s="204"/>
      <c r="F6" s="205"/>
      <c r="G6" s="203" t="s">
        <v>90</v>
      </c>
      <c r="H6" s="204"/>
      <c r="I6" s="204"/>
      <c r="J6" s="204"/>
      <c r="K6" s="8" t="s">
        <v>12</v>
      </c>
      <c r="L6" s="108" t="s">
        <v>111</v>
      </c>
      <c r="M6" s="168" t="s">
        <v>3</v>
      </c>
    </row>
    <row r="7" spans="1:14" ht="45" customHeight="1">
      <c r="B7" s="202"/>
      <c r="C7" s="202"/>
      <c r="D7" s="9" t="s">
        <v>7</v>
      </c>
      <c r="E7" s="9" t="s">
        <v>4</v>
      </c>
      <c r="F7" s="9" t="s">
        <v>5</v>
      </c>
      <c r="G7" s="10" t="s">
        <v>6</v>
      </c>
      <c r="H7" s="9" t="s">
        <v>7</v>
      </c>
      <c r="I7" s="9" t="s">
        <v>65</v>
      </c>
      <c r="J7" s="11" t="s">
        <v>66</v>
      </c>
      <c r="K7" s="12" t="s">
        <v>66</v>
      </c>
      <c r="L7" s="109" t="s">
        <v>66</v>
      </c>
      <c r="M7" s="170"/>
    </row>
    <row r="8" spans="1:14" ht="60" customHeight="1" thickBot="1">
      <c r="B8" s="214" t="s">
        <v>49</v>
      </c>
      <c r="C8" s="42" t="s">
        <v>50</v>
      </c>
      <c r="D8" s="44"/>
      <c r="E8" s="34">
        <v>905000</v>
      </c>
      <c r="F8" s="34">
        <f>D8*E8</f>
        <v>0</v>
      </c>
      <c r="G8" s="50"/>
      <c r="H8" s="28"/>
      <c r="I8" s="28"/>
      <c r="J8" s="48">
        <f>H8*I8</f>
        <v>0</v>
      </c>
      <c r="K8" s="30">
        <f>ROUNDDOWN(MIN(F8,J8,L8),-3)</f>
        <v>0</v>
      </c>
      <c r="L8" s="92"/>
      <c r="M8" s="37"/>
    </row>
    <row r="9" spans="1:14" ht="60" customHeight="1">
      <c r="B9" s="215"/>
      <c r="C9" s="42" t="s">
        <v>51</v>
      </c>
      <c r="D9" s="44"/>
      <c r="E9" s="34">
        <v>205000</v>
      </c>
      <c r="F9" s="53">
        <f>D9*E9</f>
        <v>0</v>
      </c>
      <c r="G9" s="44"/>
      <c r="H9" s="53">
        <f>D9</f>
        <v>0</v>
      </c>
      <c r="I9" s="28"/>
      <c r="J9" s="48">
        <f>H9*I9</f>
        <v>0</v>
      </c>
      <c r="K9" s="100">
        <f t="shared" ref="K9:K11" si="0">ROUNDDOWN(MIN(F9,J9,L9),-3)</f>
        <v>0</v>
      </c>
      <c r="L9" s="103"/>
      <c r="M9" s="114"/>
    </row>
    <row r="10" spans="1:14" ht="60" customHeight="1">
      <c r="B10" s="215"/>
      <c r="C10" s="47" t="s">
        <v>52</v>
      </c>
      <c r="D10" s="159"/>
      <c r="E10" s="34">
        <v>3600</v>
      </c>
      <c r="F10" s="53">
        <f t="shared" ref="F10" si="1">D10*E10</f>
        <v>0</v>
      </c>
      <c r="G10" s="44"/>
      <c r="H10" s="53">
        <f t="shared" ref="H10" si="2">D10</f>
        <v>0</v>
      </c>
      <c r="I10" s="154"/>
      <c r="J10" s="156"/>
      <c r="K10" s="100">
        <f>ROUNDDOWN(MIN(J10,L10),-3)</f>
        <v>0</v>
      </c>
      <c r="L10" s="103"/>
      <c r="M10" s="118"/>
    </row>
    <row r="11" spans="1:14" ht="60" customHeight="1">
      <c r="B11" s="215"/>
      <c r="C11" s="42" t="s">
        <v>53</v>
      </c>
      <c r="D11" s="44"/>
      <c r="E11" s="34">
        <v>51400</v>
      </c>
      <c r="F11" s="53">
        <f t="shared" ref="F11" si="3">D11*E11</f>
        <v>0</v>
      </c>
      <c r="G11" s="44"/>
      <c r="H11" s="53">
        <f>D11</f>
        <v>0</v>
      </c>
      <c r="I11" s="28"/>
      <c r="J11" s="48">
        <f>H11*I11</f>
        <v>0</v>
      </c>
      <c r="K11" s="30">
        <f t="shared" si="0"/>
        <v>0</v>
      </c>
      <c r="L11" s="92"/>
      <c r="M11" s="116"/>
    </row>
    <row r="12" spans="1:14" ht="60" customHeight="1">
      <c r="B12" s="215"/>
      <c r="C12" s="42" t="s">
        <v>54</v>
      </c>
      <c r="D12" s="44"/>
      <c r="E12" s="9" t="s">
        <v>14</v>
      </c>
      <c r="F12" s="28"/>
      <c r="G12" s="44"/>
      <c r="H12" s="53">
        <f>D12</f>
        <v>0</v>
      </c>
      <c r="I12" s="28"/>
      <c r="J12" s="81">
        <f>H12*I12</f>
        <v>0</v>
      </c>
      <c r="K12" s="30">
        <f>ROUNDDOWN(MIN(F12,J12,L12),-3)</f>
        <v>0</v>
      </c>
      <c r="L12" s="92"/>
      <c r="M12" s="116"/>
    </row>
    <row r="13" spans="1:14" ht="60" customHeight="1" thickBot="1">
      <c r="B13" s="13"/>
      <c r="C13" s="9" t="s">
        <v>8</v>
      </c>
      <c r="D13" s="74"/>
      <c r="E13" s="75"/>
      <c r="F13" s="69">
        <f>SUM(F8:F12)</f>
        <v>0</v>
      </c>
      <c r="G13" s="75"/>
      <c r="H13" s="74"/>
      <c r="I13" s="75"/>
      <c r="J13" s="71">
        <f>SUM(J8:J12)</f>
        <v>0</v>
      </c>
      <c r="K13" s="76">
        <f>SUM(K8:K12)</f>
        <v>0</v>
      </c>
      <c r="L13" s="110">
        <f>SUM(L8:L12)</f>
        <v>0</v>
      </c>
      <c r="M13" s="115"/>
    </row>
    <row r="14" spans="1:14" ht="18.75" customHeight="1" thickTop="1">
      <c r="B14" s="1"/>
      <c r="C14" s="1"/>
      <c r="D14" s="1"/>
      <c r="E14" s="1"/>
      <c r="F14" s="1"/>
      <c r="G14" s="1"/>
      <c r="H14" s="1"/>
      <c r="I14" s="1"/>
      <c r="J14" s="1"/>
      <c r="K14" s="1"/>
      <c r="L14" s="1"/>
      <c r="M14" s="120"/>
    </row>
    <row r="15" spans="1:14" ht="18.75" customHeight="1">
      <c r="B15" s="1" t="s">
        <v>71</v>
      </c>
      <c r="C15" s="1"/>
      <c r="D15" s="1"/>
      <c r="E15" s="1"/>
      <c r="F15" s="1"/>
      <c r="G15" s="1"/>
      <c r="H15" s="1"/>
      <c r="I15" s="1"/>
      <c r="J15" s="1"/>
      <c r="K15" s="1"/>
      <c r="L15" s="1"/>
      <c r="M15" s="120"/>
    </row>
    <row r="16" spans="1:14" ht="18.75" customHeight="1">
      <c r="M16" s="125"/>
    </row>
    <row r="17" spans="4:13" ht="19.5" thickBot="1">
      <c r="M17" s="126"/>
    </row>
    <row r="18" spans="4:13">
      <c r="D18" s="2">
        <v>1</v>
      </c>
    </row>
  </sheetData>
  <mergeCells count="8">
    <mergeCell ref="B8:B12"/>
    <mergeCell ref="K4:M4"/>
    <mergeCell ref="K5:M5"/>
    <mergeCell ref="B6:B7"/>
    <mergeCell ref="C6:C7"/>
    <mergeCell ref="D6:F6"/>
    <mergeCell ref="G6:J6"/>
    <mergeCell ref="M6:M7"/>
  </mergeCells>
  <phoneticPr fontId="1"/>
  <dataValidations count="1">
    <dataValidation type="list" allowBlank="1" showInputMessage="1" showErrorMessage="1" sqref="D8" xr:uid="{00000000-0002-0000-0300-000000000000}">
      <formula1>$D$18</formula1>
    </dataValidation>
  </dataValidations>
  <pageMargins left="0.70866141732283472" right="0.70866141732283472" top="0.74803149606299213" bottom="0.74803149606299213" header="0.31496062992125984" footer="0.31496062992125984"/>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B1:N26"/>
  <sheetViews>
    <sheetView view="pageBreakPreview" zoomScale="75" zoomScaleNormal="100" zoomScaleSheetLayoutView="75" workbookViewId="0">
      <selection activeCell="C25" sqref="C25"/>
    </sheetView>
  </sheetViews>
  <sheetFormatPr defaultRowHeight="14.25"/>
  <cols>
    <col min="1" max="1" width="5.875" style="1" customWidth="1"/>
    <col min="2" max="2" width="12.625" style="1" customWidth="1"/>
    <col min="3" max="3" width="30.375" style="1" customWidth="1"/>
    <col min="4" max="4" width="10.625" style="1" customWidth="1"/>
    <col min="5" max="6" width="25.375" style="1" customWidth="1"/>
    <col min="7" max="7" width="38.75" style="1" customWidth="1"/>
    <col min="8" max="8" width="10.625" style="1" customWidth="1"/>
    <col min="9" max="9" width="24.125" style="1" customWidth="1"/>
    <col min="10" max="10" width="25.375" style="1" customWidth="1"/>
    <col min="11"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2:14" ht="21.75" customHeight="1">
      <c r="B1" s="197" t="s">
        <v>92</v>
      </c>
      <c r="C1" s="197"/>
      <c r="D1" s="14"/>
      <c r="E1" s="14"/>
      <c r="F1" s="14"/>
      <c r="G1" s="14"/>
      <c r="H1" s="14"/>
      <c r="I1" s="14"/>
      <c r="J1" s="14"/>
      <c r="K1" s="14"/>
      <c r="L1" s="14"/>
      <c r="M1" s="14"/>
    </row>
    <row r="2" spans="2:14" ht="21.75" customHeight="1">
      <c r="B2" s="19"/>
      <c r="C2" s="19"/>
      <c r="D2" s="19"/>
      <c r="E2" s="27" t="s">
        <v>81</v>
      </c>
      <c r="F2" s="19" t="s">
        <v>98</v>
      </c>
      <c r="H2" s="19"/>
      <c r="I2" s="19"/>
      <c r="J2" s="52"/>
      <c r="K2" s="19"/>
      <c r="L2" s="19"/>
      <c r="M2" s="19"/>
    </row>
    <row r="3" spans="2:14" s="21" customFormat="1" ht="21.75" customHeight="1">
      <c r="B3" s="3"/>
      <c r="C3" s="3"/>
      <c r="D3" s="3"/>
      <c r="H3" s="3"/>
      <c r="I3" s="20"/>
      <c r="K3" s="20"/>
      <c r="L3" s="20"/>
      <c r="M3" s="20"/>
    </row>
    <row r="4" spans="2:14" ht="21.75" customHeight="1">
      <c r="B4" s="3"/>
      <c r="C4" s="3"/>
      <c r="D4" s="3"/>
      <c r="E4" s="3"/>
      <c r="F4" s="52"/>
      <c r="G4" s="3"/>
      <c r="H4" s="3"/>
      <c r="I4" s="19"/>
      <c r="J4" s="83" t="s">
        <v>73</v>
      </c>
      <c r="K4" s="216"/>
      <c r="L4" s="216"/>
      <c r="M4" s="216"/>
      <c r="N4" s="78"/>
    </row>
    <row r="5" spans="2:14" ht="21.75" customHeight="1" thickBot="1">
      <c r="B5" s="7"/>
      <c r="C5" s="7"/>
      <c r="D5" s="7"/>
      <c r="E5" s="7"/>
      <c r="F5" s="7"/>
      <c r="G5" s="7"/>
      <c r="H5" s="7"/>
      <c r="I5" s="22"/>
      <c r="J5" s="7"/>
      <c r="K5" s="22"/>
      <c r="L5" s="22"/>
      <c r="M5" s="16" t="s">
        <v>32</v>
      </c>
    </row>
    <row r="6" spans="2:14" ht="38.25" customHeight="1" thickTop="1">
      <c r="B6" s="201" t="s">
        <v>0</v>
      </c>
      <c r="C6" s="201" t="s">
        <v>1</v>
      </c>
      <c r="D6" s="203" t="s">
        <v>2</v>
      </c>
      <c r="E6" s="204"/>
      <c r="F6" s="204"/>
      <c r="G6" s="203" t="s">
        <v>90</v>
      </c>
      <c r="H6" s="204"/>
      <c r="I6" s="204"/>
      <c r="J6" s="221"/>
      <c r="K6" s="8" t="s">
        <v>12</v>
      </c>
      <c r="L6" s="108" t="s">
        <v>111</v>
      </c>
      <c r="M6" s="206" t="s">
        <v>3</v>
      </c>
    </row>
    <row r="7" spans="2:14" ht="38.25" customHeight="1">
      <c r="B7" s="202"/>
      <c r="C7" s="202"/>
      <c r="D7" s="9" t="s">
        <v>7</v>
      </c>
      <c r="E7" s="9" t="s">
        <v>65</v>
      </c>
      <c r="F7" s="9" t="s">
        <v>66</v>
      </c>
      <c r="G7" s="10" t="s">
        <v>6</v>
      </c>
      <c r="H7" s="9" t="s">
        <v>7</v>
      </c>
      <c r="I7" s="9" t="s">
        <v>65</v>
      </c>
      <c r="J7" s="9" t="s">
        <v>66</v>
      </c>
      <c r="K7" s="12" t="s">
        <v>66</v>
      </c>
      <c r="L7" s="109" t="s">
        <v>66</v>
      </c>
      <c r="M7" s="207"/>
    </row>
    <row r="8" spans="2:14" ht="38.25" customHeight="1" thickBot="1">
      <c r="B8" s="220" t="s">
        <v>55</v>
      </c>
      <c r="C8" s="86" t="s">
        <v>104</v>
      </c>
      <c r="D8" s="18"/>
      <c r="E8" s="18"/>
      <c r="F8" s="61">
        <f>D8*E8</f>
        <v>0</v>
      </c>
      <c r="G8" s="18"/>
      <c r="H8" s="18"/>
      <c r="I8" s="18"/>
      <c r="J8" s="61">
        <f>H8*I8</f>
        <v>0</v>
      </c>
      <c r="K8" s="84">
        <f t="shared" ref="K8:K17" si="0">ROUNDDOWN(MIN(F8,J8,L8),-3)</f>
        <v>0</v>
      </c>
      <c r="L8" s="94"/>
      <c r="M8" s="111"/>
    </row>
    <row r="9" spans="2:14" ht="38.25" customHeight="1">
      <c r="B9" s="220"/>
      <c r="C9" s="86" t="s">
        <v>104</v>
      </c>
      <c r="D9" s="18"/>
      <c r="E9" s="18"/>
      <c r="F9" s="61">
        <f t="shared" ref="F9:F17" si="1">D9*E9</f>
        <v>0</v>
      </c>
      <c r="G9" s="18"/>
      <c r="H9" s="18"/>
      <c r="I9" s="18"/>
      <c r="J9" s="61">
        <f t="shared" ref="J9:J17" si="2">H9*I9</f>
        <v>0</v>
      </c>
      <c r="K9" s="104">
        <f t="shared" si="0"/>
        <v>0</v>
      </c>
      <c r="L9" s="105"/>
      <c r="M9" s="122"/>
    </row>
    <row r="10" spans="2:14" ht="38.25" customHeight="1">
      <c r="B10" s="220"/>
      <c r="C10" s="86" t="s">
        <v>104</v>
      </c>
      <c r="D10" s="18"/>
      <c r="E10" s="18"/>
      <c r="F10" s="61">
        <f t="shared" si="1"/>
        <v>0</v>
      </c>
      <c r="G10" s="18"/>
      <c r="H10" s="18"/>
      <c r="I10" s="18"/>
      <c r="J10" s="61">
        <f t="shared" si="2"/>
        <v>0</v>
      </c>
      <c r="K10" s="104">
        <f t="shared" si="0"/>
        <v>0</v>
      </c>
      <c r="L10" s="105"/>
      <c r="M10" s="113"/>
    </row>
    <row r="11" spans="2:14" ht="38.25" customHeight="1">
      <c r="B11" s="220"/>
      <c r="C11" s="86" t="s">
        <v>104</v>
      </c>
      <c r="D11" s="18"/>
      <c r="E11" s="18"/>
      <c r="F11" s="61">
        <f t="shared" si="1"/>
        <v>0</v>
      </c>
      <c r="G11" s="18"/>
      <c r="H11" s="18"/>
      <c r="I11" s="18"/>
      <c r="J11" s="61">
        <f t="shared" si="2"/>
        <v>0</v>
      </c>
      <c r="K11" s="84">
        <f t="shared" si="0"/>
        <v>0</v>
      </c>
      <c r="L11" s="94"/>
      <c r="M11" s="123"/>
    </row>
    <row r="12" spans="2:14" ht="38.25" customHeight="1">
      <c r="B12" s="220"/>
      <c r="C12" s="86" t="s">
        <v>104</v>
      </c>
      <c r="D12" s="18"/>
      <c r="E12" s="18"/>
      <c r="F12" s="61">
        <f t="shared" si="1"/>
        <v>0</v>
      </c>
      <c r="G12" s="18"/>
      <c r="H12" s="18"/>
      <c r="I12" s="18"/>
      <c r="J12" s="61">
        <f t="shared" si="2"/>
        <v>0</v>
      </c>
      <c r="K12" s="84">
        <f t="shared" si="0"/>
        <v>0</v>
      </c>
      <c r="L12" s="94"/>
      <c r="M12" s="123"/>
    </row>
    <row r="13" spans="2:14" ht="38.25" customHeight="1">
      <c r="B13" s="220"/>
      <c r="C13" s="86" t="s">
        <v>104</v>
      </c>
      <c r="D13" s="18"/>
      <c r="E13" s="18"/>
      <c r="F13" s="61">
        <f t="shared" si="1"/>
        <v>0</v>
      </c>
      <c r="G13" s="18"/>
      <c r="H13" s="18"/>
      <c r="I13" s="18"/>
      <c r="J13" s="61">
        <f t="shared" si="2"/>
        <v>0</v>
      </c>
      <c r="K13" s="84">
        <f t="shared" si="0"/>
        <v>0</v>
      </c>
      <c r="L13" s="94"/>
      <c r="M13" s="123"/>
    </row>
    <row r="14" spans="2:14" ht="38.25" customHeight="1">
      <c r="B14" s="220"/>
      <c r="C14" s="86" t="s">
        <v>104</v>
      </c>
      <c r="D14" s="18"/>
      <c r="E14" s="18"/>
      <c r="F14" s="61">
        <f t="shared" si="1"/>
        <v>0</v>
      </c>
      <c r="G14" s="18"/>
      <c r="H14" s="18"/>
      <c r="I14" s="18"/>
      <c r="J14" s="61">
        <f t="shared" si="2"/>
        <v>0</v>
      </c>
      <c r="K14" s="84">
        <f t="shared" si="0"/>
        <v>0</v>
      </c>
      <c r="L14" s="94"/>
      <c r="M14" s="123"/>
    </row>
    <row r="15" spans="2:14" ht="38.25" customHeight="1">
      <c r="B15" s="220"/>
      <c r="C15" s="86" t="s">
        <v>104</v>
      </c>
      <c r="D15" s="18"/>
      <c r="E15" s="18"/>
      <c r="F15" s="61">
        <f t="shared" si="1"/>
        <v>0</v>
      </c>
      <c r="G15" s="18"/>
      <c r="H15" s="18"/>
      <c r="I15" s="18"/>
      <c r="J15" s="61">
        <f t="shared" si="2"/>
        <v>0</v>
      </c>
      <c r="K15" s="84">
        <f t="shared" si="0"/>
        <v>0</v>
      </c>
      <c r="L15" s="94"/>
      <c r="M15" s="123"/>
    </row>
    <row r="16" spans="2:14" ht="38.25" customHeight="1">
      <c r="B16" s="220"/>
      <c r="C16" s="86" t="s">
        <v>104</v>
      </c>
      <c r="D16" s="18"/>
      <c r="E16" s="18"/>
      <c r="F16" s="61">
        <f t="shared" si="1"/>
        <v>0</v>
      </c>
      <c r="G16" s="18"/>
      <c r="H16" s="18"/>
      <c r="I16" s="18"/>
      <c r="J16" s="61">
        <f t="shared" si="2"/>
        <v>0</v>
      </c>
      <c r="K16" s="84">
        <f t="shared" si="0"/>
        <v>0</v>
      </c>
      <c r="L16" s="94"/>
      <c r="M16" s="123"/>
    </row>
    <row r="17" spans="2:13" ht="38.25" customHeight="1" thickBot="1">
      <c r="B17" s="220"/>
      <c r="C17" s="86" t="s">
        <v>104</v>
      </c>
      <c r="D17" s="18"/>
      <c r="E17" s="18"/>
      <c r="F17" s="61">
        <f t="shared" si="1"/>
        <v>0</v>
      </c>
      <c r="G17" s="18"/>
      <c r="H17" s="18"/>
      <c r="I17" s="18"/>
      <c r="J17" s="61">
        <f t="shared" si="2"/>
        <v>0</v>
      </c>
      <c r="K17" s="84">
        <f t="shared" si="0"/>
        <v>0</v>
      </c>
      <c r="L17" s="94"/>
      <c r="M17" s="124"/>
    </row>
    <row r="18" spans="2:13" ht="38.25" customHeight="1" thickBot="1">
      <c r="B18" s="33"/>
      <c r="C18" s="9" t="s">
        <v>8</v>
      </c>
      <c r="D18" s="75"/>
      <c r="E18" s="75"/>
      <c r="F18" s="69">
        <f>SUM(F8:F17)</f>
        <v>0</v>
      </c>
      <c r="G18" s="75"/>
      <c r="H18" s="69">
        <f>SUM(H8:H17)</f>
        <v>0</v>
      </c>
      <c r="I18" s="75"/>
      <c r="J18" s="69">
        <f>SUM(J8:J17)</f>
        <v>0</v>
      </c>
      <c r="K18" s="76">
        <f t="shared" ref="K18:L18" si="3">SUM(K8:K17)</f>
        <v>0</v>
      </c>
      <c r="L18" s="76">
        <f t="shared" si="3"/>
        <v>0</v>
      </c>
      <c r="M18" s="99"/>
    </row>
    <row r="19" spans="2:13" ht="19.5" customHeight="1" thickTop="1"/>
    <row r="20" spans="2:13" ht="19.5" customHeight="1">
      <c r="B20" s="1" t="s">
        <v>71</v>
      </c>
    </row>
    <row r="21" spans="2:13" ht="19.5" customHeight="1">
      <c r="B21" s="1" t="s">
        <v>13</v>
      </c>
    </row>
    <row r="22" spans="2:13" ht="19.5" customHeight="1">
      <c r="C22" s="1" t="s">
        <v>123</v>
      </c>
    </row>
    <row r="23" spans="2:13" ht="18.75">
      <c r="B23" s="2"/>
      <c r="C23" s="97" t="s">
        <v>113</v>
      </c>
      <c r="D23" s="2"/>
      <c r="E23" s="2"/>
      <c r="F23" s="2"/>
      <c r="G23" s="2"/>
      <c r="H23" s="2"/>
      <c r="I23" s="2"/>
      <c r="J23" s="2"/>
      <c r="K23" s="2"/>
      <c r="L23" s="2"/>
      <c r="M23" s="2"/>
    </row>
    <row r="24" spans="2:13" ht="18.75">
      <c r="B24" s="2"/>
      <c r="C24" s="97" t="s">
        <v>124</v>
      </c>
      <c r="D24" s="2"/>
      <c r="E24" s="2"/>
      <c r="F24" s="2"/>
      <c r="G24" s="2"/>
      <c r="H24" s="2"/>
      <c r="I24" s="2"/>
      <c r="J24" s="2"/>
      <c r="K24" s="2"/>
      <c r="L24" s="2"/>
      <c r="M24" s="2"/>
    </row>
    <row r="25" spans="2:13">
      <c r="C25" s="97" t="s">
        <v>114</v>
      </c>
    </row>
    <row r="26" spans="2:13">
      <c r="C26" s="142" t="s">
        <v>115</v>
      </c>
    </row>
  </sheetData>
  <mergeCells count="8">
    <mergeCell ref="M6:M7"/>
    <mergeCell ref="K4:M4"/>
    <mergeCell ref="B8:B17"/>
    <mergeCell ref="B1:C1"/>
    <mergeCell ref="B6:B7"/>
    <mergeCell ref="C6:C7"/>
    <mergeCell ref="D6:F6"/>
    <mergeCell ref="G6:J6"/>
  </mergeCells>
  <phoneticPr fontId="1"/>
  <dataValidations count="1">
    <dataValidation type="list" allowBlank="1" showInputMessage="1" showErrorMessage="1" sqref="C8:C17" xr:uid="{00000000-0002-0000-0400-000000000000}">
      <formula1>$C$22:$C$26</formula1>
    </dataValidation>
  </dataValidations>
  <pageMargins left="0.70866141732283472" right="0.70866141732283472" top="0.74803149606299213" bottom="0.74803149606299213" header="0.31496062992125984" footer="0.31496062992125984"/>
  <pageSetup paperSize="9" scale="4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N20"/>
  <sheetViews>
    <sheetView view="pageBreakPreview" zoomScale="75" zoomScaleNormal="100" zoomScaleSheetLayoutView="75" workbookViewId="0">
      <selection activeCell="F13" sqref="F13"/>
    </sheetView>
  </sheetViews>
  <sheetFormatPr defaultRowHeight="18.75"/>
  <cols>
    <col min="1" max="1" width="5.625" style="2" customWidth="1"/>
    <col min="2" max="2" width="11.75" style="2" customWidth="1"/>
    <col min="3" max="3" width="23.75" style="2" customWidth="1"/>
    <col min="4" max="4" width="10.625" style="2" customWidth="1"/>
    <col min="5" max="5" width="20.625" style="6" customWidth="1"/>
    <col min="6"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1:14" ht="22.5" customHeight="1">
      <c r="B1" s="82" t="s">
        <v>91</v>
      </c>
      <c r="C1" s="82"/>
    </row>
    <row r="2" spans="1:14" ht="22.5" customHeight="1">
      <c r="B2" s="19"/>
      <c r="C2" s="19"/>
      <c r="D2" s="19"/>
      <c r="E2" s="19"/>
      <c r="F2" s="27" t="s">
        <v>81</v>
      </c>
      <c r="G2" s="19" t="s">
        <v>98</v>
      </c>
      <c r="H2" s="19"/>
      <c r="I2" s="19"/>
      <c r="J2" s="19"/>
      <c r="K2" s="19"/>
      <c r="L2" s="19"/>
      <c r="M2" s="19"/>
    </row>
    <row r="3" spans="1:14" ht="22.5" customHeight="1">
      <c r="B3" s="3"/>
      <c r="C3" s="3"/>
      <c r="D3" s="3"/>
      <c r="E3" s="3"/>
      <c r="F3" s="3"/>
      <c r="G3" s="3"/>
      <c r="H3" s="3"/>
      <c r="I3" s="3"/>
      <c r="J3" s="3"/>
      <c r="K3" s="3"/>
      <c r="L3" s="52"/>
      <c r="M3" s="3"/>
    </row>
    <row r="4" spans="1:14" ht="22.5" customHeight="1">
      <c r="B4" s="3"/>
      <c r="C4" s="3"/>
      <c r="D4" s="3"/>
      <c r="E4" s="20"/>
      <c r="F4" s="3"/>
      <c r="G4" s="3"/>
      <c r="H4" s="3"/>
      <c r="I4" s="19"/>
      <c r="J4" s="83" t="s">
        <v>73</v>
      </c>
      <c r="K4" s="216"/>
      <c r="L4" s="216"/>
      <c r="M4" s="216"/>
      <c r="N4" s="78"/>
    </row>
    <row r="5" spans="1:14" ht="22.5" customHeight="1" thickBot="1">
      <c r="A5" s="1"/>
      <c r="B5" s="1"/>
      <c r="C5" s="1"/>
      <c r="D5" s="1"/>
      <c r="E5" s="23"/>
      <c r="F5" s="1"/>
      <c r="G5" s="1"/>
      <c r="H5" s="1"/>
      <c r="I5" s="1"/>
      <c r="J5" s="1"/>
      <c r="K5" s="208" t="s">
        <v>32</v>
      </c>
      <c r="L5" s="208"/>
      <c r="M5" s="208"/>
    </row>
    <row r="6" spans="1:14" ht="37.5" customHeight="1" thickTop="1">
      <c r="A6" s="1"/>
      <c r="B6" s="201" t="s">
        <v>0</v>
      </c>
      <c r="C6" s="201" t="s">
        <v>1</v>
      </c>
      <c r="D6" s="203" t="s">
        <v>2</v>
      </c>
      <c r="E6" s="204"/>
      <c r="F6" s="205"/>
      <c r="G6" s="203" t="s">
        <v>90</v>
      </c>
      <c r="H6" s="204"/>
      <c r="I6" s="204"/>
      <c r="J6" s="204"/>
      <c r="K6" s="8" t="s">
        <v>12</v>
      </c>
      <c r="L6" s="108" t="s">
        <v>111</v>
      </c>
      <c r="M6" s="206" t="s">
        <v>3</v>
      </c>
    </row>
    <row r="7" spans="1:14" ht="37.5" customHeight="1">
      <c r="A7" s="1"/>
      <c r="B7" s="202"/>
      <c r="C7" s="202"/>
      <c r="D7" s="9" t="s">
        <v>7</v>
      </c>
      <c r="E7" s="9" t="s">
        <v>4</v>
      </c>
      <c r="F7" s="9" t="s">
        <v>5</v>
      </c>
      <c r="G7" s="10" t="s">
        <v>6</v>
      </c>
      <c r="H7" s="9" t="s">
        <v>7</v>
      </c>
      <c r="I7" s="9" t="s">
        <v>65</v>
      </c>
      <c r="J7" s="11" t="s">
        <v>66</v>
      </c>
      <c r="K7" s="12" t="s">
        <v>66</v>
      </c>
      <c r="L7" s="109" t="s">
        <v>66</v>
      </c>
      <c r="M7" s="207"/>
    </row>
    <row r="8" spans="1:14" ht="59.25" customHeight="1" thickBot="1">
      <c r="A8" s="1"/>
      <c r="B8" s="214" t="s">
        <v>56</v>
      </c>
      <c r="C8" s="49" t="s">
        <v>37</v>
      </c>
      <c r="D8" s="68"/>
      <c r="E8" s="69">
        <v>11000000</v>
      </c>
      <c r="F8" s="69">
        <f>D8*E8</f>
        <v>0</v>
      </c>
      <c r="G8" s="70"/>
      <c r="H8" s="69">
        <f>D8</f>
        <v>0</v>
      </c>
      <c r="I8" s="40"/>
      <c r="J8" s="71">
        <f t="shared" ref="J8:J14" si="0">H8*I8</f>
        <v>0</v>
      </c>
      <c r="K8" s="41">
        <f>ROUNDDOWN(MIN(F8,J8,L8),-3)</f>
        <v>0</v>
      </c>
      <c r="L8" s="93"/>
      <c r="M8" s="98"/>
    </row>
    <row r="9" spans="1:14" ht="59.25" customHeight="1">
      <c r="A9" s="1"/>
      <c r="B9" s="215"/>
      <c r="C9" s="43" t="s">
        <v>38</v>
      </c>
      <c r="D9" s="68"/>
      <c r="E9" s="69">
        <v>6600000</v>
      </c>
      <c r="F9" s="39">
        <f>D9*E9</f>
        <v>0</v>
      </c>
      <c r="G9" s="68"/>
      <c r="H9" s="39">
        <f>D9</f>
        <v>0</v>
      </c>
      <c r="I9" s="40"/>
      <c r="J9" s="72">
        <f t="shared" si="0"/>
        <v>0</v>
      </c>
      <c r="K9" s="101">
        <f t="shared" ref="K9:K14" si="1">ROUNDDOWN(MIN(F9,J9,L9),-3)</f>
        <v>0</v>
      </c>
      <c r="L9" s="102"/>
      <c r="M9" s="117"/>
    </row>
    <row r="10" spans="1:14" ht="59.25" customHeight="1">
      <c r="A10" s="1"/>
      <c r="B10" s="215"/>
      <c r="C10" s="47" t="s">
        <v>39</v>
      </c>
      <c r="D10" s="44"/>
      <c r="E10" s="34">
        <v>5500000</v>
      </c>
      <c r="F10" s="39">
        <f t="shared" ref="F10" si="2">D10*E10</f>
        <v>0</v>
      </c>
      <c r="G10" s="44"/>
      <c r="H10" s="39">
        <f t="shared" ref="H10" si="3">D10</f>
        <v>0</v>
      </c>
      <c r="I10" s="40"/>
      <c r="J10" s="35">
        <f t="shared" si="0"/>
        <v>0</v>
      </c>
      <c r="K10" s="101">
        <f t="shared" si="1"/>
        <v>0</v>
      </c>
      <c r="L10" s="103"/>
      <c r="M10" s="118"/>
    </row>
    <row r="11" spans="1:14" ht="59.25" customHeight="1">
      <c r="A11" s="1"/>
      <c r="B11" s="215"/>
      <c r="C11" s="42" t="s">
        <v>57</v>
      </c>
      <c r="D11" s="44"/>
      <c r="E11" s="34">
        <v>66000000</v>
      </c>
      <c r="F11" s="39">
        <f t="shared" ref="F11" si="4">D11*E11</f>
        <v>0</v>
      </c>
      <c r="G11" s="44"/>
      <c r="H11" s="39">
        <f t="shared" ref="H11" si="5">D11</f>
        <v>0</v>
      </c>
      <c r="I11" s="40"/>
      <c r="J11" s="35">
        <f t="shared" si="0"/>
        <v>0</v>
      </c>
      <c r="K11" s="41">
        <f t="shared" si="1"/>
        <v>0</v>
      </c>
      <c r="L11" s="92"/>
      <c r="M11" s="119" t="s">
        <v>58</v>
      </c>
    </row>
    <row r="12" spans="1:14" ht="59.25" customHeight="1">
      <c r="A12" s="1"/>
      <c r="B12" s="215"/>
      <c r="C12" s="42" t="s">
        <v>59</v>
      </c>
      <c r="D12" s="44"/>
      <c r="E12" s="34">
        <v>1100000</v>
      </c>
      <c r="F12" s="39">
        <f t="shared" ref="F12" si="6">D12*E12</f>
        <v>0</v>
      </c>
      <c r="G12" s="44"/>
      <c r="H12" s="39">
        <f t="shared" ref="H12" si="7">D12</f>
        <v>0</v>
      </c>
      <c r="I12" s="40"/>
      <c r="J12" s="35">
        <f t="shared" si="0"/>
        <v>0</v>
      </c>
      <c r="K12" s="41">
        <f t="shared" si="1"/>
        <v>0</v>
      </c>
      <c r="L12" s="92"/>
      <c r="M12" s="116"/>
    </row>
    <row r="13" spans="1:14" ht="59.25" customHeight="1">
      <c r="A13" s="1"/>
      <c r="B13" s="215"/>
      <c r="C13" s="42" t="s">
        <v>60</v>
      </c>
      <c r="D13" s="44"/>
      <c r="E13" s="34">
        <v>2200000</v>
      </c>
      <c r="F13" s="39">
        <f t="shared" ref="F13:F14" si="8">D13*E13</f>
        <v>0</v>
      </c>
      <c r="G13" s="44"/>
      <c r="H13" s="39">
        <f t="shared" ref="H13" si="9">D13</f>
        <v>0</v>
      </c>
      <c r="I13" s="40"/>
      <c r="J13" s="35">
        <f t="shared" si="0"/>
        <v>0</v>
      </c>
      <c r="K13" s="41">
        <f t="shared" si="1"/>
        <v>0</v>
      </c>
      <c r="L13" s="92"/>
      <c r="M13" s="116"/>
    </row>
    <row r="14" spans="1:14" ht="59.25" customHeight="1">
      <c r="A14" s="1"/>
      <c r="B14" s="215"/>
      <c r="C14" s="42" t="s">
        <v>61</v>
      </c>
      <c r="D14" s="44"/>
      <c r="E14" s="34">
        <v>1100000</v>
      </c>
      <c r="F14" s="39">
        <f t="shared" si="8"/>
        <v>0</v>
      </c>
      <c r="G14" s="44"/>
      <c r="H14" s="39">
        <f t="shared" ref="H14" si="10">D14</f>
        <v>0</v>
      </c>
      <c r="I14" s="40"/>
      <c r="J14" s="35">
        <f t="shared" si="0"/>
        <v>0</v>
      </c>
      <c r="K14" s="41">
        <f t="shared" si="1"/>
        <v>0</v>
      </c>
      <c r="L14" s="92"/>
      <c r="M14" s="116"/>
    </row>
    <row r="15" spans="1:14" ht="59.25" customHeight="1" thickBot="1">
      <c r="A15" s="1"/>
      <c r="B15" s="13"/>
      <c r="C15" s="9" t="s">
        <v>8</v>
      </c>
      <c r="D15" s="75"/>
      <c r="E15" s="75"/>
      <c r="F15" s="69">
        <f>SUM(F8:F14)</f>
        <v>0</v>
      </c>
      <c r="G15" s="75"/>
      <c r="H15" s="69">
        <f>SUM(H9:H14)</f>
        <v>0</v>
      </c>
      <c r="I15" s="75"/>
      <c r="J15" s="72">
        <f>SUM(J8:J14)</f>
        <v>0</v>
      </c>
      <c r="K15" s="76">
        <f>SUM(K8:K14)</f>
        <v>0</v>
      </c>
      <c r="L15" s="110">
        <f>SUM(L8:L14)</f>
        <v>0</v>
      </c>
      <c r="M15" s="115"/>
    </row>
    <row r="16" spans="1:14" ht="18.75" customHeight="1" thickTop="1">
      <c r="A16" s="1"/>
      <c r="B16" s="1"/>
      <c r="C16" s="1"/>
      <c r="D16" s="1"/>
      <c r="E16" s="23"/>
      <c r="F16" s="1"/>
      <c r="G16" s="1"/>
      <c r="H16" s="1"/>
      <c r="I16" s="1"/>
      <c r="J16" s="1"/>
      <c r="K16" s="1"/>
      <c r="L16" s="1"/>
      <c r="M16" s="120"/>
    </row>
    <row r="17" spans="1:13" ht="18.75" customHeight="1" thickBot="1">
      <c r="A17" s="1"/>
      <c r="B17" s="1" t="s">
        <v>71</v>
      </c>
      <c r="C17" s="1"/>
      <c r="D17" s="1"/>
      <c r="E17" s="23"/>
      <c r="F17" s="1"/>
      <c r="G17" s="1"/>
      <c r="H17" s="1"/>
      <c r="I17" s="1"/>
      <c r="J17" s="1"/>
      <c r="K17" s="1"/>
      <c r="L17" s="1"/>
      <c r="M17" s="121"/>
    </row>
    <row r="18" spans="1:13" ht="18.75" customHeight="1">
      <c r="B18" s="2" t="s">
        <v>13</v>
      </c>
    </row>
    <row r="19" spans="1:13" hidden="1"/>
    <row r="20" spans="1:13" hidden="1">
      <c r="B20" s="2">
        <v>360000</v>
      </c>
    </row>
  </sheetData>
  <mergeCells count="8">
    <mergeCell ref="B8:B14"/>
    <mergeCell ref="K4:M4"/>
    <mergeCell ref="K5:M5"/>
    <mergeCell ref="B6:B7"/>
    <mergeCell ref="C6:C7"/>
    <mergeCell ref="D6:F6"/>
    <mergeCell ref="G6:J6"/>
    <mergeCell ref="M6:M7"/>
  </mergeCells>
  <phoneticPr fontId="1"/>
  <pageMargins left="0.70866141732283472" right="0.70866141732283472" top="0.74803149606299213" bottom="0.74803149606299213" header="0.31496062992125984" footer="0.31496062992125984"/>
  <pageSetup paperSize="9"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N26"/>
  <sheetViews>
    <sheetView view="pageBreakPreview" zoomScale="75" zoomScaleNormal="100" zoomScaleSheetLayoutView="75" workbookViewId="0">
      <selection activeCell="I8" sqref="I8"/>
    </sheetView>
  </sheetViews>
  <sheetFormatPr defaultRowHeight="18.75"/>
  <cols>
    <col min="1" max="1" width="5.625" style="2" customWidth="1"/>
    <col min="2" max="2" width="11.75" style="2" customWidth="1"/>
    <col min="3" max="3" width="35.25" style="5" customWidth="1"/>
    <col min="4" max="4" width="10.625" style="2" customWidth="1"/>
    <col min="5" max="5" width="28.875" style="2" customWidth="1"/>
    <col min="6" max="6" width="20.625" style="2" customWidth="1"/>
    <col min="7" max="7" width="38.75" style="2" customWidth="1"/>
    <col min="8" max="8" width="10.625" style="6"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2:14" ht="22.5" customHeight="1">
      <c r="B1" s="82" t="s">
        <v>89</v>
      </c>
      <c r="C1" s="82"/>
    </row>
    <row r="2" spans="2:14" ht="22.5" customHeight="1">
      <c r="B2" s="19"/>
      <c r="C2" s="19"/>
      <c r="D2" s="19"/>
      <c r="E2" s="27" t="s">
        <v>79</v>
      </c>
      <c r="F2" s="19" t="s">
        <v>98</v>
      </c>
      <c r="G2" s="19"/>
      <c r="H2" s="19"/>
      <c r="I2" s="19"/>
      <c r="K2" s="19"/>
      <c r="L2" s="19"/>
      <c r="M2" s="19"/>
    </row>
    <row r="3" spans="2:14" ht="22.5" customHeight="1">
      <c r="B3" s="3"/>
      <c r="C3" s="3"/>
      <c r="D3" s="3"/>
      <c r="E3" s="3"/>
      <c r="F3" s="3"/>
      <c r="G3" s="3"/>
      <c r="H3" s="3"/>
      <c r="I3" s="3"/>
      <c r="J3" s="3"/>
      <c r="K3" s="3"/>
      <c r="L3" s="52"/>
      <c r="M3" s="3"/>
    </row>
    <row r="4" spans="2:14" ht="22.5" customHeight="1">
      <c r="B4" s="3"/>
      <c r="C4" s="24"/>
      <c r="D4" s="3"/>
      <c r="E4" s="3"/>
      <c r="F4" s="3"/>
      <c r="G4" s="3"/>
      <c r="H4" s="20"/>
      <c r="I4" s="20"/>
      <c r="J4" s="83" t="s">
        <v>73</v>
      </c>
      <c r="K4" s="216"/>
      <c r="L4" s="216"/>
      <c r="M4" s="216"/>
    </row>
    <row r="5" spans="2:14" ht="22.5" customHeight="1" thickBot="1">
      <c r="B5" s="1"/>
      <c r="C5" s="25"/>
      <c r="D5" s="1"/>
      <c r="E5" s="1"/>
      <c r="F5" s="1"/>
      <c r="G5" s="1"/>
      <c r="H5" s="23"/>
      <c r="I5" s="1"/>
      <c r="J5" s="1"/>
      <c r="K5" s="208" t="s">
        <v>32</v>
      </c>
      <c r="L5" s="208"/>
      <c r="M5" s="208"/>
    </row>
    <row r="6" spans="2:14" ht="37.5" customHeight="1" thickTop="1">
      <c r="B6" s="201" t="s">
        <v>0</v>
      </c>
      <c r="C6" s="201" t="s">
        <v>1</v>
      </c>
      <c r="D6" s="203" t="s">
        <v>2</v>
      </c>
      <c r="E6" s="204"/>
      <c r="F6" s="205"/>
      <c r="G6" s="203" t="s">
        <v>90</v>
      </c>
      <c r="H6" s="204"/>
      <c r="I6" s="204"/>
      <c r="J6" s="204"/>
      <c r="K6" s="8" t="s">
        <v>12</v>
      </c>
      <c r="L6" s="108" t="s">
        <v>111</v>
      </c>
      <c r="M6" s="206" t="s">
        <v>3</v>
      </c>
    </row>
    <row r="7" spans="2:14" ht="37.5" customHeight="1">
      <c r="B7" s="202"/>
      <c r="C7" s="202"/>
      <c r="D7" s="9" t="s">
        <v>7</v>
      </c>
      <c r="E7" s="9" t="s">
        <v>4</v>
      </c>
      <c r="F7" s="9" t="s">
        <v>5</v>
      </c>
      <c r="G7" s="10" t="s">
        <v>6</v>
      </c>
      <c r="H7" s="9" t="s">
        <v>7</v>
      </c>
      <c r="I7" s="9" t="s">
        <v>65</v>
      </c>
      <c r="J7" s="11" t="s">
        <v>66</v>
      </c>
      <c r="K7" s="12" t="s">
        <v>66</v>
      </c>
      <c r="L7" s="109" t="s">
        <v>66</v>
      </c>
      <c r="M7" s="207"/>
    </row>
    <row r="8" spans="2:14" ht="59.25" customHeight="1">
      <c r="B8" s="134"/>
      <c r="C8" s="57" t="s">
        <v>122</v>
      </c>
      <c r="D8" s="160"/>
      <c r="E8" s="127">
        <v>3600</v>
      </c>
      <c r="F8" s="130">
        <f>D8*E8</f>
        <v>0</v>
      </c>
      <c r="G8" s="68"/>
      <c r="H8" s="58">
        <f>D8</f>
        <v>0</v>
      </c>
      <c r="I8" s="155"/>
      <c r="J8" s="157"/>
      <c r="K8" s="131">
        <f>ROUNDDOWN(MIN(J8,L8),-3)</f>
        <v>0</v>
      </c>
      <c r="L8" s="136"/>
      <c r="M8" s="91"/>
    </row>
    <row r="9" spans="2:14" ht="59.25" customHeight="1">
      <c r="B9" s="225" t="s">
        <v>64</v>
      </c>
      <c r="C9" s="57" t="s">
        <v>41</v>
      </c>
      <c r="D9" s="135"/>
      <c r="E9" s="69">
        <v>4320000</v>
      </c>
      <c r="F9" s="46">
        <f>D9*E9</f>
        <v>0</v>
      </c>
      <c r="G9" s="45"/>
      <c r="H9" s="58">
        <f>D9</f>
        <v>0</v>
      </c>
      <c r="I9" s="29"/>
      <c r="J9" s="71">
        <f t="shared" ref="J9:J14" si="0">H9*I9</f>
        <v>0</v>
      </c>
      <c r="K9" s="31">
        <f>ROUNDDOWN(MIN(F9,J9,L9),-3)</f>
        <v>0</v>
      </c>
      <c r="L9" s="132"/>
      <c r="M9" s="128"/>
    </row>
    <row r="10" spans="2:14" ht="59.25" customHeight="1">
      <c r="B10" s="225"/>
      <c r="C10" s="59" t="s">
        <v>42</v>
      </c>
      <c r="D10" s="44"/>
      <c r="E10" s="34">
        <v>51400</v>
      </c>
      <c r="F10" s="53">
        <f t="shared" ref="F10" si="1">D10*E10</f>
        <v>0</v>
      </c>
      <c r="G10" s="44"/>
      <c r="H10" s="56">
        <f>D10</f>
        <v>0</v>
      </c>
      <c r="I10" s="28"/>
      <c r="J10" s="35">
        <f t="shared" si="0"/>
        <v>0</v>
      </c>
      <c r="K10" s="100">
        <f t="shared" ref="K10:K14" si="2">ROUNDDOWN(MIN(F10,J10,L10),-3)</f>
        <v>0</v>
      </c>
      <c r="L10" s="139"/>
      <c r="M10" s="138"/>
    </row>
    <row r="11" spans="2:14" ht="59.25" customHeight="1">
      <c r="B11" s="225"/>
      <c r="C11" s="80" t="s">
        <v>83</v>
      </c>
      <c r="D11" s="68"/>
      <c r="E11" s="9" t="s">
        <v>14</v>
      </c>
      <c r="F11" s="40"/>
      <c r="G11" s="68"/>
      <c r="H11" s="55">
        <f t="shared" ref="H11" si="3">D11</f>
        <v>0</v>
      </c>
      <c r="I11" s="40"/>
      <c r="J11" s="72">
        <f t="shared" si="0"/>
        <v>0</v>
      </c>
      <c r="K11" s="101">
        <f t="shared" si="2"/>
        <v>0</v>
      </c>
      <c r="L11" s="139"/>
      <c r="M11" s="140"/>
    </row>
    <row r="12" spans="2:14" ht="59.25" customHeight="1">
      <c r="B12" s="225"/>
      <c r="C12" s="80" t="s">
        <v>112</v>
      </c>
      <c r="D12" s="68"/>
      <c r="E12" s="39">
        <v>905000</v>
      </c>
      <c r="F12" s="39">
        <f>D12*E12</f>
        <v>0</v>
      </c>
      <c r="G12" s="68"/>
      <c r="H12" s="96"/>
      <c r="I12" s="40"/>
      <c r="J12" s="72">
        <f t="shared" si="0"/>
        <v>0</v>
      </c>
      <c r="K12" s="41">
        <f t="shared" si="2"/>
        <v>0</v>
      </c>
      <c r="L12" s="136"/>
      <c r="M12" s="128"/>
    </row>
    <row r="13" spans="2:14" ht="59.25" customHeight="1">
      <c r="B13" s="225"/>
      <c r="C13" s="79" t="s">
        <v>43</v>
      </c>
      <c r="D13" s="45"/>
      <c r="E13" s="60">
        <v>205000</v>
      </c>
      <c r="F13" s="46">
        <f t="shared" ref="F13" si="4">D13*E13</f>
        <v>0</v>
      </c>
      <c r="G13" s="45"/>
      <c r="H13" s="58">
        <f t="shared" ref="H13" si="5">D13</f>
        <v>0</v>
      </c>
      <c r="I13" s="29"/>
      <c r="J13" s="36">
        <f t="shared" si="0"/>
        <v>0</v>
      </c>
      <c r="K13" s="31">
        <f t="shared" si="2"/>
        <v>0</v>
      </c>
      <c r="L13" s="133"/>
      <c r="M13" s="129"/>
    </row>
    <row r="14" spans="2:14" ht="59.25" customHeight="1">
      <c r="B14" s="225"/>
      <c r="C14" s="59" t="s">
        <v>44</v>
      </c>
      <c r="D14" s="44"/>
      <c r="E14" s="9" t="s">
        <v>14</v>
      </c>
      <c r="F14" s="28"/>
      <c r="G14" s="44"/>
      <c r="H14" s="56">
        <f t="shared" ref="H14" si="6">D14</f>
        <v>0</v>
      </c>
      <c r="I14" s="28"/>
      <c r="J14" s="35">
        <f t="shared" si="0"/>
        <v>0</v>
      </c>
      <c r="K14" s="30">
        <f t="shared" si="2"/>
        <v>0</v>
      </c>
      <c r="L14" s="136"/>
      <c r="M14" s="141"/>
      <c r="N14" s="137"/>
    </row>
    <row r="15" spans="2:14" ht="30" customHeight="1">
      <c r="B15" s="225"/>
      <c r="C15" s="222" t="s">
        <v>45</v>
      </c>
      <c r="D15" s="223"/>
      <c r="E15" s="223"/>
      <c r="F15" s="223"/>
      <c r="G15" s="223"/>
      <c r="H15" s="223"/>
      <c r="I15" s="223"/>
      <c r="J15" s="223"/>
      <c r="K15" s="223"/>
      <c r="L15" s="223"/>
      <c r="M15" s="224"/>
    </row>
    <row r="16" spans="2:14" ht="59.25" customHeight="1">
      <c r="B16" s="225"/>
      <c r="C16" s="42" t="s">
        <v>46</v>
      </c>
      <c r="D16" s="44"/>
      <c r="E16" s="54">
        <v>300000</v>
      </c>
      <c r="F16" s="39">
        <f t="shared" ref="F16" si="7">D16*E16</f>
        <v>0</v>
      </c>
      <c r="G16" s="44"/>
      <c r="H16" s="96"/>
      <c r="I16" s="40"/>
      <c r="J16" s="35">
        <f>H16*I16</f>
        <v>0</v>
      </c>
      <c r="K16" s="41">
        <f>ROUNDDOWN(MIN(F16,J16,L16),-3)</f>
        <v>0</v>
      </c>
      <c r="L16" s="136"/>
      <c r="M16" s="128"/>
    </row>
    <row r="17" spans="2:13" ht="30" customHeight="1">
      <c r="B17" s="225"/>
      <c r="C17" s="222" t="s">
        <v>62</v>
      </c>
      <c r="D17" s="223"/>
      <c r="E17" s="223"/>
      <c r="F17" s="223"/>
      <c r="G17" s="223"/>
      <c r="H17" s="223"/>
      <c r="I17" s="223"/>
      <c r="J17" s="223"/>
      <c r="K17" s="223"/>
      <c r="L17" s="223"/>
      <c r="M17" s="224"/>
    </row>
    <row r="18" spans="2:13" ht="59.25" customHeight="1">
      <c r="B18" s="225"/>
      <c r="C18" s="42" t="s">
        <v>63</v>
      </c>
      <c r="D18" s="44"/>
      <c r="E18" s="54">
        <v>1500000</v>
      </c>
      <c r="F18" s="39">
        <f t="shared" ref="F18" si="8">D18*E18</f>
        <v>0</v>
      </c>
      <c r="G18" s="44"/>
      <c r="H18" s="55">
        <f t="shared" ref="H18" si="9">D18</f>
        <v>0</v>
      </c>
      <c r="I18" s="40"/>
      <c r="J18" s="35">
        <f>H18*I18</f>
        <v>0</v>
      </c>
      <c r="K18" s="41">
        <f>ROUNDDOWN(MIN(F18,J18,L18),-3)</f>
        <v>0</v>
      </c>
      <c r="L18" s="133"/>
      <c r="M18" s="128"/>
    </row>
    <row r="19" spans="2:13" ht="59.25" customHeight="1" thickBot="1">
      <c r="B19" s="13"/>
      <c r="C19" s="9" t="s">
        <v>8</v>
      </c>
      <c r="D19" s="74"/>
      <c r="E19" s="75"/>
      <c r="F19" s="69">
        <f>SUM(F8:F14)+F16+F18</f>
        <v>0</v>
      </c>
      <c r="G19" s="75"/>
      <c r="H19" s="77">
        <f>SUM(H9:H14)+H16+H18</f>
        <v>0</v>
      </c>
      <c r="I19" s="75"/>
      <c r="J19" s="72">
        <f>SUM(J8:J14)+J16+J18</f>
        <v>0</v>
      </c>
      <c r="K19" s="76">
        <f>SUM(K8:K14)+K16+K18</f>
        <v>0</v>
      </c>
      <c r="L19" s="76">
        <f>SUM(L8:L14)+L16+L18</f>
        <v>0</v>
      </c>
      <c r="M19" s="128"/>
    </row>
    <row r="20" spans="2:13" ht="19.5" thickTop="1">
      <c r="B20" s="1"/>
      <c r="C20" s="25"/>
      <c r="D20" s="1"/>
      <c r="E20" s="1"/>
      <c r="F20" s="1"/>
      <c r="G20" s="1"/>
      <c r="H20" s="23"/>
      <c r="I20" s="1"/>
      <c r="J20" s="1"/>
      <c r="K20" s="1"/>
      <c r="L20" s="1"/>
      <c r="M20" s="1"/>
    </row>
    <row r="21" spans="2:13">
      <c r="B21" s="1" t="s">
        <v>71</v>
      </c>
      <c r="C21" s="25"/>
      <c r="D21" s="1"/>
      <c r="E21" s="1"/>
      <c r="F21" s="1"/>
      <c r="G21" s="1"/>
      <c r="H21" s="23"/>
      <c r="I21" s="1"/>
      <c r="J21" s="1"/>
      <c r="K21" s="1"/>
      <c r="L21" s="1"/>
      <c r="M21" s="1"/>
    </row>
    <row r="22" spans="2:13">
      <c r="B22" s="2" t="s">
        <v>13</v>
      </c>
    </row>
    <row r="23" spans="2:13" hidden="1"/>
    <row r="24" spans="2:13" hidden="1">
      <c r="B24" s="2">
        <v>360000</v>
      </c>
    </row>
    <row r="26" spans="2:13">
      <c r="D26" s="1">
        <v>1</v>
      </c>
    </row>
  </sheetData>
  <mergeCells count="10">
    <mergeCell ref="K4:M4"/>
    <mergeCell ref="C17:M17"/>
    <mergeCell ref="C15:M15"/>
    <mergeCell ref="K5:M5"/>
    <mergeCell ref="B6:B7"/>
    <mergeCell ref="C6:C7"/>
    <mergeCell ref="D6:F6"/>
    <mergeCell ref="G6:J6"/>
    <mergeCell ref="M6:M7"/>
    <mergeCell ref="B9:B18"/>
  </mergeCells>
  <phoneticPr fontId="1"/>
  <dataValidations count="1">
    <dataValidation type="list" allowBlank="1" showInputMessage="1" showErrorMessage="1" sqref="D11:D12 D16 D14" xr:uid="{00000000-0002-0000-0600-000000000000}">
      <formula1>$D$26</formula1>
    </dataValidation>
  </dataValidation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所要額精算書</vt:lpstr>
      <vt:lpstr>初度設備</vt:lpstr>
      <vt:lpstr>実績（１）入院</vt:lpstr>
      <vt:lpstr>実績（２）帰・接</vt:lpstr>
      <vt:lpstr>実績（３）検査</vt:lpstr>
      <vt:lpstr>実績（４）重点</vt:lpstr>
      <vt:lpstr>実績（５）救・周・小</vt:lpstr>
      <vt:lpstr>'実績（１）入院'!Print_Area</vt:lpstr>
      <vt:lpstr>'実績（２）帰・接'!Print_Area</vt:lpstr>
      <vt:lpstr>'実績（３）検査'!Print_Area</vt:lpstr>
      <vt:lpstr>'実績（４）重点'!Print_Area</vt:lpstr>
      <vt:lpstr>'実績（５）救・周・小'!Print_Area</vt:lpstr>
      <vt:lpstr>初度設備!Print_Area</vt:lpstr>
      <vt:lpstr>所要額精算書!Print_Area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2021-06-18T06:54:42Z</cp:lastPrinted>
  <dcterms:created xsi:type="dcterms:W3CDTF">2014-03-17T09:07:12Z</dcterms:created>
  <dcterms:modified xsi:type="dcterms:W3CDTF">2022-03-03T07:29:00Z</dcterms:modified>
</cp:coreProperties>
</file>