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112457\Desktop\新しいフォルダー (2)\"/>
    </mc:Choice>
  </mc:AlternateContent>
  <xr:revisionPtr revIDLastSave="0" documentId="13_ncr:101_{C12FA7F0-8862-4509-9312-DF2F4BDDA275}" xr6:coauthVersionLast="36" xr6:coauthVersionMax="36" xr10:uidLastSave="{00000000-0000-0000-0000-000000000000}"/>
  <bookViews>
    <workbookView xWindow="0" yWindow="0" windowWidth="20490" windowHeight="7440" xr2:uid="{00000000-000D-0000-FFFF-FFFF00000000}"/>
  </bookViews>
  <sheets>
    <sheet name="担当者名簿" sheetId="17" r:id="rId1"/>
    <sheet name="交付申請変更理由書（別紙１補足資料）" sheetId="27" r:id="rId2"/>
    <sheet name="計画書" sheetId="25" r:id="rId3"/>
    <sheet name="所要額調書" sheetId="24" r:id="rId4"/>
    <sheet name="初度設備" sheetId="14" r:id="rId5"/>
    <sheet name="明細（１）入院" sheetId="18" r:id="rId6"/>
    <sheet name="明細（２）帰・接" sheetId="19" r:id="rId7"/>
    <sheet name="明細（３）検査" sheetId="20" r:id="rId8"/>
    <sheet name="明細（４）重点" sheetId="21" r:id="rId9"/>
    <sheet name="明細（５）救・周・小" sheetId="22" r:id="rId10"/>
  </sheets>
  <definedNames>
    <definedName name="_xlnm.Print_Area" localSheetId="2">計画書!$A$1:$G$89</definedName>
    <definedName name="_xlnm.Print_Area" localSheetId="4">初度設備!$A$1:$M$39</definedName>
    <definedName name="_xlnm.Print_Area" localSheetId="3">所要額調書!$A$1:$K$25</definedName>
    <definedName name="_xlnm.Print_Area" localSheetId="0">担当者名簿!$A$1:$D$33</definedName>
    <definedName name="_xlnm.Print_Area" localSheetId="5">'明細（１）入院'!$A$1:$L$16</definedName>
    <definedName name="_xlnm.Print_Area" localSheetId="6">'明細（２）帰・接'!$A$1:$L$16</definedName>
    <definedName name="_xlnm.Print_Area" localSheetId="7">'明細（３）検査'!$A$1:$M$21</definedName>
    <definedName name="_xlnm.Print_Area" localSheetId="8">'明細（４）重点'!$A$1:$L$18</definedName>
    <definedName name="_xlnm.Print_Area" localSheetId="9">'明細（５）救・周・小'!$A$1:$L$24</definedName>
  </definedNames>
  <calcPr calcId="191029"/>
</workbook>
</file>

<file path=xl/calcChain.xml><?xml version="1.0" encoding="utf-8"?>
<calcChain xmlns="http://schemas.openxmlformats.org/spreadsheetml/2006/main">
  <c r="C10" i="27" l="1"/>
  <c r="F38" i="25" l="1"/>
  <c r="H8" i="22" l="1"/>
  <c r="E52" i="25" l="1"/>
  <c r="E53" i="25"/>
  <c r="J8" i="22"/>
  <c r="F52" i="25" s="1"/>
  <c r="F8" i="22"/>
  <c r="K8" i="22" l="1"/>
  <c r="E60" i="25" l="1"/>
  <c r="E56" i="25"/>
  <c r="E34" i="25"/>
  <c r="E62" i="25" l="1"/>
  <c r="E58" i="25"/>
  <c r="E57" i="25"/>
  <c r="E55" i="25"/>
  <c r="E54" i="25"/>
  <c r="E50" i="25"/>
  <c r="E49" i="25"/>
  <c r="E48" i="25"/>
  <c r="E47" i="25"/>
  <c r="E46" i="25"/>
  <c r="E45" i="25"/>
  <c r="E44" i="25"/>
  <c r="E38" i="25"/>
  <c r="E37" i="25"/>
  <c r="E36" i="25"/>
  <c r="E35" i="25"/>
  <c r="E33" i="25"/>
  <c r="E32" i="25"/>
  <c r="E31" i="25"/>
  <c r="E30" i="25"/>
  <c r="E29" i="25"/>
  <c r="E17" i="24" l="1"/>
  <c r="F22" i="14" l="1"/>
  <c r="F9" i="14"/>
  <c r="J17" i="20" l="1"/>
  <c r="J16" i="20"/>
  <c r="J15" i="20"/>
  <c r="J14" i="20"/>
  <c r="J13" i="20"/>
  <c r="J12" i="20"/>
  <c r="J11" i="20"/>
  <c r="J10" i="20"/>
  <c r="J9" i="20"/>
  <c r="J8" i="20"/>
  <c r="F17" i="20"/>
  <c r="K17" i="20" s="1"/>
  <c r="F16" i="20"/>
  <c r="F15" i="20"/>
  <c r="F14" i="20"/>
  <c r="K14" i="20" s="1"/>
  <c r="F13" i="20"/>
  <c r="K13" i="20" s="1"/>
  <c r="F12" i="20"/>
  <c r="K12" i="20" s="1"/>
  <c r="F11" i="20"/>
  <c r="K11" i="20" s="1"/>
  <c r="F10" i="20"/>
  <c r="K10" i="20" s="1"/>
  <c r="F9" i="20"/>
  <c r="K9" i="20" s="1"/>
  <c r="F8" i="20"/>
  <c r="K15" i="20" l="1"/>
  <c r="K8" i="20"/>
  <c r="K16" i="20"/>
  <c r="F18" i="20"/>
  <c r="J18" i="20"/>
  <c r="H12" i="19"/>
  <c r="J12" i="19" s="1"/>
  <c r="K18" i="20" l="1"/>
  <c r="I14" i="24" s="1"/>
  <c r="D14" i="24"/>
  <c r="F14" i="24" s="1"/>
  <c r="G14" i="24"/>
  <c r="H14" i="24"/>
  <c r="J14" i="24" l="1"/>
  <c r="K14" i="24" s="1"/>
  <c r="D21" i="14"/>
  <c r="F34" i="14"/>
  <c r="D34" i="14"/>
  <c r="H33" i="14"/>
  <c r="J33" i="14" s="1"/>
  <c r="L32" i="14"/>
  <c r="H32" i="14"/>
  <c r="J32" i="14" s="1"/>
  <c r="H31" i="14"/>
  <c r="J31" i="14" s="1"/>
  <c r="L30" i="14"/>
  <c r="H30" i="14"/>
  <c r="J30" i="14" s="1"/>
  <c r="H29" i="14"/>
  <c r="J29" i="14" s="1"/>
  <c r="L28" i="14"/>
  <c r="H28" i="14"/>
  <c r="J28" i="14" s="1"/>
  <c r="H27" i="14"/>
  <c r="J27" i="14" s="1"/>
  <c r="L26" i="14"/>
  <c r="H26" i="14"/>
  <c r="J26" i="14" s="1"/>
  <c r="H25" i="14"/>
  <c r="J25" i="14" s="1"/>
  <c r="L24" i="14"/>
  <c r="H24" i="14"/>
  <c r="J24" i="14" s="1"/>
  <c r="H23" i="14"/>
  <c r="J23" i="14" s="1"/>
  <c r="H22" i="14"/>
  <c r="J22" i="14" s="1"/>
  <c r="H20" i="14"/>
  <c r="J20" i="14" s="1"/>
  <c r="H19" i="14"/>
  <c r="J19" i="14" s="1"/>
  <c r="H18" i="14"/>
  <c r="J18" i="14" s="1"/>
  <c r="H17" i="14"/>
  <c r="J17" i="14" s="1"/>
  <c r="H16" i="14"/>
  <c r="J16" i="14" s="1"/>
  <c r="H15" i="14"/>
  <c r="J15" i="14" s="1"/>
  <c r="H14" i="14"/>
  <c r="J14" i="14" s="1"/>
  <c r="H13" i="14"/>
  <c r="J13" i="14" s="1"/>
  <c r="H12" i="14"/>
  <c r="J12" i="14" s="1"/>
  <c r="H11" i="14"/>
  <c r="J11" i="14" s="1"/>
  <c r="H10" i="14"/>
  <c r="J10" i="14" s="1"/>
  <c r="H9" i="14"/>
  <c r="J9" i="14" s="1"/>
  <c r="D35" i="14" l="1"/>
  <c r="J21" i="14"/>
  <c r="F28" i="25" s="1"/>
  <c r="J34" i="14"/>
  <c r="F51" i="25" s="1"/>
  <c r="K22" i="14" l="1"/>
  <c r="K34" i="14" s="1"/>
  <c r="K9" i="14"/>
  <c r="K21" i="14" s="1"/>
  <c r="K35" i="14" s="1"/>
  <c r="J35" i="14"/>
  <c r="L22" i="14"/>
  <c r="G11" i="24" l="1"/>
  <c r="D11" i="24"/>
  <c r="L34" i="14"/>
  <c r="F11" i="24" l="1"/>
  <c r="H18" i="22"/>
  <c r="J18" i="22" s="1"/>
  <c r="F18" i="22"/>
  <c r="J16" i="22"/>
  <c r="F16" i="22"/>
  <c r="H14" i="22"/>
  <c r="J14" i="22" s="1"/>
  <c r="H13" i="22"/>
  <c r="J13" i="22" s="1"/>
  <c r="F13" i="22"/>
  <c r="J12" i="22"/>
  <c r="F12" i="22"/>
  <c r="H11" i="22"/>
  <c r="J11" i="22" s="1"/>
  <c r="H10" i="22"/>
  <c r="J10" i="22" s="1"/>
  <c r="F10" i="22"/>
  <c r="H9" i="22"/>
  <c r="J9" i="22" s="1"/>
  <c r="F9" i="22"/>
  <c r="H14" i="21"/>
  <c r="J14" i="21" s="1"/>
  <c r="F14" i="21"/>
  <c r="H13" i="21"/>
  <c r="J13" i="21" s="1"/>
  <c r="F13" i="21"/>
  <c r="H12" i="21"/>
  <c r="J12" i="21" s="1"/>
  <c r="F12" i="21"/>
  <c r="H11" i="21"/>
  <c r="J11" i="21" s="1"/>
  <c r="F11" i="21"/>
  <c r="H10" i="21"/>
  <c r="J10" i="21" s="1"/>
  <c r="F10" i="21"/>
  <c r="H9" i="21"/>
  <c r="F9" i="21"/>
  <c r="H8" i="21"/>
  <c r="J8" i="21" s="1"/>
  <c r="F8" i="21"/>
  <c r="K12" i="19"/>
  <c r="H11" i="19"/>
  <c r="J11" i="19" s="1"/>
  <c r="F11" i="19"/>
  <c r="H10" i="19"/>
  <c r="J10" i="19" s="1"/>
  <c r="K10" i="19" s="1"/>
  <c r="F10" i="19"/>
  <c r="H9" i="19"/>
  <c r="J9" i="19" s="1"/>
  <c r="F9" i="19"/>
  <c r="J8" i="19"/>
  <c r="F34" i="25" s="1"/>
  <c r="F8" i="19"/>
  <c r="J19" i="22" l="1"/>
  <c r="F19" i="22"/>
  <c r="F53" i="25"/>
  <c r="K16" i="22"/>
  <c r="K18" i="22"/>
  <c r="K13" i="21"/>
  <c r="F49" i="25"/>
  <c r="F36" i="25"/>
  <c r="K9" i="19"/>
  <c r="F35" i="25"/>
  <c r="K8" i="21"/>
  <c r="F44" i="25"/>
  <c r="F15" i="21"/>
  <c r="K14" i="21"/>
  <c r="F50" i="25"/>
  <c r="K9" i="22"/>
  <c r="K10" i="22"/>
  <c r="F54" i="25"/>
  <c r="K14" i="22"/>
  <c r="F58" i="25"/>
  <c r="F60" i="25"/>
  <c r="F62" i="25"/>
  <c r="K8" i="19"/>
  <c r="K11" i="19"/>
  <c r="F37" i="25"/>
  <c r="J9" i="21"/>
  <c r="J15" i="21" s="1"/>
  <c r="K10" i="21"/>
  <c r="F46" i="25"/>
  <c r="K11" i="21"/>
  <c r="F47" i="25"/>
  <c r="K12" i="21"/>
  <c r="F48" i="25"/>
  <c r="K11" i="22"/>
  <c r="F55" i="25"/>
  <c r="K12" i="22"/>
  <c r="F56" i="25"/>
  <c r="F57" i="25"/>
  <c r="K13" i="22"/>
  <c r="F13" i="19"/>
  <c r="H19" i="22"/>
  <c r="J13" i="19"/>
  <c r="H12" i="18"/>
  <c r="J12" i="18" s="1"/>
  <c r="H11" i="18"/>
  <c r="J11" i="18" s="1"/>
  <c r="F11" i="18"/>
  <c r="H10" i="18"/>
  <c r="J10" i="18" s="1"/>
  <c r="F10" i="18"/>
  <c r="H9" i="18"/>
  <c r="F9" i="18"/>
  <c r="H8" i="18"/>
  <c r="J8" i="18" s="1"/>
  <c r="K8" i="18" s="1"/>
  <c r="F8" i="18"/>
  <c r="K19" i="22" l="1"/>
  <c r="F13" i="18"/>
  <c r="H12" i="24" s="1"/>
  <c r="K13" i="19"/>
  <c r="I13" i="24" s="1"/>
  <c r="F31" i="25"/>
  <c r="F32" i="25"/>
  <c r="K10" i="18"/>
  <c r="K11" i="18"/>
  <c r="F33" i="25"/>
  <c r="I16" i="24"/>
  <c r="F29" i="25"/>
  <c r="D13" i="24"/>
  <c r="F13" i="24" s="1"/>
  <c r="G13" i="24"/>
  <c r="G15" i="24"/>
  <c r="D15" i="24"/>
  <c r="F15" i="24" s="1"/>
  <c r="G16" i="24"/>
  <c r="D16" i="24"/>
  <c r="F16" i="24" s="1"/>
  <c r="H13" i="24"/>
  <c r="K9" i="21"/>
  <c r="K15" i="21" s="1"/>
  <c r="I15" i="24" s="1"/>
  <c r="F45" i="25"/>
  <c r="K12" i="18"/>
  <c r="H16" i="24"/>
  <c r="H15" i="24"/>
  <c r="J9" i="18"/>
  <c r="K9" i="18" l="1"/>
  <c r="F30" i="25"/>
  <c r="F63" i="25" s="1"/>
  <c r="J13" i="24"/>
  <c r="K13" i="24" s="1"/>
  <c r="J13" i="18"/>
  <c r="J16" i="24"/>
  <c r="K16" i="24" s="1"/>
  <c r="J15" i="24"/>
  <c r="K15" i="24" s="1"/>
  <c r="K13" i="18"/>
  <c r="I12" i="24" s="1"/>
  <c r="G12" i="24" l="1"/>
  <c r="G17" i="24" s="1"/>
  <c r="D12" i="24"/>
  <c r="F12" i="24" l="1"/>
  <c r="D17" i="24"/>
  <c r="J12" i="24" l="1"/>
  <c r="K12" i="24" s="1"/>
  <c r="F17" i="24"/>
  <c r="L19" i="14"/>
  <c r="L17" i="14"/>
  <c r="L15" i="14"/>
  <c r="L13" i="14"/>
  <c r="L11" i="14"/>
  <c r="L9" i="14" l="1"/>
  <c r="F21" i="14"/>
  <c r="L21" i="14" l="1"/>
  <c r="L35" i="14" s="1"/>
  <c r="I11" i="24" s="1"/>
  <c r="I17" i="24" s="1"/>
  <c r="F35" i="14"/>
  <c r="H11" i="24" l="1"/>
  <c r="H17" i="24" l="1"/>
  <c r="J11" i="24" l="1"/>
  <c r="K11" i="24" l="1"/>
  <c r="K17" i="24" s="1"/>
  <c r="J17" i="24"/>
</calcChain>
</file>

<file path=xl/sharedStrings.xml><?xml version="1.0" encoding="utf-8"?>
<sst xmlns="http://schemas.openxmlformats.org/spreadsheetml/2006/main" count="328" uniqueCount="207">
  <si>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</si>
  <si>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</si>
  <si>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</si>
  <si>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</si>
  <si>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</si>
  <si>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</si>
  <si>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</si>
  <si>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</si>
  <si>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</si>
  <si>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</si>
  <si>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</si>
  <si>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</si>
  <si>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</si>
  <si>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</si>
  <si>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</si>
  <si>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</si>
  <si>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</si>
  <si>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</si>
  <si>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</si>
  <si>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</si>
  <si>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</si>
  <si>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</si>
  <si>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</si>
  <si>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</si>
  <si>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</si>
  <si>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</si>
  <si>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</si>
  <si>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</si>
  <si>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</si>
  <si>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</si>
  <si>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</si>
  <si>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</si>
  <si>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</si>
  <si>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</si>
  <si>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　　　　　ただし、算定された額に1,000円未満の端数を生じた場合は、これを切り捨てるものとする。</t>
    <phoneticPr fontId="3"/>
  </si>
  <si>
    <t>（単位：円）</t>
    <rPh sb="1" eb="3">
      <t>タンイ</t>
    </rPh>
    <rPh sb="4" eb="5">
      <t>エン</t>
    </rPh>
    <phoneticPr fontId="1"/>
  </si>
  <si>
    <t>人工呼吸器及び付帯する備品</t>
    <phoneticPr fontId="1"/>
  </si>
  <si>
    <t>施設名</t>
  </si>
  <si>
    <t>設置主体名</t>
  </si>
  <si>
    <t>代表者名</t>
  </si>
  <si>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</si>
  <si>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</si>
  <si>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</si>
  <si>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</si>
  <si>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規格</t>
    <phoneticPr fontId="1"/>
  </si>
  <si>
    <t>設備</t>
    <rPh sb="0" eb="2">
      <t>セツビ</t>
    </rPh>
    <phoneticPr fontId="3"/>
  </si>
  <si>
    <t>合計額</t>
    <rPh sb="0" eb="2">
      <t>ゴウケイ</t>
    </rPh>
    <rPh sb="2" eb="3">
      <t>ガク</t>
    </rPh>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</si>
  <si>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</si>
  <si>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</si>
  <si>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</si>
  <si>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</si>
  <si>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別紙２－２</t>
    <rPh sb="0" eb="2">
      <t>ベッシ</t>
    </rPh>
    <phoneticPr fontId="3"/>
  </si>
  <si>
    <t>必要数</t>
    <phoneticPr fontId="1"/>
  </si>
  <si>
    <t>（１）人工呼吸器及び付帯する備品</t>
    <phoneticPr fontId="1"/>
  </si>
  <si>
    <t>（１）簡易陰圧装置</t>
    <phoneticPr fontId="1"/>
  </si>
  <si>
    <t>（１）体外式膜型人工肺及び付帯する備品</t>
    <phoneticPr fontId="1"/>
  </si>
  <si>
    <t>（１）簡易病室及び付帯する備品</t>
    <phoneticPr fontId="1"/>
  </si>
  <si>
    <t xml:space="preserve">（２）HEPAフィルター付パーテーション </t>
    <phoneticPr fontId="1"/>
  </si>
  <si>
    <t>（２）簡易診療室及び付帯する備品</t>
    <phoneticPr fontId="1"/>
  </si>
  <si>
    <t>超音波画像診断装置</t>
    <phoneticPr fontId="1"/>
  </si>
  <si>
    <t>血液浄化装置</t>
    <phoneticPr fontId="1"/>
  </si>
  <si>
    <t>気管支鏡</t>
    <phoneticPr fontId="1"/>
  </si>
  <si>
    <t>初度設備費</t>
    <rPh sb="0" eb="2">
      <t>ショド</t>
    </rPh>
    <rPh sb="2" eb="4">
      <t>セツビ</t>
    </rPh>
    <rPh sb="4" eb="5">
      <t>ヒ</t>
    </rPh>
    <phoneticPr fontId="1"/>
  </si>
  <si>
    <t>簡易陰圧装置</t>
    <phoneticPr fontId="1"/>
  </si>
  <si>
    <t>簡易ベット</t>
    <phoneticPr fontId="1"/>
  </si>
  <si>
    <t>HEPA フィルター付パーテーション</t>
    <phoneticPr fontId="1"/>
  </si>
  <si>
    <t>消毒経費</t>
    <phoneticPr fontId="1"/>
  </si>
  <si>
    <t>救急医療を担う医療機関</t>
    <phoneticPr fontId="1"/>
  </si>
  <si>
    <t>周産期医療又は小児医療を担う医療機関</t>
    <rPh sb="0" eb="3">
      <t>シュウサンキ</t>
    </rPh>
    <rPh sb="5" eb="6">
      <t>マタ</t>
    </rPh>
    <rPh sb="7" eb="9">
      <t>ショウニ</t>
    </rPh>
    <rPh sb="9" eb="11">
      <t>イリョウ</t>
    </rPh>
    <phoneticPr fontId="1"/>
  </si>
  <si>
    <t>新型コロナウイルス感染症を疑う患者の診療に要する備品</t>
    <phoneticPr fontId="1"/>
  </si>
  <si>
    <t>（５）簡易ベット</t>
    <phoneticPr fontId="1"/>
  </si>
  <si>
    <t>（５）簡易診療室及び付帯する備品</t>
    <phoneticPr fontId="1"/>
  </si>
  <si>
    <t>（５）HEPAフィルター付パーテーション</t>
    <phoneticPr fontId="1"/>
  </si>
  <si>
    <t>（５）消毒経費</t>
    <phoneticPr fontId="1"/>
  </si>
  <si>
    <t>（５）新型コロナウイルス感染症を疑う患者の診療に要する備品</t>
    <phoneticPr fontId="1"/>
  </si>
  <si>
    <t>（５）新型コロナウイルス感染症を疑う患者に使用する保育器</t>
    <phoneticPr fontId="1"/>
  </si>
  <si>
    <t>（１）個人防護具</t>
    <rPh sb="3" eb="5">
      <t>コジン</t>
    </rPh>
    <rPh sb="5" eb="7">
      <t>ボウゴ</t>
    </rPh>
    <rPh sb="7" eb="8">
      <t>グ</t>
    </rPh>
    <phoneticPr fontId="1"/>
  </si>
  <si>
    <t>（２）個人防護具</t>
    <rPh sb="3" eb="5">
      <t>コジン</t>
    </rPh>
    <rPh sb="5" eb="7">
      <t>ボウゴ</t>
    </rPh>
    <rPh sb="7" eb="8">
      <t>グ</t>
    </rPh>
    <phoneticPr fontId="1"/>
  </si>
  <si>
    <t>（２）簡易ベッド</t>
    <phoneticPr fontId="1"/>
  </si>
  <si>
    <t xml:space="preserve">（３）等温遺伝子増幅装置 </t>
    <phoneticPr fontId="1"/>
  </si>
  <si>
    <t>（３）全自動化学発光酵素免疫測定装置</t>
    <phoneticPr fontId="1"/>
  </si>
  <si>
    <t xml:space="preserve">（４）超音波画像診断装置  </t>
    <phoneticPr fontId="1"/>
  </si>
  <si>
    <t xml:space="preserve">（４）血液浄化装置  </t>
    <phoneticPr fontId="1"/>
  </si>
  <si>
    <t xml:space="preserve">（４）気管支鏡  </t>
    <phoneticPr fontId="1"/>
  </si>
  <si>
    <t xml:space="preserve">（４）生体情報モニタ  </t>
    <phoneticPr fontId="1"/>
  </si>
  <si>
    <t>（４）分娩監視装置</t>
    <rPh sb="3" eb="5">
      <t>ブンベン</t>
    </rPh>
    <rPh sb="5" eb="7">
      <t>カンシ</t>
    </rPh>
    <rPh sb="7" eb="9">
      <t>ソウチ</t>
    </rPh>
    <phoneticPr fontId="1"/>
  </si>
  <si>
    <t xml:space="preserve">（４）新生児モニタ  </t>
    <rPh sb="3" eb="6">
      <t>シンセイジ</t>
    </rPh>
    <phoneticPr fontId="1"/>
  </si>
  <si>
    <t>その他の設備費</t>
    <phoneticPr fontId="1"/>
  </si>
  <si>
    <t>個人防護具</t>
    <phoneticPr fontId="1"/>
  </si>
  <si>
    <t>設備費</t>
    <rPh sb="0" eb="3">
      <t>セツビヒ</t>
    </rPh>
    <phoneticPr fontId="1"/>
  </si>
  <si>
    <t>ＨＥＰＡフィルター付き空気清浄機
（陰圧対応可能なものに限る。）</t>
    <phoneticPr fontId="1"/>
  </si>
  <si>
    <t>ＨＥＰＡフィルター付きパーテーション</t>
    <phoneticPr fontId="1"/>
  </si>
  <si>
    <t>個人防護具</t>
  </si>
  <si>
    <t>簡易ベッド</t>
  </si>
  <si>
    <t xml:space="preserve">検査機器等
</t>
    <rPh sb="0" eb="2">
      <t>ケンサ</t>
    </rPh>
    <rPh sb="2" eb="4">
      <t>キキ</t>
    </rPh>
    <rPh sb="4" eb="5">
      <t>トウ</t>
    </rPh>
    <phoneticPr fontId="1"/>
  </si>
  <si>
    <t>設備費</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</si>
  <si>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</si>
  <si>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</si>
  <si>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</si>
  <si>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</si>
  <si>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</si>
  <si>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周産期医療又は小児医療を担う医療機関</t>
    <phoneticPr fontId="1"/>
  </si>
  <si>
    <t>新型コロナウイルス感染症を疑う患者に使用する保育器</t>
    <phoneticPr fontId="1"/>
  </si>
  <si>
    <t>その他の設備費</t>
    <rPh sb="2" eb="3">
      <t>タ</t>
    </rPh>
    <rPh sb="4" eb="7">
      <t>セツビヒ</t>
    </rPh>
    <phoneticPr fontId="1"/>
  </si>
  <si>
    <t>単価（税込）</t>
    <rPh sb="0" eb="2">
      <t>タンカ</t>
    </rPh>
    <rPh sb="3" eb="5">
      <t>ゼイコ</t>
    </rPh>
    <phoneticPr fontId="3"/>
  </si>
  <si>
    <t>金額（税込）</t>
    <rPh sb="0" eb="2">
      <t>キンガク</t>
    </rPh>
    <rPh sb="3" eb="5">
      <t>ゼイコ</t>
    </rPh>
    <phoneticPr fontId="3"/>
  </si>
  <si>
    <t>小計</t>
    <rPh sb="0" eb="1">
      <t>ショウ</t>
    </rPh>
    <rPh sb="1" eb="2">
      <t>ケイ</t>
    </rPh>
    <phoneticPr fontId="3"/>
  </si>
  <si>
    <t>合計</t>
    <rPh sb="0" eb="2">
      <t>ゴウケイ</t>
    </rPh>
    <phoneticPr fontId="3"/>
  </si>
  <si>
    <t>小計</t>
    <rPh sb="0" eb="2">
      <t>ショウケイ</t>
    </rPh>
    <phoneticPr fontId="1"/>
  </si>
  <si>
    <t>（注）１　「初度設備費」は、「（１）入院医療機関設備整備事業」、「（５）疑う患者受入れのための救急・周産期・小児医療体制確保事業（設備整備）」が対象となるものであること。</t>
    <rPh sb="1" eb="2">
      <t>チュウ</t>
    </rPh>
    <rPh sb="6" eb="8">
      <t>ショド</t>
    </rPh>
    <rPh sb="8" eb="11">
      <t>セツビヒ</t>
    </rPh>
    <rPh sb="18" eb="20">
      <t>ニュウイン</t>
    </rPh>
    <rPh sb="72" eb="74">
      <t>タイショウ</t>
    </rPh>
    <phoneticPr fontId="3"/>
  </si>
  <si>
    <t>　　（注）（１）品目及び数量を記入するとともに必要に応じて、備考欄には設置理由、用途等参考となる事項を具体的に記入すること。</t>
    <phoneticPr fontId="3"/>
  </si>
  <si>
    <t>初度設備〔（１）入院医療機関設備整備〕</t>
    <rPh sb="0" eb="2">
      <t>ショド</t>
    </rPh>
    <rPh sb="2" eb="4">
      <t>セツビ</t>
    </rPh>
    <rPh sb="8" eb="10">
      <t>ニュウイン</t>
    </rPh>
    <rPh sb="10" eb="12">
      <t>イリョウ</t>
    </rPh>
    <rPh sb="12" eb="14">
      <t>キカン</t>
    </rPh>
    <rPh sb="14" eb="16">
      <t>セツビ</t>
    </rPh>
    <rPh sb="16" eb="18">
      <t>セイビ</t>
    </rPh>
    <phoneticPr fontId="1"/>
  </si>
  <si>
    <t>施設名：</t>
    <rPh sb="0" eb="2">
      <t>シセツ</t>
    </rPh>
    <rPh sb="2" eb="3">
      <t>メイ</t>
    </rPh>
    <phoneticPr fontId="1"/>
  </si>
  <si>
    <t>（２）HEPAフィルター付空気清浄機（陰圧対応可能なものに限る。）</t>
    <rPh sb="17" eb="18">
      <t>キ</t>
    </rPh>
    <phoneticPr fontId="1"/>
  </si>
  <si>
    <t>（３）リアルタイムＰＣＲ装置（全自動ＰＣＲ検査装置を含む。）</t>
    <phoneticPr fontId="1"/>
  </si>
  <si>
    <t xml:space="preserve">（４）ＣＴ撮影装置等(画像診断支援プログラムを含む。)  </t>
    <phoneticPr fontId="1"/>
  </si>
  <si>
    <t>（５）HEPAフィルター付空気清浄機（陰圧対応可能なものに限る。）</t>
    <phoneticPr fontId="1"/>
  </si>
  <si>
    <t>設備費
（３）
検査機関</t>
    <rPh sb="8" eb="10">
      <t>ケンサ</t>
    </rPh>
    <rPh sb="10" eb="12">
      <t>キカン</t>
    </rPh>
    <phoneticPr fontId="1"/>
  </si>
  <si>
    <t>設備費
（１）
入院医療機関</t>
    <rPh sb="8" eb="10">
      <t>ニュウイン</t>
    </rPh>
    <rPh sb="10" eb="12">
      <t>イリョウ</t>
    </rPh>
    <rPh sb="12" eb="14">
      <t>キカン</t>
    </rPh>
    <phoneticPr fontId="1"/>
  </si>
  <si>
    <t>設備費
（４）
重点医療機関</t>
    <rPh sb="8" eb="10">
      <t>ジュウテン</t>
    </rPh>
    <rPh sb="10" eb="12">
      <t>イリョウ</t>
    </rPh>
    <rPh sb="12" eb="14">
      <t>キカン</t>
    </rPh>
    <phoneticPr fontId="1"/>
  </si>
  <si>
    <t>設備費
（５）
救急・周産期・
小児医療</t>
    <phoneticPr fontId="1"/>
  </si>
  <si>
    <t>設備費
（２）
帰国者・接触者
外来</t>
    <rPh sb="8" eb="11">
      <t>キコクシャ</t>
    </rPh>
    <rPh sb="12" eb="15">
      <t>セッショクシャ</t>
    </rPh>
    <rPh sb="16" eb="18">
      <t>ガイライ</t>
    </rPh>
    <phoneticPr fontId="1"/>
  </si>
  <si>
    <t>別紙２－３（１）入院医療機関</t>
    <rPh sb="0" eb="2">
      <t>ベッシ</t>
    </rPh>
    <rPh sb="8" eb="10">
      <t>ニュウイン</t>
    </rPh>
    <rPh sb="10" eb="12">
      <t>イリョウ</t>
    </rPh>
    <rPh sb="12" eb="14">
      <t>キカン</t>
    </rPh>
    <phoneticPr fontId="3"/>
  </si>
  <si>
    <t>埼玉県新型コロナウイルス感染症対策設備整備事業所要額明細書</t>
    <phoneticPr fontId="1"/>
  </si>
  <si>
    <t>令和　年度</t>
  </si>
  <si>
    <t>令和　年度</t>
    <rPh sb="0" eb="2">
      <t>レイワ</t>
    </rPh>
    <rPh sb="3" eb="5">
      <t>ネンド</t>
    </rPh>
    <phoneticPr fontId="1"/>
  </si>
  <si>
    <t>別紙２－３（２）帰国者・接触者外来</t>
    <rPh sb="0" eb="2">
      <t>ベッシ</t>
    </rPh>
    <phoneticPr fontId="3"/>
  </si>
  <si>
    <t>令和　年度</t>
    <phoneticPr fontId="1"/>
  </si>
  <si>
    <t>別紙２－３（３）検査機関</t>
    <rPh sb="0" eb="2">
      <t>ベッシ</t>
    </rPh>
    <phoneticPr fontId="3"/>
  </si>
  <si>
    <t>別紙２－３（４）重点医療機関</t>
    <rPh sb="0" eb="2">
      <t>ベッシ</t>
    </rPh>
    <phoneticPr fontId="3"/>
  </si>
  <si>
    <t>別紙２－３（５）救急・周産期・小児医療</t>
    <rPh sb="0" eb="2">
      <t>ベッシ</t>
    </rPh>
    <phoneticPr fontId="3"/>
  </si>
  <si>
    <t>埼玉県新型コロナウイルス感染症対策設備整備事業計画書</t>
    <phoneticPr fontId="1"/>
  </si>
  <si>
    <t>申請する事業にレ点をつけてください。</t>
    <phoneticPr fontId="1"/>
  </si>
  <si>
    <t>埼玉県新型コロナウイルス感染症対策設備整備事業所要額調書</t>
  </si>
  <si>
    <t>令和　年度</t>
    <rPh sb="0" eb="2">
      <t>レイワ</t>
    </rPh>
    <rPh sb="3" eb="5">
      <t>ネンド</t>
    </rPh>
    <phoneticPr fontId="3"/>
  </si>
  <si>
    <t>簡易診療室及び付帯する備品</t>
    <phoneticPr fontId="1"/>
  </si>
  <si>
    <t>令和　年度</t>
    <phoneticPr fontId="1"/>
  </si>
  <si>
    <t>　　（注）（１）「初度設備費」は、「（１）入院医療機関設備整備事業」、「（５）疑う患者受入れのための救急・周産期・小児医療体制確保事業（設備整備）」が対象となるものであること。</t>
    <rPh sb="3" eb="4">
      <t>チュウ</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</si>
  <si>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</si>
  <si>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</si>
  <si>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</si>
  <si>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1"/>
  </si>
  <si>
    <t>　　　　　（２）品目及び数量を記入するとともに、必要に応じて、備考欄には設置理由、用途等参考となる事項を具体的に記入すること。</t>
    <phoneticPr fontId="3"/>
  </si>
  <si>
    <t>リアルタイムＰＣＲ装置</t>
    <rPh sb="9" eb="11">
      <t>ソウチ</t>
    </rPh>
    <phoneticPr fontId="1"/>
  </si>
  <si>
    <t>選択してください。</t>
    <rPh sb="0" eb="2">
      <t>センタク</t>
    </rPh>
    <phoneticPr fontId="1"/>
  </si>
  <si>
    <t>（５）初度設備費</t>
    <phoneticPr fontId="1"/>
  </si>
  <si>
    <t>（１）初度設備費</t>
    <phoneticPr fontId="1"/>
  </si>
  <si>
    <t>埼玉県新型コロナウイルス感染症対策設備整備事業所要額明細書</t>
    <rPh sb="26" eb="29">
      <t>メイサイショ</t>
    </rPh>
    <phoneticPr fontId="1"/>
  </si>
  <si>
    <t>HEPA フィルター付空気清浄機
（陰圧対応可能なものに限る。）</t>
    <phoneticPr fontId="1"/>
  </si>
  <si>
    <t>（１）入院病床数</t>
    <phoneticPr fontId="1"/>
  </si>
  <si>
    <t>床</t>
    <rPh sb="0" eb="1">
      <t>ユカ</t>
    </rPh>
    <phoneticPr fontId="1"/>
  </si>
  <si>
    <t>床　　　　総病床数</t>
    <rPh sb="0" eb="1">
      <t>ユカ</t>
    </rPh>
    <rPh sb="5" eb="6">
      <t>ソウ</t>
    </rPh>
    <rPh sb="6" eb="9">
      <t>ビョウショウスウ</t>
    </rPh>
    <phoneticPr fontId="1"/>
  </si>
  <si>
    <t>（５）疑い患者入院病床数</t>
    <phoneticPr fontId="1"/>
  </si>
  <si>
    <t>今回申請する事業については、令和２年度も補助を受けていますか。該当する項目にレ点をつけてください。</t>
    <rPh sb="0" eb="2">
      <t>コンカイ</t>
    </rPh>
    <rPh sb="2" eb="4">
      <t>シンセイ</t>
    </rPh>
    <rPh sb="6" eb="8">
      <t>ジギョウ</t>
    </rPh>
    <rPh sb="14" eb="16">
      <t>レイワ</t>
    </rPh>
    <rPh sb="17" eb="19">
      <t>ネンド</t>
    </rPh>
    <rPh sb="20" eb="22">
      <t>ホジョ</t>
    </rPh>
    <rPh sb="23" eb="24">
      <t>ウ</t>
    </rPh>
    <rPh sb="31" eb="33">
      <t>ガイトウ</t>
    </rPh>
    <rPh sb="35" eb="37">
      <t>コウモク</t>
    </rPh>
    <rPh sb="39" eb="40">
      <t>テン</t>
    </rPh>
    <phoneticPr fontId="1"/>
  </si>
  <si>
    <t>医療機関の設備整備計画</t>
    <phoneticPr fontId="1"/>
  </si>
  <si>
    <t>Ⅰ</t>
    <phoneticPr fontId="1"/>
  </si>
  <si>
    <t>１．</t>
    <phoneticPr fontId="1"/>
  </si>
  <si>
    <t>整備台数等</t>
    <rPh sb="0" eb="2">
      <t>セイビ</t>
    </rPh>
    <rPh sb="2" eb="4">
      <t>ダイスウ</t>
    </rPh>
    <rPh sb="4" eb="5">
      <t>トウ</t>
    </rPh>
    <phoneticPr fontId="1"/>
  </si>
  <si>
    <t>２．</t>
    <phoneticPr fontId="1"/>
  </si>
  <si>
    <t>Ⅱ</t>
    <phoneticPr fontId="1"/>
  </si>
  <si>
    <t>添付書類</t>
    <phoneticPr fontId="1"/>
  </si>
  <si>
    <t>Ⅲ</t>
    <phoneticPr fontId="1"/>
  </si>
  <si>
    <t>　「初度設備費」は、「（１）入院医療機関設備整備事業」、「（５）疑う患者受入れのための救急・周産期・小児医療体制確保事業（設備整備）」が対象となるものであること。</t>
    <phoneticPr fontId="1"/>
  </si>
  <si>
    <t xml:space="preserve">※
</t>
    <phoneticPr fontId="1"/>
  </si>
  <si>
    <t>Ⅳ</t>
    <phoneticPr fontId="1"/>
  </si>
  <si>
    <t>補助金の支払い時の方法について（次のいずれかにレ点をつけてください。）</t>
    <rPh sb="0" eb="3">
      <t>ホジョキン</t>
    </rPh>
    <rPh sb="4" eb="6">
      <t>シハラ</t>
    </rPh>
    <rPh sb="7" eb="8">
      <t>ジ</t>
    </rPh>
    <rPh sb="9" eb="11">
      <t>ホウホウ</t>
    </rPh>
    <rPh sb="16" eb="17">
      <t>ツギ</t>
    </rPh>
    <rPh sb="24" eb="25">
      <t>テン</t>
    </rPh>
    <phoneticPr fontId="1"/>
  </si>
  <si>
    <t>必要理由（整備に至った経緯、問題点等についても整理し、記入してください。）</t>
    <rPh sb="27" eb="29">
      <t>キニュウ</t>
    </rPh>
    <phoneticPr fontId="1"/>
  </si>
  <si>
    <t>（１）新型コロナウイルス感染症患者等入院医療機関設備整備事業</t>
    <phoneticPr fontId="1"/>
  </si>
  <si>
    <t>（２）帰国者・接触者外来等設備整備事業</t>
    <phoneticPr fontId="1"/>
  </si>
  <si>
    <t>（４）新型コロナウイルス感染症重点医療機関等設備整備事業</t>
    <phoneticPr fontId="1"/>
  </si>
  <si>
    <t>（５）新型コロナウイルス感染症を疑う患者受入れのための救急・周産期・小児医療体制確保事業（設備整備）</t>
    <phoneticPr fontId="1"/>
  </si>
  <si>
    <t>受けていない</t>
    <rPh sb="0" eb="1">
      <t>ウ</t>
    </rPh>
    <phoneticPr fontId="1"/>
  </si>
  <si>
    <t>ア　カタログ及び見積書</t>
    <phoneticPr fontId="1"/>
  </si>
  <si>
    <t>イ　その他参考となる書類</t>
    <rPh sb="4" eb="5">
      <t>タ</t>
    </rPh>
    <rPh sb="5" eb="7">
      <t>サンコウ</t>
    </rPh>
    <rPh sb="10" eb="12">
      <t>ショルイ</t>
    </rPh>
    <phoneticPr fontId="1"/>
  </si>
  <si>
    <t>　 精算払で対応可能</t>
    <rPh sb="2" eb="4">
      <t>セイサン</t>
    </rPh>
    <rPh sb="4" eb="5">
      <t>バラ</t>
    </rPh>
    <rPh sb="6" eb="8">
      <t>タイオウ</t>
    </rPh>
    <rPh sb="8" eb="10">
      <t>カノウ</t>
    </rPh>
    <phoneticPr fontId="1"/>
  </si>
  <si>
    <t>　 精算払での対応不可（概算払を希望）</t>
    <rPh sb="2" eb="4">
      <t>セイサン</t>
    </rPh>
    <rPh sb="4" eb="5">
      <t>バラ</t>
    </rPh>
    <rPh sb="7" eb="9">
      <t>タイオウ</t>
    </rPh>
    <rPh sb="9" eb="11">
      <t>フカ</t>
    </rPh>
    <rPh sb="12" eb="14">
      <t>ガイサン</t>
    </rPh>
    <rPh sb="14" eb="15">
      <t>バラ</t>
    </rPh>
    <rPh sb="16" eb="18">
      <t>キボウ</t>
    </rPh>
    <phoneticPr fontId="1"/>
  </si>
  <si>
    <t>　令和２年度も補助を受けた事業について、令和３年度も申請する医療機関においては、令和２年度に整備してなお令和３年度にも整備が必要である理由も記入してください。</t>
    <rPh sb="1" eb="3">
      <t>レイワ</t>
    </rPh>
    <rPh sb="4" eb="6">
      <t>ネンド</t>
    </rPh>
    <rPh sb="7" eb="9">
      <t>ホジョ</t>
    </rPh>
    <rPh sb="10" eb="11">
      <t>ウ</t>
    </rPh>
    <rPh sb="13" eb="15">
      <t>ジギョウ</t>
    </rPh>
    <rPh sb="20" eb="22">
      <t>レイワ</t>
    </rPh>
    <rPh sb="23" eb="25">
      <t>ネンド</t>
    </rPh>
    <rPh sb="26" eb="28">
      <t>シンセイ</t>
    </rPh>
    <rPh sb="30" eb="32">
      <t>イリョウ</t>
    </rPh>
    <rPh sb="32" eb="34">
      <t>キカン</t>
    </rPh>
    <rPh sb="67" eb="69">
      <t>リユウ</t>
    </rPh>
    <rPh sb="70" eb="72">
      <t>キニュウ</t>
    </rPh>
    <phoneticPr fontId="1"/>
  </si>
  <si>
    <t>　 市町村には申請していない。</t>
    <rPh sb="2" eb="5">
      <t>シチョウソン</t>
    </rPh>
    <rPh sb="7" eb="9">
      <t>シンセイ</t>
    </rPh>
    <phoneticPr fontId="1"/>
  </si>
  <si>
    <t>今回申請する事業について、市町村にも申請していますか。該当する項目にレ点をつけてください。</t>
    <rPh sb="0" eb="2">
      <t>コンカイ</t>
    </rPh>
    <rPh sb="2" eb="4">
      <t>シンセイ</t>
    </rPh>
    <rPh sb="6" eb="8">
      <t>ジギョウ</t>
    </rPh>
    <rPh sb="13" eb="16">
      <t>シチョウソン</t>
    </rPh>
    <rPh sb="18" eb="20">
      <t>シンセイ</t>
    </rPh>
    <phoneticPr fontId="1"/>
  </si>
  <si>
    <t>　 市町村にも申請している、または申請する予定。</t>
    <rPh sb="2" eb="5">
      <t>シチョウソン</t>
    </rPh>
    <rPh sb="7" eb="9">
      <t>シンセイ</t>
    </rPh>
    <rPh sb="17" eb="19">
      <t>シンセイ</t>
    </rPh>
    <rPh sb="21" eb="23">
      <t>ヨテイ</t>
    </rPh>
    <phoneticPr fontId="1"/>
  </si>
  <si>
    <t>令和２年度に補助を受けた事業</t>
    <rPh sb="0" eb="2">
      <t>レイワ</t>
    </rPh>
    <rPh sb="3" eb="5">
      <t>ネンド</t>
    </rPh>
    <rPh sb="6" eb="8">
      <t>ホジョ</t>
    </rPh>
    <rPh sb="9" eb="10">
      <t>ウ</t>
    </rPh>
    <rPh sb="12" eb="14">
      <t>ジギョウ</t>
    </rPh>
    <phoneticPr fontId="1"/>
  </si>
  <si>
    <t>受けている（複数の事業を申請する場合、一つの事業が令和２年度も補助を受けていればこの項で回答してください。）</t>
    <rPh sb="42" eb="43">
      <t>コウ</t>
    </rPh>
    <phoneticPr fontId="1"/>
  </si>
  <si>
    <t>（５）簡易陰圧装置</t>
    <phoneticPr fontId="1"/>
  </si>
  <si>
    <t>簡易診療室及び付帯
する備品</t>
    <rPh sb="2" eb="5">
      <t>シンリョウシツ</t>
    </rPh>
    <phoneticPr fontId="1"/>
  </si>
  <si>
    <t>（３）感染症検査機関等設備整備事業</t>
    <rPh sb="10" eb="11">
      <t>トウ</t>
    </rPh>
    <phoneticPr fontId="1"/>
  </si>
  <si>
    <t>初度設備〔（５）救急・周産期・小児医療体制確保事業〕</t>
    <rPh sb="0" eb="2">
      <t>ショド</t>
    </rPh>
    <rPh sb="2" eb="4">
      <t>セツビ</t>
    </rPh>
    <rPh sb="8" eb="10">
      <t>キュウキュウ</t>
    </rPh>
    <rPh sb="11" eb="14">
      <t>シュウサンキ</t>
    </rPh>
    <rPh sb="15" eb="17">
      <t>ショウニ</t>
    </rPh>
    <rPh sb="17" eb="19">
      <t>イリョウ</t>
    </rPh>
    <phoneticPr fontId="1"/>
  </si>
  <si>
    <t>別紙１（補足資料）</t>
    <rPh sb="0" eb="2">
      <t>ベッシ</t>
    </rPh>
    <rPh sb="4" eb="6">
      <t>ホソク</t>
    </rPh>
    <rPh sb="6" eb="8">
      <t>シリョウ</t>
    </rPh>
    <phoneticPr fontId="3"/>
  </si>
  <si>
    <t>交付申請変更理由書</t>
    <rPh sb="0" eb="2">
      <t>コウフ</t>
    </rPh>
    <rPh sb="2" eb="4">
      <t>シンセイ</t>
    </rPh>
    <rPh sb="4" eb="6">
      <t>ヘンコウ</t>
    </rPh>
    <rPh sb="6" eb="9">
      <t>リユウショ</t>
    </rPh>
    <phoneticPr fontId="3"/>
  </si>
  <si>
    <t>差額</t>
    <rPh sb="0" eb="2">
      <t>サガク</t>
    </rPh>
    <phoneticPr fontId="3"/>
  </si>
  <si>
    <t>交付申請について、事業計画、所要額に変更が生じる場合の理由を御記載ください。</t>
    <rPh sb="0" eb="2">
      <t>コウフ</t>
    </rPh>
    <rPh sb="2" eb="4">
      <t>シンセイ</t>
    </rPh>
    <rPh sb="9" eb="11">
      <t>ジギョウ</t>
    </rPh>
    <rPh sb="11" eb="13">
      <t>ケイカク</t>
    </rPh>
    <rPh sb="14" eb="16">
      <t>ショヨウ</t>
    </rPh>
    <rPh sb="16" eb="17">
      <t>ガク</t>
    </rPh>
    <rPh sb="18" eb="20">
      <t>ヘンコウ</t>
    </rPh>
    <rPh sb="21" eb="22">
      <t>ショウ</t>
    </rPh>
    <rPh sb="24" eb="26">
      <t>バアイ</t>
    </rPh>
    <rPh sb="27" eb="29">
      <t>リユウ</t>
    </rPh>
    <rPh sb="30" eb="31">
      <t>ゴ</t>
    </rPh>
    <rPh sb="31" eb="33">
      <t>キサイ</t>
    </rPh>
    <phoneticPr fontId="3"/>
  </si>
  <si>
    <t>　　　２　「総事業費（A)」欄には、当該事業に係る部分のみを記入すること。</t>
    <phoneticPr fontId="3"/>
  </si>
  <si>
    <t>　　　３　「寄附金その他の収入額（B)」欄には、当該事業に係る収入予定額を記入すること。　</t>
    <rPh sb="20" eb="21">
      <t>ラン</t>
    </rPh>
    <rPh sb="24" eb="26">
      <t>トウガイ</t>
    </rPh>
    <rPh sb="26" eb="28">
      <t>ジギョウ</t>
    </rPh>
    <rPh sb="29" eb="30">
      <t>カカ</t>
    </rPh>
    <rPh sb="31" eb="33">
      <t>シュウニュウ</t>
    </rPh>
    <rPh sb="33" eb="35">
      <t>ヨテイ</t>
    </rPh>
    <rPh sb="35" eb="36">
      <t>ガク</t>
    </rPh>
    <rPh sb="37" eb="39">
      <t>キニュウ</t>
    </rPh>
    <phoneticPr fontId="3"/>
  </si>
  <si>
    <t>　　　４　「対象経費の支出予定額（C)」欄には、当該事業に係る支出予定額の総額を記入すること。</t>
    <rPh sb="6" eb="8">
      <t>タイショウ</t>
    </rPh>
    <rPh sb="8" eb="10">
      <t>ケイヒ</t>
    </rPh>
    <rPh sb="11" eb="13">
      <t>シシュツ</t>
    </rPh>
    <rPh sb="13" eb="15">
      <t>ヨテイ</t>
    </rPh>
    <rPh sb="15" eb="16">
      <t>ガク</t>
    </rPh>
    <rPh sb="20" eb="21">
      <t>ラン</t>
    </rPh>
    <rPh sb="24" eb="26">
      <t>トウガイ</t>
    </rPh>
    <rPh sb="26" eb="28">
      <t>ジギョウ</t>
    </rPh>
    <rPh sb="29" eb="30">
      <t>カカ</t>
    </rPh>
    <rPh sb="31" eb="33">
      <t>シシュツ</t>
    </rPh>
    <rPh sb="33" eb="35">
      <t>ヨテイ</t>
    </rPh>
    <rPh sb="35" eb="36">
      <t>ガク</t>
    </rPh>
    <rPh sb="36" eb="37">
      <t>テイガク</t>
    </rPh>
    <rPh sb="37" eb="39">
      <t>ソウガク</t>
    </rPh>
    <rPh sb="40" eb="42">
      <t>キニュウ</t>
    </rPh>
    <phoneticPr fontId="3"/>
  </si>
  <si>
    <t>　　　５　「選定額（F)」欄には、「対象経費の支出予定額（D)」と「基準額（E)」とを比較して少ない方の額を記入すること。</t>
    <rPh sb="6" eb="8">
      <t>センテイ</t>
    </rPh>
    <rPh sb="8" eb="9">
      <t>ガク</t>
    </rPh>
    <rPh sb="13" eb="14">
      <t>ラン</t>
    </rPh>
    <rPh sb="18" eb="20">
      <t>タイショウ</t>
    </rPh>
    <rPh sb="20" eb="22">
      <t>ケイヒ</t>
    </rPh>
    <rPh sb="23" eb="25">
      <t>シシュツ</t>
    </rPh>
    <rPh sb="25" eb="27">
      <t>ヨテイ</t>
    </rPh>
    <rPh sb="27" eb="28">
      <t>ガク</t>
    </rPh>
    <rPh sb="34" eb="37">
      <t>キジュンガク</t>
    </rPh>
    <rPh sb="43" eb="45">
      <t>ヒカク</t>
    </rPh>
    <rPh sb="47" eb="48">
      <t>スク</t>
    </rPh>
    <rPh sb="50" eb="51">
      <t>ホウ</t>
    </rPh>
    <rPh sb="52" eb="53">
      <t>ガク</t>
    </rPh>
    <rPh sb="54" eb="56">
      <t>キニュウ</t>
    </rPh>
    <phoneticPr fontId="3"/>
  </si>
  <si>
    <t>　　　６　「補助金所要額（G)」欄には、「選定額（F)」と「差引事業費（C)」とを比較して少ない方の額に、補助率を乗じて得た額を記入すること。</t>
    <rPh sb="6" eb="12">
      <t>ホジョキンショヨウガク</t>
    </rPh>
    <rPh sb="16" eb="17">
      <t>ラン</t>
    </rPh>
    <rPh sb="21" eb="23">
      <t>センテイ</t>
    </rPh>
    <rPh sb="23" eb="24">
      <t>ガク</t>
    </rPh>
    <rPh sb="30" eb="32">
      <t>サシヒキ</t>
    </rPh>
    <rPh sb="32" eb="35">
      <t>ジギョウヒ</t>
    </rPh>
    <rPh sb="41" eb="43">
      <t>ヒカク</t>
    </rPh>
    <rPh sb="45" eb="46">
      <t>スク</t>
    </rPh>
    <rPh sb="48" eb="49">
      <t>ホウ</t>
    </rPh>
    <rPh sb="50" eb="51">
      <t>ガク</t>
    </rPh>
    <rPh sb="53" eb="56">
      <t>ホジョリツ</t>
    </rPh>
    <rPh sb="57" eb="58">
      <t>ジョウ</t>
    </rPh>
    <rPh sb="60" eb="61">
      <t>エ</t>
    </rPh>
    <rPh sb="62" eb="63">
      <t>ガク</t>
    </rPh>
    <rPh sb="64" eb="66">
      <t>キニュウ</t>
    </rPh>
    <phoneticPr fontId="3"/>
  </si>
  <si>
    <t>（５）個人防護具</t>
    <rPh sb="3" eb="5">
      <t>コジン</t>
    </rPh>
    <rPh sb="5" eb="7">
      <t>ボウゴ</t>
    </rPh>
    <rPh sb="7" eb="8">
      <t>グ</t>
    </rPh>
    <phoneticPr fontId="1"/>
  </si>
  <si>
    <t>個人防護具</t>
    <rPh sb="0" eb="2">
      <t>コジン</t>
    </rPh>
    <rPh sb="2" eb="4">
      <t>ボウゴ</t>
    </rPh>
    <rPh sb="4" eb="5">
      <t>グ</t>
    </rPh>
    <phoneticPr fontId="1"/>
  </si>
  <si>
    <t>（３）次世代シークエンサー</t>
    <rPh sb="3" eb="6">
      <t>ジセダイ</t>
    </rPh>
    <phoneticPr fontId="1"/>
  </si>
  <si>
    <t>次世代シークエンサー</t>
    <rPh sb="0" eb="3">
      <t>ジセダイ</t>
    </rPh>
    <phoneticPr fontId="1"/>
  </si>
  <si>
    <r>
      <t>（３）</t>
    </r>
    <r>
      <rPr>
        <sz val="9"/>
        <rFont val="ＭＳ ゴシック"/>
        <family val="3"/>
        <charset val="128"/>
      </rPr>
      <t>検査に必要不可欠であり、上記（３）に係る３種の検査装置と一体的に利用する備品（１０万円以上）</t>
    </r>
    <rPh sb="3" eb="5">
      <t>ケンサ</t>
    </rPh>
    <rPh sb="6" eb="8">
      <t>ヒツヨウ</t>
    </rPh>
    <rPh sb="8" eb="11">
      <t>フカケツ</t>
    </rPh>
    <rPh sb="15" eb="17">
      <t>ジョウキ</t>
    </rPh>
    <rPh sb="21" eb="22">
      <t>カカ</t>
    </rPh>
    <rPh sb="24" eb="25">
      <t>シュ</t>
    </rPh>
    <rPh sb="26" eb="28">
      <t>ケンサ</t>
    </rPh>
    <rPh sb="28" eb="30">
      <t>ソウチ</t>
    </rPh>
    <rPh sb="31" eb="33">
      <t>イッタイ</t>
    </rPh>
    <rPh sb="33" eb="34">
      <t>テキ</t>
    </rPh>
    <rPh sb="35" eb="37">
      <t>リヨウ</t>
    </rPh>
    <rPh sb="39" eb="41">
      <t>ビヒン</t>
    </rPh>
    <rPh sb="44" eb="48">
      <t>マンエンイジョウ</t>
    </rPh>
    <phoneticPr fontId="1"/>
  </si>
  <si>
    <t>　「申請している、または申請する予定。」と回答した場合、その内容を記載するとともに、「申請していない」と回答した場合であっても、今回県に申請事業について市町村に重複して申請していないことを確認した旨を明記してください。</t>
    <rPh sb="2" eb="4">
      <t>シンセイ</t>
    </rPh>
    <rPh sb="12" eb="14">
      <t>シンセイ</t>
    </rPh>
    <rPh sb="16" eb="18">
      <t>ヨテイ</t>
    </rPh>
    <rPh sb="43" eb="45">
      <t>シンセイ</t>
    </rPh>
    <rPh sb="64" eb="66">
      <t>コンカイ</t>
    </rPh>
    <rPh sb="66" eb="67">
      <t>ケン</t>
    </rPh>
    <rPh sb="68" eb="70">
      <t>シンセイ</t>
    </rPh>
    <rPh sb="70" eb="72">
      <t>ジギョウ</t>
    </rPh>
    <rPh sb="76" eb="79">
      <t>シチョウソン</t>
    </rPh>
    <rPh sb="80" eb="82">
      <t>ジュウフク</t>
    </rPh>
    <rPh sb="98" eb="99">
      <t>ムネ</t>
    </rPh>
    <rPh sb="100" eb="102">
      <t>メイキ</t>
    </rPh>
    <phoneticPr fontId="1"/>
  </si>
  <si>
    <t>県補助
交付申請額</t>
    <rPh sb="0" eb="1">
      <t>ケン</t>
    </rPh>
    <rPh sb="1" eb="3">
      <t>ホジョ</t>
    </rPh>
    <rPh sb="4" eb="6">
      <t>コウフ</t>
    </rPh>
    <rPh sb="6" eb="8">
      <t>シンセイ</t>
    </rPh>
    <rPh sb="8" eb="9">
      <t>ガク</t>
    </rPh>
    <phoneticPr fontId="3"/>
  </si>
  <si>
    <t>等温遺伝子増幅装置</t>
    <rPh sb="0" eb="1">
      <t>トウ</t>
    </rPh>
    <rPh sb="2" eb="5">
      <t>イデンシ</t>
    </rPh>
    <rPh sb="5" eb="7">
      <t>ゾウフク</t>
    </rPh>
    <rPh sb="7" eb="9">
      <t>ソウチ</t>
    </rPh>
    <phoneticPr fontId="1"/>
  </si>
  <si>
    <t>検査に利用する備品
（1台当たり１０万円以上）</t>
    <rPh sb="0" eb="2">
      <t>ケンサ</t>
    </rPh>
    <rPh sb="3" eb="5">
      <t>リヨウ</t>
    </rPh>
    <rPh sb="7" eb="9">
      <t>ビヒン</t>
    </rPh>
    <rPh sb="12" eb="13">
      <t>ダイ</t>
    </rPh>
    <rPh sb="13" eb="14">
      <t>ア</t>
    </rPh>
    <rPh sb="18" eb="20">
      <t>マンエン</t>
    </rPh>
    <rPh sb="20" eb="22">
      <t>イジョウ</t>
    </rPh>
    <phoneticPr fontId="1"/>
  </si>
  <si>
    <t>全自動化学発光酵素
免疫測定装置</t>
    <rPh sb="0" eb="3">
      <t>ゼンジドウ</t>
    </rPh>
    <rPh sb="3" eb="5">
      <t>カガク</t>
    </rPh>
    <rPh sb="5" eb="7">
      <t>ハッコウ</t>
    </rPh>
    <rPh sb="7" eb="9">
      <t>コウソ</t>
    </rPh>
    <rPh sb="10" eb="12">
      <t>メンエキ</t>
    </rPh>
    <rPh sb="12" eb="14">
      <t>ソクテイ</t>
    </rPh>
    <rPh sb="14" eb="16">
      <t>ソウチ</t>
    </rPh>
    <phoneticPr fontId="1"/>
  </si>
  <si>
    <t>変更後交付申請金額</t>
    <rPh sb="0" eb="3">
      <t>ヘンコウゴ</t>
    </rPh>
    <rPh sb="3" eb="5">
      <t>コウフ</t>
    </rPh>
    <rPh sb="5" eb="7">
      <t>シンセイ</t>
    </rPh>
    <rPh sb="7" eb="9">
      <t>キンガク</t>
    </rPh>
    <phoneticPr fontId="3"/>
  </si>
  <si>
    <t>変更前交付決定金額</t>
    <rPh sb="0" eb="2">
      <t>ヘンコウ</t>
    </rPh>
    <rPh sb="2" eb="3">
      <t>マエ</t>
    </rPh>
    <rPh sb="3" eb="5">
      <t>コウフ</t>
    </rPh>
    <rPh sb="5" eb="7">
      <t>ケッテイ</t>
    </rPh>
    <rPh sb="7" eb="9">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</si>
</sst>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quot;▲ &quot;#,##0"/>
    <numFmt numFmtId="178" formatCode="#,##0.000;[Red]\-#,##0.000"/>
  </numFmts>
  <fonts count="2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6"/>
      <name val="ＭＳ ゴシック"/>
      <family val="3"/>
      <charset val="128"/>
    </font>
    <font>
      <sz val="12"/>
      <color rgb="FF000000"/>
      <name val="ＭＳ ゴシック"/>
      <family val="3"/>
      <charset val="128"/>
    </font>
    <font>
      <sz val="12"/>
      <color theme="1"/>
      <name val="ＭＳ Ｐゴシック"/>
      <family val="2"/>
      <charset val="128"/>
      <scheme val="minor"/>
    </font>
    <font>
      <b/>
      <sz val="12"/>
      <name val="ＭＳ ゴシック"/>
      <family val="3"/>
      <charset val="128"/>
    </font>
    <font>
      <sz val="16"/>
      <color rgb="FF000000"/>
      <name val="ＭＳ ゴシック"/>
      <family val="3"/>
      <charset val="128"/>
    </font>
    <font>
      <sz val="11"/>
      <name val="ＭＳ 明朝"/>
      <family val="1"/>
      <charset val="128"/>
    </font>
    <font>
      <sz val="8"/>
      <name val="ＭＳ 明朝"/>
      <family val="1"/>
      <charset val="128"/>
    </font>
    <font>
      <sz val="20"/>
      <name val="ＭＳ 明朝"/>
      <family val="1"/>
      <charset val="128"/>
    </font>
    <font>
      <sz val="10"/>
      <name val="ＭＳ 明朝"/>
      <family val="1"/>
      <charset val="128"/>
    </font>
    <font>
      <sz val="18"/>
      <name val="ＭＳ ゴシック"/>
      <family val="3"/>
      <charset val="128"/>
    </font>
    <font>
      <sz val="9"/>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CCFFFF"/>
        <bgColor indexed="64"/>
      </patternFill>
    </fill>
  </fills>
  <borders count="1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style="thin">
        <color rgb="FF000000"/>
      </left>
      <right style="medium">
        <color rgb="FF000000"/>
      </right>
      <top style="medium">
        <color rgb="FF000000"/>
      </top>
      <bottom/>
      <diagonal style="thin">
        <color rgb="FF000000"/>
      </diagonal>
    </border>
    <border>
      <left style="thin">
        <color rgb="FF000000"/>
      </left>
      <right style="thin">
        <color rgb="FF000000"/>
      </right>
      <top style="medium">
        <color rgb="FF000000"/>
      </top>
      <bottom/>
      <diagonal/>
    </border>
    <border diagonalUp="1">
      <left style="thin">
        <color rgb="FF000000"/>
      </left>
      <right style="thin">
        <color rgb="FF000000"/>
      </right>
      <top style="medium">
        <color rgb="FF000000"/>
      </top>
      <bottom/>
      <diagonal style="thin">
        <color rgb="FF000000"/>
      </diagonal>
    </border>
    <border>
      <left style="thin">
        <color rgb="FF000000"/>
      </left>
      <right style="medium">
        <color rgb="FF000000"/>
      </right>
      <top style="medium">
        <color rgb="FF000000"/>
      </top>
      <bottom/>
      <diagonal/>
    </border>
    <border>
      <left/>
      <right/>
      <top style="medium">
        <color rgb="FF000000"/>
      </top>
      <bottom/>
      <diagonal/>
    </border>
    <border>
      <left/>
      <right style="thick">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top style="thin">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style="thin">
        <color rgb="FF000000"/>
      </right>
      <top style="medium">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ck">
        <color indexed="64"/>
      </right>
      <top style="double">
        <color indexed="64"/>
      </top>
      <bottom style="thin">
        <color indexed="64"/>
      </bottom>
      <diagonal/>
    </border>
    <border>
      <left style="thick">
        <color indexed="64"/>
      </left>
      <right style="thick">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indexed="64"/>
      </top>
      <bottom style="thin">
        <color rgb="FF000000"/>
      </bottom>
      <diagonal/>
    </border>
    <border>
      <left/>
      <right style="thin">
        <color rgb="FF000000"/>
      </right>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thin">
        <color rgb="FF000000"/>
      </right>
      <top style="thin">
        <color indexed="64"/>
      </top>
      <bottom style="medium">
        <color rgb="FF000000"/>
      </bottom>
      <diagonal/>
    </border>
    <border>
      <left style="thin">
        <color rgb="FF000000"/>
      </left>
      <right style="medium">
        <color rgb="FF000000"/>
      </right>
      <top style="thin">
        <color rgb="FF000000"/>
      </top>
      <bottom style="thin">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314">
    <xf numFmtId="0" fontId="0" fillId="0" borderId="0" xfId="0">
      <alignment vertical="center"/>
    </xf>
    <xf numFmtId="38" fontId="5" fillId="0" borderId="0" xfId="2" applyFont="1">
      <alignment vertical="center"/>
    </xf>
    <xf numFmtId="38" fontId="7" fillId="0" borderId="0" xfId="2" applyFont="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lignment vertical="center"/>
    </xf>
    <xf numFmtId="38" fontId="9" fillId="0" borderId="0" xfId="2" applyFont="1">
      <alignment vertical="center"/>
    </xf>
    <xf numFmtId="38" fontId="10" fillId="0" borderId="0" xfId="2" applyFont="1" applyAlignment="1">
      <alignment horizontal="centerContinuous" vertical="center"/>
    </xf>
    <xf numFmtId="38" fontId="11" fillId="0" borderId="0" xfId="2" applyFont="1">
      <alignment vertical="center"/>
    </xf>
    <xf numFmtId="38" fontId="7" fillId="0" borderId="0" xfId="2" applyFont="1" applyAlignment="1">
      <alignment horizontal="left" vertical="center"/>
    </xf>
    <xf numFmtId="38" fontId="7" fillId="0" borderId="0" xfId="2" applyFont="1" applyAlignment="1">
      <alignment horizontal="right" vertical="center"/>
    </xf>
    <xf numFmtId="38" fontId="7" fillId="0" borderId="0" xfId="2" applyFont="1" applyAlignment="1">
      <alignment horizontal="left" vertical="top"/>
    </xf>
    <xf numFmtId="38" fontId="5" fillId="0" borderId="0" xfId="2" applyFont="1" applyAlignment="1">
      <alignment horizontal="left" vertical="top"/>
    </xf>
    <xf numFmtId="38" fontId="5" fillId="0" borderId="0" xfId="2" applyFont="1" applyFill="1" applyAlignment="1">
      <alignment horizontal="center" vertical="center"/>
    </xf>
    <xf numFmtId="38" fontId="5" fillId="0" borderId="14" xfId="2" applyFont="1" applyBorder="1" applyAlignment="1">
      <alignment horizontal="center" vertical="center"/>
    </xf>
    <xf numFmtId="38" fontId="5" fillId="0" borderId="2" xfId="2" applyFont="1" applyBorder="1" applyAlignment="1">
      <alignment horizontal="center" vertical="center"/>
    </xf>
    <xf numFmtId="38" fontId="5" fillId="0" borderId="2" xfId="2" applyFont="1" applyBorder="1" applyAlignment="1">
      <alignment horizontal="center" vertical="center" wrapText="1"/>
    </xf>
    <xf numFmtId="38" fontId="5" fillId="0" borderId="6" xfId="2" applyFont="1" applyBorder="1" applyAlignment="1">
      <alignment horizontal="center" vertical="center"/>
    </xf>
    <xf numFmtId="38" fontId="5" fillId="0" borderId="15" xfId="2" applyFont="1" applyBorder="1" applyAlignment="1">
      <alignment horizontal="center" vertical="center"/>
    </xf>
    <xf numFmtId="38" fontId="5" fillId="0" borderId="5" xfId="2" applyFont="1" applyBorder="1">
      <alignment vertical="center"/>
    </xf>
    <xf numFmtId="38" fontId="6" fillId="0" borderId="0" xfId="2" applyFont="1">
      <alignment vertical="center"/>
    </xf>
    <xf numFmtId="38" fontId="10" fillId="0" borderId="0" xfId="2" applyFont="1">
      <alignment vertical="center"/>
    </xf>
    <xf numFmtId="38" fontId="12" fillId="0" borderId="0" xfId="2" applyFont="1" applyAlignment="1">
      <alignment horizontal="right" vertical="center"/>
    </xf>
    <xf numFmtId="38" fontId="12" fillId="0" borderId="0" xfId="2" applyFont="1" applyAlignment="1">
      <alignment horizontal="justify" vertical="center"/>
    </xf>
    <xf numFmtId="0" fontId="13" fillId="0" borderId="0" xfId="0" applyFont="1">
      <alignment vertical="center"/>
    </xf>
    <xf numFmtId="38" fontId="14" fillId="0" borderId="2" xfId="2" applyFont="1" applyBorder="1" applyAlignment="1">
      <alignment horizontal="left" vertical="center"/>
    </xf>
    <xf numFmtId="38" fontId="14" fillId="2" borderId="2" xfId="2" applyFont="1" applyFill="1" applyBorder="1" applyAlignment="1">
      <alignment horizontal="left" vertical="center"/>
    </xf>
    <xf numFmtId="38" fontId="10" fillId="0" borderId="0" xfId="2" applyFont="1" applyBorder="1" applyAlignment="1">
      <alignment horizontal="left" vertical="center"/>
    </xf>
    <xf numFmtId="38" fontId="10" fillId="0" borderId="0" xfId="2" applyFont="1" applyAlignment="1">
      <alignment horizontal="right" vertical="center"/>
    </xf>
    <xf numFmtId="38" fontId="5" fillId="2" borderId="2" xfId="2" applyFont="1" applyFill="1" applyBorder="1" applyAlignment="1">
      <alignment vertical="center" wrapText="1"/>
    </xf>
    <xf numFmtId="38" fontId="5" fillId="2" borderId="2"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lignment vertical="center"/>
    </xf>
    <xf numFmtId="38" fontId="5" fillId="0" borderId="0" xfId="2" applyFont="1" applyFill="1" applyAlignment="1">
      <alignment horizontal="right" vertical="center"/>
    </xf>
    <xf numFmtId="38" fontId="5" fillId="0" borderId="0" xfId="2" applyFont="1" applyAlignment="1">
      <alignment horizontal="right" vertical="center"/>
    </xf>
    <xf numFmtId="38" fontId="6" fillId="0" borderId="0" xfId="2" applyFont="1" applyFill="1" applyAlignment="1">
      <alignment horizontal="left" vertical="center"/>
    </xf>
    <xf numFmtId="38" fontId="5" fillId="0" borderId="0" xfId="2" applyFont="1" applyAlignment="1">
      <alignment horizontal="left" vertical="center"/>
    </xf>
    <xf numFmtId="38" fontId="7" fillId="0" borderId="0" xfId="2" applyFont="1" applyAlignment="1">
      <alignment horizontal="left" vertical="center"/>
    </xf>
    <xf numFmtId="38" fontId="6" fillId="2" borderId="0" xfId="2" applyFont="1" applyFill="1" applyAlignment="1">
      <alignment horizontal="center" vertical="center"/>
    </xf>
    <xf numFmtId="38" fontId="10" fillId="0" borderId="2" xfId="2" applyFont="1" applyBorder="1" applyAlignment="1">
      <alignment vertical="center"/>
    </xf>
    <xf numFmtId="38" fontId="10" fillId="0" borderId="2" xfId="2" applyFont="1" applyFill="1" applyBorder="1" applyAlignment="1">
      <alignment vertical="center"/>
    </xf>
    <xf numFmtId="38" fontId="10" fillId="0" borderId="2" xfId="2" applyFont="1" applyBorder="1" applyAlignment="1">
      <alignment horizontal="center" vertical="center" wrapText="1"/>
    </xf>
    <xf numFmtId="38" fontId="10" fillId="2" borderId="2" xfId="2" applyFont="1" applyFill="1" applyBorder="1" applyAlignment="1">
      <alignment vertical="center"/>
    </xf>
    <xf numFmtId="38" fontId="10" fillId="0" borderId="40" xfId="2" applyFont="1" applyBorder="1" applyAlignment="1">
      <alignment horizontal="center" vertical="center" wrapText="1"/>
    </xf>
    <xf numFmtId="38" fontId="5" fillId="2" borderId="3" xfId="2" applyFont="1" applyFill="1" applyBorder="1" applyAlignment="1">
      <alignment horizontal="right" vertical="center"/>
    </xf>
    <xf numFmtId="38" fontId="5" fillId="2" borderId="5" xfId="2" applyFont="1" applyFill="1" applyBorder="1" applyAlignment="1">
      <alignment horizontal="right" vertical="center"/>
    </xf>
    <xf numFmtId="38" fontId="5" fillId="0" borderId="16" xfId="2" applyFont="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right" vertical="center"/>
    </xf>
    <xf numFmtId="38" fontId="5" fillId="0" borderId="9" xfId="2" applyFont="1" applyBorder="1" applyAlignment="1">
      <alignment horizontal="right" vertical="center"/>
    </xf>
    <xf numFmtId="38" fontId="5" fillId="0" borderId="11"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17" xfId="2" applyFont="1" applyBorder="1" applyAlignment="1">
      <alignment horizontal="right" vertical="center"/>
    </xf>
    <xf numFmtId="38" fontId="5" fillId="0" borderId="2" xfId="2" applyFont="1" applyFill="1" applyBorder="1" applyAlignment="1">
      <alignment horizontal="right" vertical="center"/>
    </xf>
    <xf numFmtId="38" fontId="5" fillId="2" borderId="2" xfId="2" applyFont="1" applyFill="1" applyBorder="1" applyAlignment="1">
      <alignment horizontal="right" vertical="center"/>
    </xf>
    <xf numFmtId="38" fontId="5" fillId="0" borderId="15" xfId="2" applyFont="1" applyBorder="1" applyAlignment="1">
      <alignment horizontal="right" vertical="center"/>
    </xf>
    <xf numFmtId="38" fontId="5" fillId="0" borderId="3" xfId="2" applyFont="1" applyBorder="1" applyAlignment="1">
      <alignment horizontal="left" vertical="center" wrapText="1"/>
    </xf>
    <xf numFmtId="38" fontId="5" fillId="0" borderId="4"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0" borderId="5" xfId="2" applyFont="1" applyFill="1" applyBorder="1" applyAlignment="1">
      <alignment horizontal="right" vertical="center"/>
    </xf>
    <xf numFmtId="38" fontId="5" fillId="0" borderId="3" xfId="2" applyFont="1" applyBorder="1" applyAlignment="1">
      <alignment horizontal="left" vertical="center"/>
    </xf>
    <xf numFmtId="38" fontId="5" fillId="0" borderId="21" xfId="2" applyFont="1" applyBorder="1" applyAlignment="1">
      <alignment horizontal="right" vertical="center"/>
    </xf>
    <xf numFmtId="38" fontId="5" fillId="0" borderId="2" xfId="2" applyFont="1" applyBorder="1" applyAlignment="1">
      <alignment horizontal="left" vertical="center" wrapText="1"/>
    </xf>
    <xf numFmtId="38" fontId="5" fillId="2" borderId="3" xfId="2" applyFont="1" applyFill="1" applyBorder="1" applyAlignment="1">
      <alignment horizontal="center" vertical="center" wrapText="1"/>
    </xf>
    <xf numFmtId="38" fontId="6" fillId="0" borderId="0" xfId="2" applyFont="1" applyAlignment="1">
      <alignment horizontal="left" vertical="center"/>
    </xf>
    <xf numFmtId="38" fontId="6" fillId="0" borderId="0" xfId="2" applyFont="1" applyFill="1" applyAlignment="1">
      <alignment horizontal="center" vertical="center"/>
    </xf>
    <xf numFmtId="38" fontId="5" fillId="0" borderId="3" xfId="2" applyFont="1" applyFill="1" applyBorder="1" applyAlignment="1">
      <alignment horizontal="right" vertical="center"/>
    </xf>
    <xf numFmtId="38" fontId="5" fillId="0" borderId="18" xfId="2" applyFont="1" applyBorder="1" applyAlignment="1">
      <alignment horizontal="left" vertical="center" wrapText="1"/>
    </xf>
    <xf numFmtId="38" fontId="5" fillId="0" borderId="3" xfId="2" applyFont="1" applyFill="1" applyBorder="1" applyAlignment="1">
      <alignment horizontal="right" vertical="center" wrapText="1"/>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38" fontId="12" fillId="0" borderId="53" xfId="2" applyFont="1" applyBorder="1" applyAlignment="1">
      <alignment horizontal="left" vertical="center" wrapText="1"/>
    </xf>
    <xf numFmtId="176" fontId="5" fillId="0" borderId="5" xfId="2" applyNumberFormat="1" applyFont="1" applyFill="1" applyBorder="1" applyAlignment="1">
      <alignment horizontal="right" vertical="center"/>
    </xf>
    <xf numFmtId="38" fontId="12" fillId="0" borderId="54" xfId="2" applyFont="1" applyBorder="1" applyAlignment="1">
      <alignment horizontal="left" vertical="center" wrapText="1"/>
    </xf>
    <xf numFmtId="38" fontId="5" fillId="0" borderId="4" xfId="2" applyFont="1" applyFill="1" applyBorder="1" applyAlignment="1">
      <alignment horizontal="right" vertical="center"/>
    </xf>
    <xf numFmtId="38" fontId="5" fillId="0" borderId="2" xfId="2" applyFont="1" applyFill="1" applyBorder="1" applyAlignment="1">
      <alignment vertical="center"/>
    </xf>
    <xf numFmtId="38" fontId="5" fillId="0" borderId="57" xfId="2" applyFont="1" applyBorder="1" applyAlignment="1">
      <alignment horizontal="center" vertical="center"/>
    </xf>
    <xf numFmtId="38" fontId="5" fillId="0" borderId="57" xfId="2" applyFont="1" applyBorder="1" applyAlignment="1">
      <alignment horizontal="right" vertical="center"/>
    </xf>
    <xf numFmtId="38" fontId="5" fillId="0" borderId="58" xfId="2" applyFont="1" applyBorder="1" applyAlignment="1">
      <alignment horizontal="right" vertical="center"/>
    </xf>
    <xf numFmtId="38" fontId="5" fillId="0" borderId="59" xfId="2" applyFont="1" applyBorder="1" applyAlignment="1">
      <alignment horizontal="right" vertical="center"/>
    </xf>
    <xf numFmtId="38" fontId="5" fillId="0" borderId="60" xfId="2" applyFont="1" applyBorder="1" applyAlignment="1">
      <alignment horizontal="right" vertical="center"/>
    </xf>
    <xf numFmtId="38" fontId="5" fillId="0" borderId="61" xfId="2" applyFont="1" applyBorder="1" applyAlignment="1">
      <alignment horizontal="center" vertical="center"/>
    </xf>
    <xf numFmtId="38" fontId="10" fillId="0" borderId="67" xfId="2" applyFont="1" applyFill="1" applyBorder="1" applyAlignment="1">
      <alignment vertical="center"/>
    </xf>
    <xf numFmtId="38" fontId="5" fillId="2" borderId="2" xfId="2" applyFont="1" applyFill="1" applyBorder="1" applyAlignment="1">
      <alignment horizontal="center" vertical="center"/>
    </xf>
    <xf numFmtId="38" fontId="5" fillId="0" borderId="2" xfId="2" applyFont="1" applyBorder="1" applyAlignment="1">
      <alignment horizontal="right" vertical="center"/>
    </xf>
    <xf numFmtId="38" fontId="5" fillId="2" borderId="2" xfId="2" applyFont="1" applyFill="1" applyBorder="1" applyAlignment="1">
      <alignment horizontal="center" vertical="center" wrapText="1"/>
    </xf>
    <xf numFmtId="38" fontId="5" fillId="0" borderId="68" xfId="2" applyFont="1" applyBorder="1" applyAlignment="1">
      <alignment horizontal="right" vertical="center"/>
    </xf>
    <xf numFmtId="38" fontId="7" fillId="0" borderId="69" xfId="2" applyFont="1" applyBorder="1" applyAlignment="1">
      <alignment horizontal="center" vertical="center"/>
    </xf>
    <xf numFmtId="38" fontId="5" fillId="0" borderId="6" xfId="2" applyFont="1" applyBorder="1" applyAlignment="1">
      <alignment horizontal="right" vertical="center"/>
    </xf>
    <xf numFmtId="38" fontId="5" fillId="0" borderId="2" xfId="2" applyFont="1" applyBorder="1" applyAlignment="1">
      <alignment horizontal="left" vertical="center"/>
    </xf>
    <xf numFmtId="38" fontId="5" fillId="0" borderId="55" xfId="2" applyFont="1" applyBorder="1" applyAlignment="1">
      <alignment horizontal="center" vertical="center"/>
    </xf>
    <xf numFmtId="38" fontId="5" fillId="0" borderId="55" xfId="2" applyFont="1" applyBorder="1" applyAlignment="1">
      <alignment horizontal="right" vertical="center"/>
    </xf>
    <xf numFmtId="38" fontId="5" fillId="0" borderId="70" xfId="2" applyFont="1" applyBorder="1" applyAlignment="1">
      <alignment horizontal="right" vertical="center"/>
    </xf>
    <xf numFmtId="38" fontId="5" fillId="0" borderId="69" xfId="2" applyFont="1" applyBorder="1" applyAlignment="1">
      <alignment horizontal="center" vertical="center"/>
    </xf>
    <xf numFmtId="38" fontId="6" fillId="0" borderId="0" xfId="2" applyFont="1" applyFill="1" applyAlignment="1">
      <alignment vertical="center" shrinkToFit="1"/>
    </xf>
    <xf numFmtId="38" fontId="12" fillId="0" borderId="71" xfId="2" applyFont="1" applyBorder="1" applyAlignment="1">
      <alignment horizontal="left" vertical="center" wrapText="1"/>
    </xf>
    <xf numFmtId="38" fontId="12" fillId="0" borderId="72" xfId="2" applyFont="1" applyBorder="1" applyAlignment="1">
      <alignment horizontal="left" vertical="center" wrapText="1"/>
    </xf>
    <xf numFmtId="38" fontId="5" fillId="0" borderId="21" xfId="2" applyFont="1" applyFill="1" applyBorder="1" applyAlignment="1">
      <alignment horizontal="right" vertical="center"/>
    </xf>
    <xf numFmtId="38" fontId="10" fillId="0" borderId="5" xfId="2" applyFont="1" applyBorder="1" applyAlignment="1">
      <alignment horizontal="right" vertical="center"/>
    </xf>
    <xf numFmtId="38" fontId="10" fillId="0" borderId="40" xfId="2" applyFont="1" applyBorder="1" applyAlignment="1">
      <alignment horizontal="center" vertical="center"/>
    </xf>
    <xf numFmtId="38" fontId="7" fillId="0" borderId="0" xfId="2" applyFont="1" applyAlignment="1">
      <alignment vertical="center"/>
    </xf>
    <xf numFmtId="38" fontId="7" fillId="0" borderId="0" xfId="2" applyFont="1" applyFill="1" applyAlignment="1">
      <alignment horizontal="right" vertical="center"/>
    </xf>
    <xf numFmtId="38" fontId="5" fillId="0" borderId="15" xfId="2" applyFont="1" applyBorder="1" applyAlignment="1">
      <alignment vertical="center"/>
    </xf>
    <xf numFmtId="38" fontId="5" fillId="0" borderId="69" xfId="2" applyFont="1" applyBorder="1" applyAlignment="1">
      <alignment vertical="center"/>
    </xf>
    <xf numFmtId="38" fontId="6" fillId="2" borderId="0" xfId="2" applyFont="1" applyFill="1" applyAlignment="1">
      <alignment horizontal="center" vertical="center"/>
    </xf>
    <xf numFmtId="38" fontId="10" fillId="0" borderId="0" xfId="2" applyFont="1" applyBorder="1" applyAlignment="1">
      <alignment horizontal="left" vertical="center" shrinkToFit="1"/>
    </xf>
    <xf numFmtId="38" fontId="5" fillId="0" borderId="0" xfId="2" applyFont="1" applyAlignment="1">
      <alignment vertical="center" shrinkToFit="1"/>
    </xf>
    <xf numFmtId="38" fontId="5" fillId="0" borderId="64" xfId="2" applyFont="1" applyBorder="1" applyAlignment="1">
      <alignment horizontal="center" vertical="center"/>
    </xf>
    <xf numFmtId="38" fontId="5" fillId="0" borderId="63" xfId="2" applyFont="1" applyBorder="1" applyAlignment="1">
      <alignment horizontal="right" vertical="center"/>
    </xf>
    <xf numFmtId="38" fontId="5" fillId="0" borderId="62" xfId="2" applyFont="1" applyBorder="1" applyAlignment="1">
      <alignment horizontal="right" vertical="center"/>
    </xf>
    <xf numFmtId="38" fontId="5" fillId="0" borderId="62" xfId="2" applyFont="1" applyBorder="1" applyAlignment="1">
      <alignment horizontal="center" vertical="center"/>
    </xf>
    <xf numFmtId="38" fontId="6" fillId="0" borderId="0" xfId="2" applyFont="1" applyFill="1" applyBorder="1" applyAlignment="1">
      <alignment horizontal="center" vertical="center" shrinkToFit="1"/>
    </xf>
    <xf numFmtId="38" fontId="5" fillId="0" borderId="39" xfId="2" applyFont="1" applyBorder="1" applyAlignment="1">
      <alignment vertical="center"/>
    </xf>
    <xf numFmtId="38" fontId="5" fillId="0" borderId="0" xfId="2" applyFont="1" applyBorder="1">
      <alignment vertical="center"/>
    </xf>
    <xf numFmtId="38" fontId="5" fillId="0" borderId="0" xfId="2" applyFont="1" applyBorder="1" applyAlignment="1">
      <alignment vertical="center"/>
    </xf>
    <xf numFmtId="38" fontId="5" fillId="0" borderId="0" xfId="2" applyFont="1" applyFill="1" applyAlignment="1">
      <alignment horizontal="left" vertical="center"/>
    </xf>
    <xf numFmtId="38" fontId="12" fillId="2" borderId="35" xfId="2" applyFont="1" applyFill="1" applyBorder="1" applyAlignment="1">
      <alignment horizontal="center" vertical="center" wrapText="1"/>
    </xf>
    <xf numFmtId="38" fontId="12" fillId="2" borderId="42" xfId="2" applyFont="1" applyFill="1" applyBorder="1" applyAlignment="1">
      <alignment horizontal="center" vertical="center" wrapText="1"/>
    </xf>
    <xf numFmtId="38" fontId="12" fillId="2" borderId="34" xfId="2" applyFont="1" applyFill="1" applyBorder="1" applyAlignment="1">
      <alignment horizontal="center" vertical="center" wrapText="1"/>
    </xf>
    <xf numFmtId="38" fontId="12" fillId="0" borderId="34" xfId="2" applyFont="1" applyFill="1" applyBorder="1" applyAlignment="1">
      <alignment horizontal="right" vertical="center" wrapText="1"/>
    </xf>
    <xf numFmtId="38" fontId="12" fillId="2" borderId="29" xfId="2" applyFont="1" applyFill="1" applyBorder="1" applyAlignment="1">
      <alignment horizontal="center" vertical="center" wrapText="1"/>
    </xf>
    <xf numFmtId="38" fontId="12" fillId="2" borderId="30" xfId="2" applyFont="1" applyFill="1" applyBorder="1" applyAlignment="1">
      <alignment horizontal="center" vertical="center" wrapText="1"/>
    </xf>
    <xf numFmtId="38" fontId="12" fillId="2" borderId="31" xfId="2" applyFont="1" applyFill="1" applyBorder="1" applyAlignment="1">
      <alignment horizontal="center" vertical="center" wrapText="1"/>
    </xf>
    <xf numFmtId="38" fontId="12" fillId="0" borderId="28" xfId="2" applyFont="1" applyFill="1" applyBorder="1" applyAlignment="1">
      <alignment horizontal="right" vertical="center" wrapText="1"/>
    </xf>
    <xf numFmtId="38" fontId="12" fillId="0" borderId="30" xfId="2" applyFont="1" applyFill="1" applyBorder="1" applyAlignment="1">
      <alignment horizontal="right" vertical="center" wrapText="1"/>
    </xf>
    <xf numFmtId="38" fontId="12" fillId="0" borderId="49" xfId="2" applyFont="1" applyBorder="1" applyAlignment="1">
      <alignment horizontal="center" vertical="center" wrapText="1"/>
    </xf>
    <xf numFmtId="38" fontId="12" fillId="0" borderId="48" xfId="2" applyFont="1" applyFill="1" applyBorder="1" applyAlignment="1">
      <alignment horizontal="right" vertical="center" wrapText="1"/>
    </xf>
    <xf numFmtId="38" fontId="12" fillId="2" borderId="50" xfId="2" applyFont="1" applyFill="1" applyBorder="1" applyAlignment="1">
      <alignment horizontal="center" vertical="center" wrapText="1"/>
    </xf>
    <xf numFmtId="38" fontId="12" fillId="2" borderId="41" xfId="2" applyFont="1" applyFill="1" applyBorder="1" applyAlignment="1">
      <alignment horizontal="center" vertical="center" wrapText="1"/>
    </xf>
    <xf numFmtId="38" fontId="12" fillId="0" borderId="41" xfId="2" applyFont="1" applyFill="1" applyBorder="1" applyAlignment="1">
      <alignment horizontal="right" vertical="center" wrapText="1"/>
    </xf>
    <xf numFmtId="49" fontId="12" fillId="2" borderId="35" xfId="2" applyNumberFormat="1" applyFont="1" applyFill="1" applyBorder="1" applyAlignment="1">
      <alignment horizontal="left" vertical="center" wrapText="1"/>
    </xf>
    <xf numFmtId="38" fontId="12" fillId="0" borderId="79" xfId="2" applyFont="1" applyBorder="1" applyAlignment="1">
      <alignment horizontal="center" vertical="center" wrapText="1"/>
    </xf>
    <xf numFmtId="38" fontId="12" fillId="0" borderId="47" xfId="2" applyFont="1" applyBorder="1" applyAlignment="1">
      <alignment horizontal="center" vertical="center" wrapText="1"/>
    </xf>
    <xf numFmtId="38" fontId="12" fillId="0" borderId="48" xfId="2" applyFont="1" applyBorder="1" applyAlignment="1">
      <alignment horizontal="right" vertical="center" wrapText="1"/>
    </xf>
    <xf numFmtId="38" fontId="12" fillId="2" borderId="48" xfId="2" applyFont="1" applyFill="1" applyBorder="1" applyAlignment="1">
      <alignment horizontal="center" vertical="center" wrapText="1"/>
    </xf>
    <xf numFmtId="38" fontId="12" fillId="2" borderId="34" xfId="2" applyFont="1" applyFill="1" applyBorder="1" applyAlignment="1">
      <alignment horizontal="left" vertical="center" wrapText="1"/>
    </xf>
    <xf numFmtId="38" fontId="12" fillId="2" borderId="34" xfId="2" applyFont="1" applyFill="1" applyBorder="1" applyAlignment="1">
      <alignment horizontal="right" vertical="center" wrapText="1"/>
    </xf>
    <xf numFmtId="38" fontId="7" fillId="0" borderId="27" xfId="2" applyFont="1" applyBorder="1" applyAlignment="1">
      <alignment vertical="center" wrapText="1"/>
    </xf>
    <xf numFmtId="38" fontId="12" fillId="0" borderId="50" xfId="2" applyFont="1" applyBorder="1" applyAlignment="1">
      <alignment horizontal="center" vertical="center" wrapText="1"/>
    </xf>
    <xf numFmtId="38" fontId="12" fillId="0" borderId="48" xfId="2" applyFont="1" applyBorder="1" applyAlignment="1">
      <alignment horizontal="center" vertical="center" wrapText="1"/>
    </xf>
    <xf numFmtId="38" fontId="12" fillId="2" borderId="30" xfId="2" applyFont="1" applyFill="1" applyBorder="1" applyAlignment="1">
      <alignment horizontal="left" vertical="center" wrapText="1"/>
    </xf>
    <xf numFmtId="49" fontId="12" fillId="2" borderId="31" xfId="2" applyNumberFormat="1" applyFont="1" applyFill="1" applyBorder="1" applyAlignment="1">
      <alignment horizontal="left" vertical="center" wrapText="1"/>
    </xf>
    <xf numFmtId="38" fontId="12" fillId="0" borderId="46" xfId="2" applyFont="1" applyFill="1" applyBorder="1" applyAlignment="1">
      <alignment horizontal="left" vertical="center" wrapText="1"/>
    </xf>
    <xf numFmtId="38" fontId="5" fillId="0" borderId="83" xfId="2" applyFont="1" applyBorder="1" applyAlignment="1">
      <alignment horizontal="right" vertical="center"/>
    </xf>
    <xf numFmtId="38" fontId="5" fillId="0" borderId="84" xfId="2" applyFont="1" applyBorder="1" applyAlignment="1">
      <alignment horizontal="right" vertical="center"/>
    </xf>
    <xf numFmtId="38" fontId="12" fillId="0" borderId="0" xfId="2" applyFont="1" applyAlignment="1">
      <alignment vertical="center"/>
    </xf>
    <xf numFmtId="38" fontId="7" fillId="0" borderId="0" xfId="2" applyFont="1" applyAlignment="1">
      <alignment horizontal="left" vertical="center"/>
    </xf>
    <xf numFmtId="38" fontId="12" fillId="0" borderId="0" xfId="2" applyFont="1" applyAlignment="1">
      <alignment horizontal="left" vertical="center"/>
    </xf>
    <xf numFmtId="38" fontId="12" fillId="0" borderId="0" xfId="2" applyFont="1" applyAlignment="1">
      <alignment horizontal="left" vertical="center" wrapText="1"/>
    </xf>
    <xf numFmtId="38" fontId="12" fillId="0" borderId="0" xfId="2" applyFont="1" applyFill="1" applyAlignment="1">
      <alignment vertical="center"/>
    </xf>
    <xf numFmtId="38" fontId="12" fillId="0" borderId="0" xfId="2" applyFont="1" applyFill="1" applyAlignment="1">
      <alignment horizontal="left" vertical="center"/>
    </xf>
    <xf numFmtId="38" fontId="5" fillId="0" borderId="0" xfId="2" quotePrefix="1" applyFont="1">
      <alignment vertical="center"/>
    </xf>
    <xf numFmtId="38" fontId="5" fillId="0" borderId="0" xfId="2" quotePrefix="1" applyFont="1" applyAlignment="1">
      <alignment horizontal="right" vertical="center"/>
    </xf>
    <xf numFmtId="38" fontId="5" fillId="0" borderId="0" xfId="2" applyFont="1" applyAlignment="1">
      <alignment horizontal="right" vertical="center" wrapText="1"/>
    </xf>
    <xf numFmtId="38" fontId="12" fillId="0" borderId="0" xfId="2" applyFont="1" applyFill="1" applyAlignment="1">
      <alignment horizontal="center" vertical="center"/>
    </xf>
    <xf numFmtId="38" fontId="12" fillId="0" borderId="0" xfId="2" applyFont="1" applyFill="1" applyAlignment="1">
      <alignment horizontal="left" vertical="center" wrapText="1"/>
    </xf>
    <xf numFmtId="38" fontId="12" fillId="0" borderId="0" xfId="2" applyFont="1" applyAlignment="1">
      <alignment horizontal="left" vertical="center" wrapText="1"/>
    </xf>
    <xf numFmtId="38" fontId="12" fillId="0" borderId="0" xfId="2" applyFont="1" applyAlignment="1">
      <alignment horizontal="left" vertical="center"/>
    </xf>
    <xf numFmtId="38" fontId="12" fillId="2" borderId="87" xfId="2" applyFont="1" applyFill="1" applyBorder="1" applyAlignment="1">
      <alignment horizontal="center" vertical="center" wrapText="1"/>
    </xf>
    <xf numFmtId="176" fontId="5" fillId="2" borderId="2" xfId="2" applyNumberFormat="1" applyFont="1" applyFill="1" applyBorder="1" applyAlignment="1">
      <alignment horizontal="right" vertical="center"/>
    </xf>
    <xf numFmtId="38" fontId="12" fillId="2" borderId="88" xfId="2" applyFont="1" applyFill="1" applyBorder="1" applyAlignment="1">
      <alignment horizontal="center" vertical="center" wrapText="1"/>
    </xf>
    <xf numFmtId="38" fontId="12" fillId="0" borderId="89" xfId="2" applyFont="1" applyFill="1" applyBorder="1" applyAlignment="1">
      <alignment horizontal="right" vertical="center" wrapText="1"/>
    </xf>
    <xf numFmtId="38" fontId="12" fillId="2" borderId="90" xfId="2" applyFont="1" applyFill="1" applyBorder="1" applyAlignment="1">
      <alignment horizontal="center" vertical="center" wrapText="1"/>
    </xf>
    <xf numFmtId="38" fontId="12" fillId="2" borderId="41" xfId="2" applyFont="1" applyFill="1" applyBorder="1" applyAlignment="1">
      <alignment horizontal="left" vertical="center" wrapText="1"/>
    </xf>
    <xf numFmtId="49" fontId="12" fillId="2" borderId="42" xfId="2" applyNumberFormat="1" applyFont="1" applyFill="1" applyBorder="1" applyAlignment="1">
      <alignment horizontal="left" vertical="center" wrapText="1"/>
    </xf>
    <xf numFmtId="38" fontId="12" fillId="2" borderId="89" xfId="2" applyFont="1" applyFill="1" applyBorder="1" applyAlignment="1">
      <alignment horizontal="center" vertical="center" wrapText="1"/>
    </xf>
    <xf numFmtId="38" fontId="12" fillId="0" borderId="95" xfId="2" applyFont="1" applyFill="1" applyBorder="1" applyAlignment="1">
      <alignment horizontal="right" vertical="center" wrapText="1"/>
    </xf>
    <xf numFmtId="38" fontId="12" fillId="2" borderId="96" xfId="2" applyFont="1" applyFill="1" applyBorder="1" applyAlignment="1">
      <alignment horizontal="center" vertical="center" wrapText="1"/>
    </xf>
    <xf numFmtId="38" fontId="12" fillId="2" borderId="97" xfId="2" applyFont="1" applyFill="1" applyBorder="1" applyAlignment="1">
      <alignment horizontal="center" vertical="center" wrapText="1"/>
    </xf>
    <xf numFmtId="38" fontId="12" fillId="2" borderId="98" xfId="2" applyFont="1" applyFill="1" applyBorder="1" applyAlignment="1">
      <alignment horizontal="right" vertical="center" wrapText="1"/>
    </xf>
    <xf numFmtId="38" fontId="12" fillId="2" borderId="41" xfId="2" applyFont="1" applyFill="1" applyBorder="1" applyAlignment="1">
      <alignment horizontal="right" vertical="center" wrapText="1"/>
    </xf>
    <xf numFmtId="38" fontId="12" fillId="2" borderId="99" xfId="2" applyFont="1" applyFill="1" applyBorder="1" applyAlignment="1">
      <alignment horizontal="center" vertical="center" wrapText="1"/>
    </xf>
    <xf numFmtId="0" fontId="16" fillId="0" borderId="0" xfId="0" applyFont="1" applyAlignment="1">
      <alignment vertical="center"/>
    </xf>
    <xf numFmtId="0" fontId="16" fillId="0" borderId="0" xfId="0" applyFont="1" applyAlignment="1"/>
    <xf numFmtId="0" fontId="17" fillId="0" borderId="0" xfId="0" applyFont="1" applyAlignment="1">
      <alignment horizontal="right" vertical="center"/>
    </xf>
    <xf numFmtId="38" fontId="16" fillId="4" borderId="2" xfId="2" applyFont="1" applyFill="1" applyBorder="1" applyAlignment="1">
      <alignment horizontal="right" vertical="center"/>
    </xf>
    <xf numFmtId="0" fontId="16" fillId="0" borderId="0" xfId="0" quotePrefix="1" applyFont="1" applyAlignment="1"/>
    <xf numFmtId="177" fontId="16" fillId="0" borderId="2" xfId="0" applyNumberFormat="1" applyFont="1" applyFill="1" applyBorder="1" applyAlignment="1">
      <alignment horizontal="right" vertical="center"/>
    </xf>
    <xf numFmtId="0" fontId="19" fillId="0" borderId="0" xfId="0" applyFont="1" applyAlignment="1">
      <alignment horizontal="left" vertical="center"/>
    </xf>
    <xf numFmtId="0" fontId="17" fillId="0" borderId="0" xfId="0" applyFont="1" applyAlignment="1">
      <alignment horizontal="left" vertical="center"/>
    </xf>
    <xf numFmtId="0" fontId="16" fillId="0" borderId="2" xfId="0" applyFont="1" applyBorder="1" applyAlignment="1">
      <alignment horizontal="center" vertical="center"/>
    </xf>
    <xf numFmtId="38" fontId="10" fillId="0" borderId="0" xfId="2" applyFont="1" applyBorder="1" applyAlignment="1">
      <alignment vertical="center"/>
    </xf>
    <xf numFmtId="38" fontId="20" fillId="2" borderId="0" xfId="2" applyFont="1" applyFill="1" applyAlignment="1">
      <alignment horizontal="center" vertical="center"/>
    </xf>
    <xf numFmtId="38" fontId="10" fillId="0" borderId="0" xfId="2" applyFont="1" applyFill="1" applyAlignment="1">
      <alignment horizontal="left" vertical="center"/>
    </xf>
    <xf numFmtId="38" fontId="10" fillId="0" borderId="39" xfId="2" applyFont="1" applyBorder="1" applyAlignment="1">
      <alignment vertical="center"/>
    </xf>
    <xf numFmtId="176" fontId="5" fillId="0" borderId="55" xfId="2" applyNumberFormat="1" applyFont="1" applyBorder="1" applyAlignment="1">
      <alignment horizontal="right" vertical="center"/>
    </xf>
    <xf numFmtId="38" fontId="10" fillId="0" borderId="101" xfId="2" applyFont="1" applyBorder="1" applyAlignment="1">
      <alignment horizontal="center" vertical="center" wrapText="1"/>
    </xf>
    <xf numFmtId="38" fontId="10" fillId="0" borderId="102" xfId="2" applyFont="1" applyBorder="1" applyAlignment="1">
      <alignment horizontal="right" vertical="center"/>
    </xf>
    <xf numFmtId="38" fontId="10" fillId="0" borderId="6" xfId="2" applyFont="1" applyBorder="1" applyAlignment="1">
      <alignment vertical="center"/>
    </xf>
    <xf numFmtId="38" fontId="10" fillId="0" borderId="103" xfId="2" applyFont="1" applyFill="1" applyBorder="1" applyAlignment="1">
      <alignment vertical="center"/>
    </xf>
    <xf numFmtId="38" fontId="10" fillId="0" borderId="104" xfId="2" applyFont="1" applyBorder="1" applyAlignment="1">
      <alignment horizontal="center" vertical="center" wrapText="1"/>
    </xf>
    <xf numFmtId="38" fontId="10" fillId="0" borderId="105" xfId="2" applyFont="1" applyFill="1" applyBorder="1" applyAlignment="1">
      <alignment horizontal="right" vertical="center"/>
    </xf>
    <xf numFmtId="38" fontId="10" fillId="0" borderId="106" xfId="2" applyFont="1" applyFill="1" applyBorder="1" applyAlignment="1">
      <alignment vertical="center"/>
    </xf>
    <xf numFmtId="38" fontId="10" fillId="0" borderId="100" xfId="2" applyFont="1" applyFill="1" applyBorder="1" applyAlignment="1">
      <alignment vertical="center"/>
    </xf>
    <xf numFmtId="38" fontId="5" fillId="0" borderId="4" xfId="2" applyFont="1" applyBorder="1" applyAlignment="1">
      <alignment horizontal="right" vertical="center"/>
    </xf>
    <xf numFmtId="38" fontId="5" fillId="0" borderId="5" xfId="2" applyFont="1" applyFill="1" applyBorder="1" applyAlignment="1">
      <alignment horizontal="right" vertical="center"/>
    </xf>
    <xf numFmtId="38" fontId="5" fillId="0" borderId="24" xfId="2" applyFont="1" applyBorder="1" applyAlignment="1">
      <alignment horizontal="right" vertical="center"/>
    </xf>
    <xf numFmtId="38" fontId="12" fillId="2" borderId="107" xfId="2" applyFont="1" applyFill="1" applyBorder="1" applyAlignment="1">
      <alignment horizontal="right" vertical="center" wrapText="1"/>
    </xf>
    <xf numFmtId="38" fontId="12" fillId="2" borderId="107" xfId="2" applyFont="1" applyFill="1" applyBorder="1" applyAlignment="1">
      <alignment horizontal="center" vertical="center" wrapText="1"/>
    </xf>
    <xf numFmtId="38" fontId="5" fillId="2" borderId="110" xfId="2" applyFont="1" applyFill="1" applyBorder="1" applyAlignment="1">
      <alignment horizontal="center" vertical="center"/>
    </xf>
    <xf numFmtId="38" fontId="5" fillId="0" borderId="11" xfId="2" applyFont="1" applyBorder="1" applyAlignment="1">
      <alignment horizontal="left" vertical="center"/>
    </xf>
    <xf numFmtId="178" fontId="5" fillId="2" borderId="2" xfId="2" applyNumberFormat="1" applyFont="1" applyFill="1" applyBorder="1" applyAlignment="1">
      <alignment horizontal="right" vertical="center"/>
    </xf>
    <xf numFmtId="178" fontId="5" fillId="2" borderId="3" xfId="2" applyNumberFormat="1" applyFont="1" applyFill="1" applyBorder="1" applyAlignment="1">
      <alignment horizontal="right" vertical="center"/>
    </xf>
    <xf numFmtId="178" fontId="5" fillId="2" borderId="5" xfId="2" applyNumberFormat="1" applyFont="1" applyFill="1" applyBorder="1" applyAlignment="1">
      <alignment horizontal="right" vertical="center"/>
    </xf>
    <xf numFmtId="38" fontId="5" fillId="2" borderId="2" xfId="2" applyFont="1" applyFill="1" applyBorder="1" applyAlignment="1">
      <alignment horizontal="center" vertical="center" wrapText="1" shrinkToFit="1"/>
    </xf>
    <xf numFmtId="38" fontId="10" fillId="0" borderId="0" xfId="2" applyFont="1" applyAlignment="1">
      <alignment vertical="center" wrapText="1" shrinkToFit="1"/>
    </xf>
    <xf numFmtId="38" fontId="5" fillId="0" borderId="0" xfId="2" applyFont="1" applyAlignment="1">
      <alignment vertical="center" wrapText="1" shrinkToFit="1"/>
    </xf>
    <xf numFmtId="0" fontId="18" fillId="0" borderId="0" xfId="0" applyFont="1" applyAlignment="1">
      <alignment horizontal="center" vertical="center"/>
    </xf>
    <xf numFmtId="0" fontId="16" fillId="4" borderId="6" xfId="0" applyFont="1" applyFill="1" applyBorder="1" applyAlignment="1">
      <alignment horizontal="left" vertical="top"/>
    </xf>
    <xf numFmtId="0" fontId="16" fillId="4" borderId="7" xfId="0" applyFont="1" applyFill="1" applyBorder="1" applyAlignment="1">
      <alignment horizontal="left" vertical="top"/>
    </xf>
    <xf numFmtId="0" fontId="16" fillId="4" borderId="8" xfId="0" applyFont="1" applyFill="1" applyBorder="1" applyAlignment="1">
      <alignment horizontal="left" vertical="top"/>
    </xf>
    <xf numFmtId="38" fontId="12" fillId="2" borderId="65" xfId="2" applyFont="1" applyFill="1" applyBorder="1" applyAlignment="1">
      <alignment horizontal="left" vertical="center" wrapText="1"/>
    </xf>
    <xf numFmtId="38" fontId="12" fillId="2" borderId="85" xfId="2" applyFont="1" applyFill="1" applyBorder="1" applyAlignment="1">
      <alignment horizontal="left" vertical="center" wrapText="1"/>
    </xf>
    <xf numFmtId="38" fontId="12" fillId="2" borderId="86" xfId="2" applyFont="1" applyFill="1" applyBorder="1" applyAlignment="1">
      <alignment horizontal="left" vertical="center" wrapText="1"/>
    </xf>
    <xf numFmtId="38" fontId="10" fillId="0" borderId="0" xfId="2" applyFont="1" applyAlignment="1">
      <alignment horizontal="left" vertical="center" wrapText="1"/>
    </xf>
    <xf numFmtId="38" fontId="5" fillId="2" borderId="65" xfId="2" applyFont="1" applyFill="1" applyBorder="1" applyAlignment="1">
      <alignment horizontal="left" vertical="center" wrapText="1"/>
    </xf>
    <xf numFmtId="38" fontId="5" fillId="2" borderId="85" xfId="2" applyFont="1" applyFill="1" applyBorder="1" applyAlignment="1">
      <alignment horizontal="left" vertical="center" wrapText="1"/>
    </xf>
    <xf numFmtId="38" fontId="5" fillId="2" borderId="86" xfId="2" applyFont="1" applyFill="1" applyBorder="1" applyAlignment="1">
      <alignment horizontal="left" vertical="center" wrapText="1"/>
    </xf>
    <xf numFmtId="38" fontId="12" fillId="0" borderId="0" xfId="2" applyFont="1" applyAlignment="1">
      <alignment horizontal="left" vertical="center"/>
    </xf>
    <xf numFmtId="38" fontId="12" fillId="0" borderId="1" xfId="2" applyFont="1" applyBorder="1" applyAlignment="1">
      <alignment horizontal="left" vertical="center" wrapText="1"/>
    </xf>
    <xf numFmtId="38" fontId="12" fillId="0" borderId="51" xfId="2" applyFont="1" applyBorder="1" applyAlignment="1">
      <alignment horizontal="left" vertical="center" wrapText="1"/>
    </xf>
    <xf numFmtId="38" fontId="12" fillId="0" borderId="77" xfId="2" applyFont="1" applyBorder="1" applyAlignment="1">
      <alignment horizontal="left" vertical="center" wrapText="1"/>
    </xf>
    <xf numFmtId="38" fontId="12" fillId="0" borderId="78" xfId="2" applyFont="1" applyBorder="1" applyAlignment="1">
      <alignment horizontal="left" vertical="center" wrapText="1"/>
    </xf>
    <xf numFmtId="38" fontId="12" fillId="0" borderId="43" xfId="2" applyFont="1" applyBorder="1" applyAlignment="1">
      <alignment horizontal="left" vertical="center" wrapText="1"/>
    </xf>
    <xf numFmtId="38" fontId="12" fillId="0" borderId="80" xfId="2" applyFont="1" applyBorder="1" applyAlignment="1">
      <alignment horizontal="left" vertical="center" wrapText="1"/>
    </xf>
    <xf numFmtId="38" fontId="12" fillId="0" borderId="76" xfId="2" applyFont="1" applyBorder="1" applyAlignment="1">
      <alignment horizontal="left" vertical="center" wrapText="1"/>
    </xf>
    <xf numFmtId="38" fontId="12" fillId="0" borderId="73" xfId="2" applyFont="1" applyBorder="1" applyAlignment="1">
      <alignment horizontal="left" vertical="center" wrapText="1"/>
    </xf>
    <xf numFmtId="38" fontId="12" fillId="3" borderId="43" xfId="2" applyFont="1" applyFill="1" applyBorder="1" applyAlignment="1">
      <alignment horizontal="left" vertical="center" wrapText="1"/>
    </xf>
    <xf numFmtId="38" fontId="12" fillId="3" borderId="44" xfId="2" applyFont="1" applyFill="1" applyBorder="1" applyAlignment="1">
      <alignment horizontal="left" vertical="center" wrapText="1"/>
    </xf>
    <xf numFmtId="38" fontId="12" fillId="3" borderId="45" xfId="2" applyFont="1" applyFill="1" applyBorder="1" applyAlignment="1">
      <alignment horizontal="left" vertical="center" wrapText="1"/>
    </xf>
    <xf numFmtId="38" fontId="12" fillId="3" borderId="92" xfId="2" applyFont="1" applyFill="1" applyBorder="1" applyAlignment="1">
      <alignment horizontal="left" vertical="center" wrapText="1"/>
    </xf>
    <xf numFmtId="38" fontId="12" fillId="3" borderId="93" xfId="2" applyFont="1" applyFill="1" applyBorder="1" applyAlignment="1">
      <alignment horizontal="left" vertical="center" wrapText="1"/>
    </xf>
    <xf numFmtId="38" fontId="12" fillId="3" borderId="94" xfId="2" applyFont="1" applyFill="1" applyBorder="1" applyAlignment="1">
      <alignment horizontal="left" vertical="center" wrapText="1"/>
    </xf>
    <xf numFmtId="38" fontId="12" fillId="0" borderId="27" xfId="2" applyFont="1" applyBorder="1" applyAlignment="1">
      <alignment horizontal="left" vertical="center" wrapText="1"/>
    </xf>
    <xf numFmtId="38" fontId="12" fillId="0" borderId="91" xfId="2" applyFont="1" applyBorder="1" applyAlignment="1">
      <alignment horizontal="left" vertical="center" wrapText="1"/>
    </xf>
    <xf numFmtId="38" fontId="12" fillId="0" borderId="75" xfId="2" applyFont="1" applyBorder="1" applyAlignment="1">
      <alignment horizontal="center" vertical="center" wrapText="1"/>
    </xf>
    <xf numFmtId="38" fontId="12" fillId="0" borderId="74" xfId="2" applyFont="1" applyBorder="1" applyAlignment="1">
      <alignment horizontal="center" vertical="center" wrapText="1"/>
    </xf>
    <xf numFmtId="38" fontId="10" fillId="0" borderId="76" xfId="2" applyFont="1" applyBorder="1" applyAlignment="1">
      <alignment horizontal="left" vertical="center" wrapText="1"/>
    </xf>
    <xf numFmtId="38" fontId="10" fillId="0" borderId="73" xfId="2" applyFont="1" applyBorder="1" applyAlignment="1">
      <alignment horizontal="left" vertical="center" wrapText="1"/>
    </xf>
    <xf numFmtId="38" fontId="12" fillId="0" borderId="108" xfId="2" applyFont="1" applyBorder="1" applyAlignment="1">
      <alignment horizontal="left" vertical="center" wrapText="1"/>
    </xf>
    <xf numFmtId="38" fontId="12" fillId="0" borderId="109" xfId="2" applyFont="1" applyBorder="1" applyAlignment="1">
      <alignment horizontal="left" vertical="center" wrapText="1"/>
    </xf>
    <xf numFmtId="38" fontId="10" fillId="0" borderId="43" xfId="2" applyFont="1" applyBorder="1" applyAlignment="1">
      <alignment horizontal="left" vertical="center" wrapText="1"/>
    </xf>
    <xf numFmtId="38" fontId="10" fillId="0" borderId="80" xfId="2" applyFont="1" applyBorder="1" applyAlignment="1">
      <alignment horizontal="left" vertical="center" wrapText="1"/>
    </xf>
    <xf numFmtId="38" fontId="12" fillId="0" borderId="75" xfId="2" applyFont="1" applyBorder="1" applyAlignment="1">
      <alignment horizontal="left" vertical="center" wrapText="1"/>
    </xf>
    <xf numFmtId="38" fontId="12" fillId="0" borderId="74" xfId="2" applyFont="1" applyBorder="1" applyAlignment="1">
      <alignment horizontal="left" vertical="center" wrapText="1"/>
    </xf>
    <xf numFmtId="38" fontId="12" fillId="0" borderId="0" xfId="2" applyFont="1" applyAlignment="1">
      <alignment horizontal="left" vertical="center" wrapText="1"/>
    </xf>
    <xf numFmtId="38" fontId="12" fillId="0" borderId="81" xfId="2" applyFont="1" applyBorder="1" applyAlignment="1">
      <alignment horizontal="center" vertical="center" wrapText="1"/>
    </xf>
    <xf numFmtId="38" fontId="12" fillId="0" borderId="82" xfId="2" applyFont="1" applyBorder="1" applyAlignment="1">
      <alignment horizontal="center" vertical="center" wrapText="1"/>
    </xf>
    <xf numFmtId="38" fontId="15" fillId="2" borderId="32" xfId="2" applyFont="1" applyFill="1" applyBorder="1" applyAlignment="1">
      <alignment horizontal="left" vertical="center" wrapText="1"/>
    </xf>
    <xf numFmtId="38" fontId="15" fillId="2" borderId="33" xfId="2" applyFont="1" applyFill="1" applyBorder="1" applyAlignment="1">
      <alignment horizontal="left" vertical="center" wrapText="1"/>
    </xf>
    <xf numFmtId="38" fontId="12" fillId="2" borderId="39" xfId="2" applyFont="1" applyFill="1" applyBorder="1" applyAlignment="1">
      <alignment horizontal="left" vertical="center"/>
    </xf>
    <xf numFmtId="38" fontId="7" fillId="0" borderId="0" xfId="2" applyFont="1" applyAlignment="1">
      <alignment horizontal="left" vertical="center"/>
    </xf>
    <xf numFmtId="38" fontId="15" fillId="2" borderId="28" xfId="2" applyFont="1" applyFill="1" applyBorder="1" applyAlignment="1">
      <alignment horizontal="left" vertical="center" wrapText="1"/>
    </xf>
    <xf numFmtId="38" fontId="15" fillId="2" borderId="29" xfId="2" applyFont="1" applyFill="1" applyBorder="1" applyAlignment="1">
      <alignment horizontal="left" vertical="center" wrapText="1"/>
    </xf>
    <xf numFmtId="38" fontId="12" fillId="0" borderId="76" xfId="2" applyFont="1" applyBorder="1" applyAlignment="1">
      <alignment horizontal="center" vertical="center" wrapText="1"/>
    </xf>
    <xf numFmtId="38" fontId="12" fillId="0" borderId="73" xfId="2" applyFont="1" applyBorder="1" applyAlignment="1">
      <alignment horizontal="center" vertical="center" wrapText="1"/>
    </xf>
    <xf numFmtId="38" fontId="15" fillId="2" borderId="30" xfId="2" applyFont="1" applyFill="1" applyBorder="1" applyAlignment="1">
      <alignment horizontal="left" vertical="center" wrapText="1"/>
    </xf>
    <xf numFmtId="38" fontId="15" fillId="2" borderId="31" xfId="2" applyFont="1" applyFill="1" applyBorder="1" applyAlignment="1">
      <alignment horizontal="left" vertical="center" wrapText="1"/>
    </xf>
    <xf numFmtId="38" fontId="10" fillId="2" borderId="26" xfId="2" applyFont="1" applyFill="1" applyBorder="1" applyAlignment="1">
      <alignment horizontal="center" vertical="center"/>
    </xf>
    <xf numFmtId="38" fontId="10" fillId="2" borderId="25" xfId="2" applyFont="1" applyFill="1" applyBorder="1" applyAlignment="1">
      <alignment horizontal="center" vertical="center"/>
    </xf>
    <xf numFmtId="38" fontId="10" fillId="0" borderId="65" xfId="2" applyFont="1" applyBorder="1" applyAlignment="1">
      <alignment horizontal="center" vertical="center"/>
    </xf>
    <xf numFmtId="38" fontId="10" fillId="0" borderId="66" xfId="2" applyFont="1" applyBorder="1" applyAlignment="1">
      <alignment horizontal="center" vertical="center"/>
    </xf>
    <xf numFmtId="38" fontId="5" fillId="2" borderId="39" xfId="2" applyFont="1" applyFill="1" applyBorder="1" applyAlignment="1">
      <alignment horizontal="center" vertical="center"/>
    </xf>
    <xf numFmtId="38" fontId="5" fillId="0" borderId="1" xfId="2" applyFont="1" applyBorder="1" applyAlignment="1">
      <alignment horizontal="right" vertical="center"/>
    </xf>
    <xf numFmtId="38" fontId="10" fillId="0" borderId="37" xfId="2" applyFont="1" applyBorder="1" applyAlignment="1">
      <alignment horizontal="center" vertical="center"/>
    </xf>
    <xf numFmtId="38" fontId="10" fillId="0" borderId="36" xfId="2" applyFont="1" applyBorder="1" applyAlignment="1">
      <alignment horizontal="center" vertical="center"/>
    </xf>
    <xf numFmtId="38" fontId="10" fillId="0" borderId="38" xfId="2" applyFont="1" applyBorder="1" applyAlignment="1">
      <alignment horizontal="center" vertical="center"/>
    </xf>
    <xf numFmtId="38" fontId="10" fillId="0" borderId="2" xfId="2" applyFont="1" applyBorder="1" applyAlignment="1">
      <alignment horizontal="center"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12" xfId="2" applyFont="1" applyBorder="1" applyAlignment="1">
      <alignment horizontal="center" vertical="center"/>
    </xf>
    <xf numFmtId="38" fontId="5" fillId="0" borderId="0" xfId="2" applyFont="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right" vertical="center"/>
    </xf>
    <xf numFmtId="38" fontId="6" fillId="2" borderId="39" xfId="2" applyFont="1" applyFill="1" applyBorder="1" applyAlignment="1">
      <alignment horizontal="center" vertical="center" shrinkToFit="1"/>
    </xf>
    <xf numFmtId="38" fontId="5" fillId="0" borderId="16" xfId="2" applyFont="1" applyBorder="1" applyAlignment="1">
      <alignment horizontal="right" vertical="center"/>
    </xf>
    <xf numFmtId="38" fontId="5" fillId="0" borderId="13" xfId="2" applyFont="1" applyBorder="1" applyAlignment="1">
      <alignment horizontal="right" vertical="center"/>
    </xf>
    <xf numFmtId="38" fontId="5" fillId="0" borderId="24" xfId="2" applyFont="1" applyBorder="1" applyAlignment="1">
      <alignment horizontal="right" vertical="center"/>
    </xf>
    <xf numFmtId="38" fontId="5" fillId="0" borderId="21" xfId="2" applyFont="1" applyFill="1" applyBorder="1" applyAlignment="1">
      <alignment horizontal="right" vertical="center"/>
    </xf>
    <xf numFmtId="38" fontId="5" fillId="0" borderId="22" xfId="2" applyFont="1" applyFill="1" applyBorder="1" applyAlignment="1">
      <alignment horizontal="right" vertical="center"/>
    </xf>
    <xf numFmtId="38" fontId="5" fillId="0" borderId="23" xfId="2" applyFont="1" applyFill="1" applyBorder="1" applyAlignment="1">
      <alignment horizontal="right" vertical="center"/>
    </xf>
    <xf numFmtId="38" fontId="5" fillId="0" borderId="3" xfId="2" applyFont="1" applyBorder="1" applyAlignment="1">
      <alignment horizontal="center" vertical="center" textRotation="255" shrinkToFit="1"/>
    </xf>
    <xf numFmtId="38" fontId="5" fillId="0" borderId="4" xfId="2" applyFont="1" applyBorder="1" applyAlignment="1">
      <alignment horizontal="center" vertical="center" textRotation="255" shrinkToFit="1"/>
    </xf>
    <xf numFmtId="38" fontId="5" fillId="0" borderId="5" xfId="2" applyFont="1" applyBorder="1" applyAlignment="1">
      <alignment horizontal="center" vertical="center" textRotation="255" shrinkToFit="1"/>
    </xf>
    <xf numFmtId="38" fontId="5" fillId="0" borderId="56" xfId="2" applyFont="1" applyBorder="1" applyAlignment="1">
      <alignment horizontal="center" vertical="center" textRotation="255" shrinkToFit="1"/>
    </xf>
    <xf numFmtId="38" fontId="5" fillId="0" borderId="3" xfId="2" applyFont="1" applyBorder="1" applyAlignment="1">
      <alignment horizontal="center" vertical="center" textRotation="255"/>
    </xf>
    <xf numFmtId="38" fontId="5" fillId="0" borderId="4" xfId="2" applyFont="1" applyBorder="1" applyAlignment="1">
      <alignment horizontal="center" vertical="center" textRotation="255"/>
    </xf>
    <xf numFmtId="38" fontId="7" fillId="2" borderId="39" xfId="2" applyFont="1" applyFill="1" applyBorder="1" applyAlignment="1">
      <alignment horizontal="center" vertical="center" shrinkToFit="1"/>
    </xf>
    <xf numFmtId="38" fontId="7" fillId="0" borderId="0" xfId="2" applyFont="1" applyAlignment="1">
      <alignment horizontal="right"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5" fillId="0" borderId="52" xfId="2" applyFont="1" applyBorder="1" applyAlignment="1">
      <alignment horizontal="center" vertical="center"/>
    </xf>
    <xf numFmtId="38" fontId="5" fillId="0" borderId="4" xfId="2" applyFont="1" applyBorder="1" applyAlignment="1">
      <alignment vertical="center" textRotation="255"/>
    </xf>
    <xf numFmtId="38" fontId="5" fillId="3" borderId="6" xfId="2" applyFont="1" applyFill="1" applyBorder="1" applyAlignment="1">
      <alignment horizontal="left" vertical="center" wrapText="1"/>
    </xf>
    <xf numFmtId="38" fontId="5" fillId="3" borderId="7" xfId="2" applyFont="1" applyFill="1" applyBorder="1" applyAlignment="1">
      <alignment horizontal="left" vertical="center" wrapText="1"/>
    </xf>
    <xf numFmtId="38" fontId="5" fillId="3" borderId="8" xfId="2" applyFont="1" applyFill="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351692</xdr:colOff>
      <xdr:row>5</xdr:row>
      <xdr:rowOff>117231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763625" y="323850"/>
          <a:ext cx="3094892" cy="1193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200025</xdr:colOff>
          <xdr:row>13</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200025</xdr:colOff>
          <xdr:row>14</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200025</xdr:colOff>
          <xdr:row>15</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2</xdr:col>
          <xdr:colOff>200025</xdr:colOff>
          <xdr:row>16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200025</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2</xdr:col>
          <xdr:colOff>200025</xdr:colOff>
          <xdr:row>20</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200025</xdr:colOff>
          <xdr:row>23</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9525</xdr:rowOff>
        </xdr:from>
        <xdr:to>
          <xdr:col>1</xdr:col>
          <xdr:colOff>200025</xdr:colOff>
          <xdr:row>77</xdr:row>
          <xdr:rowOff>238125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9525</xdr:rowOff>
        </xdr:from>
        <xdr:to>
          <xdr:col>1</xdr:col>
          <xdr:colOff>200025</xdr:colOff>
          <xdr:row>78</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1</xdr:col>
          <xdr:colOff>200025</xdr:colOff>
          <xdr:row>86</xdr:row>
          <xdr:rowOff>238125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9525</xdr:rowOff>
        </xdr:from>
        <xdr:to>
          <xdr:col>1</xdr:col>
          <xdr:colOff>200025</xdr:colOff>
          <xdr:row>87</xdr:row>
          <xdr:rowOff>238125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16</xdr:col>
      <xdr:colOff>351692</xdr:colOff>
      <xdr:row>6</xdr:row>
      <xdr:rowOff>43961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075269" y="307731"/>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749846" y="278423"/>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280923" y="293077"/>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1013615" y="293077"/>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351692</xdr:colOff>
      <xdr:row>5</xdr:row>
      <xdr:rowOff>73269</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2185923" y="278423"/>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0280923" y="293077"/>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351692</xdr:colOff>
      <xdr:row>5</xdr:row>
      <xdr:rowOff>14653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1775615" y="293077"/>
          <a:ext cx="3106615" cy="11869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pageSetUpPr fitToPage="1"/>
  </sheetPr>
  <dimension ref="A1:C6"/>
  <sheetViews>
    <sheetView tabSelected="1" zoomScaleNormal="100" zoomScaleSheetLayoutView="100" workbookViewId="0">
      <selection activeCell="C9" sqref="C9"/>
    </sheetView>
  </sheetViews>
  <sheetFormatPr defaultRowHeight="13.5"/>
  <cols>
    <col min="1" max="1" width="5.875" customWidth="1"/>
    <col min="2" max="2" width="26.75" customWidth="1"/>
    <col min="3" max="3" width="45.125" customWidth="1"/>
  </cols>
  <sheetData>
    <row r="1" spans="1:3" ht="14.25">
      <c r="A1" s="26"/>
      <c r="B1" s="26"/>
      <c r="C1" s="26"/>
    </row>
    <row r="2" spans="1:3" ht="14.25">
      <c r="A2" s="26"/>
      <c r="B2" s="26"/>
      <c r="C2" s="26"/>
    </row>
    <row r="3" spans="1:3" ht="32.1" customHeight="1">
      <c r="A3" s="26"/>
      <c r="B3" s="27" t="s">
        <v>16</v>
      </c>
      <c r="C3" s="28"/>
    </row>
    <row r="4" spans="1:3" ht="32.1" customHeight="1">
      <c r="A4" s="26"/>
      <c r="B4" s="27" t="s">
        <v>17</v>
      </c>
      <c r="C4" s="28"/>
    </row>
    <row r="5" spans="1:3" ht="32.1" customHeight="1">
      <c r="A5" s="26"/>
      <c r="B5" s="27" t="s">
        <v>18</v>
      </c>
      <c r="C5" s="28"/>
    </row>
    <row r="6" spans="1:3" ht="32.1" customHeight="1">
      <c r="A6" s="26"/>
      <c r="B6" s="27" t="s">
        <v>19</v>
      </c>
      <c r="C6" s="2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pageSetUpPr fitToPage="1"/>
  </sheetPr>
  <dimension ref="B1:L26"/>
  <sheetViews>
    <sheetView topLeftCell="K1" zoomScale="70" zoomScaleNormal="70" workbookViewId="0">
      <selection activeCell="I9" sqref="I9"/>
    </sheetView>
  </sheetViews>
  <sheetFormatPr defaultRowHeight="18.75"/>
  <cols>
    <col min="1" max="1" width="5.625" style="2" customWidth="1"/>
    <col min="2" max="2" width="11.75" style="2" customWidth="1"/>
    <col min="3" max="3" width="35.25" style="11" customWidth="1"/>
    <col min="4" max="4" width="10.625" style="2" customWidth="1"/>
    <col min="5" max="5" width="28.875" style="2" customWidth="1"/>
    <col min="6" max="6" width="20.625" style="2" customWidth="1"/>
    <col min="7" max="7" width="38.75" style="2" customWidth="1"/>
    <col min="8" max="8" width="10.625" style="1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22.5" customHeight="1">
      <c r="B1" s="107" t="s">
        <v>130</v>
      </c>
      <c r="C1" s="107"/>
    </row>
    <row r="2" spans="2:12" ht="22.5" customHeight="1">
      <c r="B2" s="33"/>
      <c r="C2" s="33"/>
      <c r="D2" s="33"/>
      <c r="E2" s="41" t="s">
        <v>124</v>
      </c>
      <c r="F2" s="33" t="s">
        <v>123</v>
      </c>
      <c r="G2" s="33"/>
      <c r="H2" s="33"/>
      <c r="I2" s="33"/>
      <c r="K2" s="33"/>
      <c r="L2" s="33"/>
    </row>
    <row r="3" spans="2:12" ht="22.5" customHeight="1">
      <c r="B3" s="3"/>
      <c r="C3" s="3"/>
      <c r="D3" s="3"/>
      <c r="E3" s="3"/>
      <c r="F3" s="3"/>
      <c r="G3" s="3"/>
      <c r="H3" s="3"/>
      <c r="I3" s="3"/>
      <c r="J3" s="3"/>
      <c r="K3" s="3"/>
      <c r="L3" s="3"/>
    </row>
    <row r="4" spans="2:12" ht="22.5" customHeight="1">
      <c r="B4" s="3"/>
      <c r="C4" s="38"/>
      <c r="D4" s="3"/>
      <c r="E4" s="3"/>
      <c r="F4" s="3"/>
      <c r="G4" s="3"/>
      <c r="H4" s="34"/>
      <c r="I4" s="34"/>
      <c r="J4" s="108" t="s">
        <v>112</v>
      </c>
      <c r="K4" s="305"/>
      <c r="L4" s="305"/>
    </row>
    <row r="5" spans="2:12" ht="22.5" customHeight="1" thickBot="1">
      <c r="B5" s="1"/>
      <c r="C5" s="39"/>
      <c r="D5" s="1"/>
      <c r="E5" s="1"/>
      <c r="F5" s="1"/>
      <c r="G5" s="1"/>
      <c r="H5" s="37"/>
      <c r="I5" s="1"/>
      <c r="J5" s="1"/>
      <c r="K5" s="288" t="s">
        <v>35</v>
      </c>
      <c r="L5" s="288"/>
    </row>
    <row r="6" spans="2:12" ht="37.5" customHeight="1" thickTop="1">
      <c r="B6" s="281" t="s">
        <v>0</v>
      </c>
      <c r="C6" s="281" t="s">
        <v>1</v>
      </c>
      <c r="D6" s="283" t="s">
        <v>2</v>
      </c>
      <c r="E6" s="284"/>
      <c r="F6" s="285"/>
      <c r="G6" s="283" t="s">
        <v>3</v>
      </c>
      <c r="H6" s="284"/>
      <c r="I6" s="284"/>
      <c r="J6" s="284"/>
      <c r="K6" s="16" t="s">
        <v>13</v>
      </c>
      <c r="L6" s="286" t="s">
        <v>4</v>
      </c>
    </row>
    <row r="7" spans="2:12" ht="37.5" customHeight="1">
      <c r="B7" s="282"/>
      <c r="C7" s="282"/>
      <c r="D7" s="17" t="s">
        <v>8</v>
      </c>
      <c r="E7" s="17" t="s">
        <v>5</v>
      </c>
      <c r="F7" s="17" t="s">
        <v>6</v>
      </c>
      <c r="G7" s="18" t="s">
        <v>7</v>
      </c>
      <c r="H7" s="17" t="s">
        <v>8</v>
      </c>
      <c r="I7" s="17" t="s">
        <v>104</v>
      </c>
      <c r="J7" s="19" t="s">
        <v>105</v>
      </c>
      <c r="K7" s="20" t="s">
        <v>105</v>
      </c>
      <c r="L7" s="287"/>
    </row>
    <row r="8" spans="2:12" ht="59.25" customHeight="1">
      <c r="B8" s="303" t="s">
        <v>103</v>
      </c>
      <c r="C8" s="207" t="s">
        <v>196</v>
      </c>
      <c r="D8" s="65"/>
      <c r="E8" s="201">
        <v>3600</v>
      </c>
      <c r="F8" s="202">
        <f>D8*E8</f>
        <v>0</v>
      </c>
      <c r="G8" s="90"/>
      <c r="H8" s="79">
        <f>D8</f>
        <v>0</v>
      </c>
      <c r="I8" s="210"/>
      <c r="J8" s="55">
        <f t="shared" ref="J8:J14" si="0">H8*I8</f>
        <v>0</v>
      </c>
      <c r="K8" s="203">
        <f t="shared" ref="K8:K14" si="1">ROUNDDOWN(MIN(F8,J8),-3)</f>
        <v>0</v>
      </c>
      <c r="L8" s="100"/>
    </row>
    <row r="9" spans="2:12" ht="59.25" customHeight="1">
      <c r="B9" s="304"/>
      <c r="C9" s="78" t="s">
        <v>63</v>
      </c>
      <c r="D9" s="206"/>
      <c r="E9" s="91">
        <v>4320000</v>
      </c>
      <c r="F9" s="66">
        <f>D9*E9</f>
        <v>0</v>
      </c>
      <c r="G9" s="65"/>
      <c r="H9" s="79">
        <f>D9</f>
        <v>0</v>
      </c>
      <c r="I9" s="48"/>
      <c r="J9" s="93">
        <f t="shared" si="0"/>
        <v>0</v>
      </c>
      <c r="K9" s="50">
        <f t="shared" si="1"/>
        <v>0</v>
      </c>
      <c r="L9" s="57"/>
    </row>
    <row r="10" spans="2:12" ht="59.25" customHeight="1">
      <c r="B10" s="304"/>
      <c r="C10" s="80" t="s">
        <v>64</v>
      </c>
      <c r="D10" s="64"/>
      <c r="E10" s="53">
        <v>51400</v>
      </c>
      <c r="F10" s="73">
        <f t="shared" ref="F10" si="2">D10*E10</f>
        <v>0</v>
      </c>
      <c r="G10" s="64"/>
      <c r="H10" s="77">
        <f>D10</f>
        <v>0</v>
      </c>
      <c r="I10" s="47"/>
      <c r="J10" s="54">
        <f t="shared" si="0"/>
        <v>0</v>
      </c>
      <c r="K10" s="49">
        <f t="shared" si="1"/>
        <v>0</v>
      </c>
      <c r="L10" s="56"/>
    </row>
    <row r="11" spans="2:12" ht="59.25" customHeight="1">
      <c r="B11" s="304"/>
      <c r="C11" s="103" t="s">
        <v>135</v>
      </c>
      <c r="D11" s="90"/>
      <c r="E11" s="17" t="s">
        <v>15</v>
      </c>
      <c r="F11" s="60"/>
      <c r="G11" s="90"/>
      <c r="H11" s="76">
        <f t="shared" ref="H11" si="3">D11</f>
        <v>0</v>
      </c>
      <c r="I11" s="60"/>
      <c r="J11" s="95">
        <f t="shared" si="0"/>
        <v>0</v>
      </c>
      <c r="K11" s="61">
        <f t="shared" si="1"/>
        <v>0</v>
      </c>
      <c r="L11" s="100"/>
    </row>
    <row r="12" spans="2:12" ht="59.25" customHeight="1">
      <c r="B12" s="304"/>
      <c r="C12" s="103" t="s">
        <v>148</v>
      </c>
      <c r="D12" s="90"/>
      <c r="E12" s="59">
        <v>905000</v>
      </c>
      <c r="F12" s="59">
        <f>D12*E12</f>
        <v>0</v>
      </c>
      <c r="G12" s="90"/>
      <c r="H12" s="166"/>
      <c r="I12" s="60"/>
      <c r="J12" s="95">
        <f t="shared" si="0"/>
        <v>0</v>
      </c>
      <c r="K12" s="61">
        <f t="shared" si="1"/>
        <v>0</v>
      </c>
      <c r="L12" s="100"/>
    </row>
    <row r="13" spans="2:12" ht="59.25" customHeight="1">
      <c r="B13" s="304"/>
      <c r="C13" s="102" t="s">
        <v>65</v>
      </c>
      <c r="D13" s="65"/>
      <c r="E13" s="81">
        <v>205000</v>
      </c>
      <c r="F13" s="66">
        <f t="shared" ref="F13" si="4">D13*E13</f>
        <v>0</v>
      </c>
      <c r="G13" s="65"/>
      <c r="H13" s="79">
        <f t="shared" ref="H13" si="5">D13</f>
        <v>0</v>
      </c>
      <c r="I13" s="48"/>
      <c r="J13" s="55">
        <f t="shared" si="0"/>
        <v>0</v>
      </c>
      <c r="K13" s="50">
        <f t="shared" si="1"/>
        <v>0</v>
      </c>
      <c r="L13" s="57"/>
    </row>
    <row r="14" spans="2:12" ht="59.25" customHeight="1">
      <c r="B14" s="304"/>
      <c r="C14" s="80" t="s">
        <v>66</v>
      </c>
      <c r="D14" s="64"/>
      <c r="E14" s="17" t="s">
        <v>15</v>
      </c>
      <c r="F14" s="47"/>
      <c r="G14" s="64"/>
      <c r="H14" s="77">
        <f t="shared" ref="H14" si="6">D14</f>
        <v>0</v>
      </c>
      <c r="I14" s="47"/>
      <c r="J14" s="54">
        <f t="shared" si="0"/>
        <v>0</v>
      </c>
      <c r="K14" s="49">
        <f t="shared" si="1"/>
        <v>0</v>
      </c>
      <c r="L14" s="56"/>
    </row>
    <row r="15" spans="2:12" ht="30" customHeight="1">
      <c r="B15" s="304"/>
      <c r="C15" s="311" t="s">
        <v>67</v>
      </c>
      <c r="D15" s="312"/>
      <c r="E15" s="312"/>
      <c r="F15" s="312"/>
      <c r="G15" s="312"/>
      <c r="H15" s="312"/>
      <c r="I15" s="312"/>
      <c r="J15" s="312"/>
      <c r="K15" s="312"/>
      <c r="L15" s="313"/>
    </row>
    <row r="16" spans="2:12" ht="59.25" customHeight="1">
      <c r="B16" s="304"/>
      <c r="C16" s="62" t="s">
        <v>69</v>
      </c>
      <c r="D16" s="64"/>
      <c r="E16" s="75">
        <v>300000</v>
      </c>
      <c r="F16" s="59">
        <f t="shared" ref="F16" si="7">D16*E16</f>
        <v>0</v>
      </c>
      <c r="G16" s="64"/>
      <c r="H16" s="166"/>
      <c r="I16" s="60"/>
      <c r="J16" s="54">
        <f>H16*I16</f>
        <v>0</v>
      </c>
      <c r="K16" s="61">
        <f>ROUNDDOWN(MIN(F16,J16),-3)</f>
        <v>0</v>
      </c>
      <c r="L16" s="56"/>
    </row>
    <row r="17" spans="2:12" ht="30" customHeight="1">
      <c r="B17" s="304"/>
      <c r="C17" s="311" t="s">
        <v>101</v>
      </c>
      <c r="D17" s="312"/>
      <c r="E17" s="312"/>
      <c r="F17" s="312"/>
      <c r="G17" s="312"/>
      <c r="H17" s="312"/>
      <c r="I17" s="312"/>
      <c r="J17" s="312"/>
      <c r="K17" s="312"/>
      <c r="L17" s="313"/>
    </row>
    <row r="18" spans="2:12" ht="59.25" customHeight="1">
      <c r="B18" s="304"/>
      <c r="C18" s="62" t="s">
        <v>102</v>
      </c>
      <c r="D18" s="64"/>
      <c r="E18" s="75">
        <v>1500000</v>
      </c>
      <c r="F18" s="59">
        <f t="shared" ref="F18" si="8">D18*E18</f>
        <v>0</v>
      </c>
      <c r="G18" s="64"/>
      <c r="H18" s="76">
        <f t="shared" ref="H18" si="9">D18</f>
        <v>0</v>
      </c>
      <c r="I18" s="60"/>
      <c r="J18" s="54">
        <f>H18*I18</f>
        <v>0</v>
      </c>
      <c r="K18" s="61">
        <f>ROUNDDOWN(MIN(F18,J18),-3)</f>
        <v>0</v>
      </c>
      <c r="L18" s="56"/>
    </row>
    <row r="19" spans="2:12" ht="59.25" customHeight="1" thickBot="1">
      <c r="B19" s="21"/>
      <c r="C19" s="17" t="s">
        <v>9</v>
      </c>
      <c r="D19" s="97"/>
      <c r="E19" s="98"/>
      <c r="F19" s="91">
        <f>SUM(F8:F14)+F16+F18</f>
        <v>0</v>
      </c>
      <c r="G19" s="98"/>
      <c r="H19" s="192">
        <f>SUM(H9:H14)+H16+H18</f>
        <v>0</v>
      </c>
      <c r="I19" s="98"/>
      <c r="J19" s="95">
        <f>SUM(J8:J14)+J16+J18</f>
        <v>0</v>
      </c>
      <c r="K19" s="99">
        <f>SUM(K8:K14)+K16+K18</f>
        <v>0</v>
      </c>
      <c r="L19" s="100"/>
    </row>
    <row r="20" spans="2:12" ht="18.75" customHeight="1" thickTop="1">
      <c r="B20" s="1"/>
      <c r="C20" s="39"/>
      <c r="D20" s="1"/>
      <c r="E20" s="1"/>
      <c r="F20" s="1"/>
      <c r="G20" s="1"/>
      <c r="H20" s="37"/>
      <c r="I20" s="1"/>
      <c r="J20" s="1"/>
      <c r="K20" s="1"/>
      <c r="L20" s="1"/>
    </row>
    <row r="21" spans="2:12" ht="18.75" customHeight="1">
      <c r="B21" s="1" t="s">
        <v>110</v>
      </c>
      <c r="C21" s="39"/>
      <c r="D21" s="1"/>
      <c r="E21" s="1"/>
      <c r="F21" s="1"/>
      <c r="G21" s="1"/>
      <c r="H21" s="37"/>
      <c r="I21" s="1"/>
      <c r="J21" s="1"/>
      <c r="K21" s="1"/>
      <c r="L21" s="1"/>
    </row>
    <row r="22" spans="2:12" ht="18.75" customHeight="1">
      <c r="B22" s="2" t="s">
        <v>14</v>
      </c>
    </row>
    <row r="23" spans="2:12" hidden="1"/>
    <row r="24" spans="2:12" hidden="1">
      <c r="B24" s="2">
        <v>360000</v>
      </c>
    </row>
    <row r="26" spans="2:12">
      <c r="D26" s="1">
        <v>1</v>
      </c>
    </row>
  </sheetData>
  <mergeCells count="10">
    <mergeCell ref="K4:L4"/>
    <mergeCell ref="C17:L17"/>
    <mergeCell ref="C15:L15"/>
    <mergeCell ref="K5:L5"/>
    <mergeCell ref="B6:B7"/>
    <mergeCell ref="C6:C7"/>
    <mergeCell ref="D6:F6"/>
    <mergeCell ref="G6:J6"/>
    <mergeCell ref="L6:L7"/>
    <mergeCell ref="B8:B18"/>
  </mergeCells>
  <phoneticPr fontId="1"/>
  <dataValidations count="1">
    <dataValidation type="list" allowBlank="1" showInputMessage="1" showErrorMessage="1" sqref="D14 D16 D11:D12" xr:uid="{00000000-0002-0000-0800-000000000000}">
      <formula1>$D$26</formula1>
    </dataValidation>
  </dataValidations>
  <pageMargins left="0.70866141732283472" right="0.70866141732283472" top="0.74803149606299213" bottom="0.74803149606299213" header="0.31496062992125984" footer="0.31496062992125984"/>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50"/>
  <sheetViews>
    <sheetView topLeftCell="A7" workbookViewId="0">
      <selection activeCell="C11" sqref="C11"/>
    </sheetView>
  </sheetViews>
  <sheetFormatPr defaultColWidth="9" defaultRowHeight="13.5"/>
  <cols>
    <col min="1" max="1" width="5.875" style="180" customWidth="1"/>
    <col min="2" max="3" width="25.375" style="180" customWidth="1"/>
    <col min="4" max="5" width="9" style="180"/>
    <col min="6" max="6" width="5.875" style="180" customWidth="1"/>
    <col min="7" max="16384" width="9" style="180"/>
  </cols>
  <sheetData>
    <row r="1" spans="1:6" ht="27.75" customHeight="1">
      <c r="A1" s="179" t="s">
        <v>186</v>
      </c>
    </row>
    <row r="2" spans="1:6" ht="18.75" customHeight="1">
      <c r="A2" s="179"/>
    </row>
    <row r="3" spans="1:6" ht="40.5" customHeight="1">
      <c r="A3" s="214" t="s">
        <v>187</v>
      </c>
      <c r="B3" s="214"/>
      <c r="C3" s="214"/>
      <c r="D3" s="214"/>
      <c r="E3" s="214"/>
      <c r="F3" s="214"/>
    </row>
    <row r="4" spans="1:6" ht="18.75" customHeight="1">
      <c r="A4" s="179"/>
    </row>
    <row r="5" spans="1:6" ht="407.25" customHeight="1">
      <c r="B5" s="215"/>
      <c r="C5" s="216"/>
      <c r="D5" s="216"/>
      <c r="E5" s="217"/>
    </row>
    <row r="6" spans="1:6" ht="27.75" customHeight="1">
      <c r="A6" s="185" t="s">
        <v>189</v>
      </c>
      <c r="F6" s="181"/>
    </row>
    <row r="7" spans="1:6" ht="27.75" customHeight="1">
      <c r="A7" s="186"/>
      <c r="F7" s="181"/>
    </row>
    <row r="8" spans="1:6" ht="40.5" customHeight="1">
      <c r="B8" s="187" t="s">
        <v>205</v>
      </c>
      <c r="C8" s="182"/>
      <c r="D8" s="183"/>
    </row>
    <row r="9" spans="1:6" ht="40.5" customHeight="1">
      <c r="B9" s="187" t="s">
        <v>206</v>
      </c>
      <c r="C9" s="182"/>
      <c r="D9" s="183"/>
    </row>
    <row r="10" spans="1:6" ht="40.5" customHeight="1">
      <c r="B10" s="187" t="s">
        <v>188</v>
      </c>
      <c r="C10" s="184">
        <f>C8-C9</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A3:F3"/>
    <mergeCell ref="B5:E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H89"/>
  <sheetViews>
    <sheetView view="pageBreakPreview" zoomScale="60" zoomScaleNormal="100" workbookViewId="0">
      <selection activeCell="F48" sqref="F48"/>
    </sheetView>
  </sheetViews>
  <sheetFormatPr defaultRowHeight="14.25"/>
  <cols>
    <col min="1" max="1" width="6.5" style="1" customWidth="1"/>
    <col min="2" max="2" width="40.625" style="1" customWidth="1"/>
    <col min="3" max="3" width="3" style="1" customWidth="1"/>
    <col min="4" max="4" width="35" style="1" customWidth="1"/>
    <col min="5" max="5" width="18.5" style="1" customWidth="1"/>
    <col min="6" max="6" width="32.5" style="1" customWidth="1"/>
    <col min="7" max="7" width="35" style="1" customWidth="1"/>
    <col min="8" max="8" width="9.5" style="1" customWidth="1"/>
    <col min="9" max="16384" width="9" style="1"/>
  </cols>
  <sheetData>
    <row r="1" spans="1:8" ht="25.5" customHeight="1">
      <c r="A1" s="258" t="s">
        <v>49</v>
      </c>
      <c r="B1" s="258"/>
      <c r="C1" s="153"/>
    </row>
    <row r="2" spans="1:8" ht="25.5" customHeight="1">
      <c r="A2" s="153"/>
      <c r="B2" s="153"/>
      <c r="C2" s="153"/>
    </row>
    <row r="3" spans="1:8" ht="21">
      <c r="A3" s="5"/>
      <c r="B3" s="111" t="s">
        <v>127</v>
      </c>
      <c r="C3" s="72"/>
      <c r="D3" s="33" t="s">
        <v>131</v>
      </c>
      <c r="E3" s="33"/>
      <c r="F3" s="33"/>
      <c r="G3" s="33"/>
      <c r="H3" s="5"/>
    </row>
    <row r="4" spans="1:8" ht="18.75">
      <c r="A4" s="15"/>
      <c r="B4" s="15"/>
      <c r="C4" s="15"/>
      <c r="D4" s="15"/>
      <c r="E4" s="15"/>
      <c r="F4" s="15"/>
      <c r="G4" s="15"/>
      <c r="H4" s="4"/>
    </row>
    <row r="5" spans="1:8" ht="19.5" thickBot="1">
      <c r="H5" s="2"/>
    </row>
    <row r="6" spans="1:8" ht="30" customHeight="1">
      <c r="B6" s="242" t="s">
        <v>37</v>
      </c>
      <c r="C6" s="243"/>
      <c r="D6" s="259"/>
      <c r="E6" s="259"/>
      <c r="F6" s="259"/>
      <c r="G6" s="260"/>
      <c r="H6" s="144"/>
    </row>
    <row r="7" spans="1:8" ht="30" customHeight="1">
      <c r="B7" s="261" t="s">
        <v>38</v>
      </c>
      <c r="C7" s="262"/>
      <c r="D7" s="263"/>
      <c r="E7" s="263"/>
      <c r="F7" s="263"/>
      <c r="G7" s="264"/>
      <c r="H7" s="144"/>
    </row>
    <row r="8" spans="1:8" ht="30" customHeight="1" thickBot="1">
      <c r="B8" s="253" t="s">
        <v>39</v>
      </c>
      <c r="C8" s="254"/>
      <c r="D8" s="255"/>
      <c r="E8" s="255"/>
      <c r="F8" s="255"/>
      <c r="G8" s="256"/>
      <c r="H8" s="6"/>
    </row>
    <row r="9" spans="1:8" ht="18.75">
      <c r="H9" s="2"/>
    </row>
    <row r="10" spans="1:8" ht="19.5" customHeight="1">
      <c r="H10" s="2"/>
    </row>
    <row r="11" spans="1:8" s="8" customFormat="1" ht="18.75" customHeight="1">
      <c r="A11" s="158" t="s">
        <v>155</v>
      </c>
      <c r="B11" s="152" t="s">
        <v>154</v>
      </c>
      <c r="C11" s="152"/>
      <c r="D11" s="152"/>
      <c r="E11" s="152"/>
      <c r="F11" s="152"/>
      <c r="G11" s="152"/>
    </row>
    <row r="12" spans="1:8" s="8" customFormat="1" ht="18.75" customHeight="1">
      <c r="A12" s="1"/>
      <c r="B12" s="152"/>
      <c r="C12" s="157" t="s">
        <v>132</v>
      </c>
      <c r="D12" s="157"/>
      <c r="E12" s="156"/>
      <c r="F12" s="152"/>
      <c r="G12" s="152"/>
    </row>
    <row r="13" spans="1:8" s="8" customFormat="1" ht="18.75" customHeight="1">
      <c r="A13" s="1"/>
      <c r="B13" s="152"/>
      <c r="C13" s="161"/>
      <c r="D13" s="156" t="s">
        <v>167</v>
      </c>
      <c r="E13" s="156"/>
      <c r="F13" s="152"/>
      <c r="G13" s="152"/>
    </row>
    <row r="14" spans="1:8" s="8" customFormat="1" ht="18.75" customHeight="1">
      <c r="A14" s="1"/>
      <c r="B14" s="152"/>
      <c r="C14" s="161"/>
      <c r="D14" s="152" t="s">
        <v>168</v>
      </c>
      <c r="E14" s="152"/>
      <c r="F14" s="152"/>
      <c r="G14" s="152"/>
    </row>
    <row r="15" spans="1:8" s="8" customFormat="1" ht="18.75" customHeight="1">
      <c r="A15" s="1"/>
      <c r="B15" s="152"/>
      <c r="C15" s="161"/>
      <c r="D15" s="152" t="s">
        <v>184</v>
      </c>
      <c r="E15" s="152"/>
      <c r="F15" s="152"/>
      <c r="G15" s="152"/>
    </row>
    <row r="16" spans="1:8" s="8" customFormat="1" ht="18.75" customHeight="1">
      <c r="A16" s="1"/>
      <c r="B16" s="152"/>
      <c r="C16" s="161"/>
      <c r="D16" s="152" t="s">
        <v>169</v>
      </c>
      <c r="E16" s="152"/>
      <c r="F16" s="152"/>
      <c r="G16" s="152"/>
    </row>
    <row r="17" spans="1:7" s="8" customFormat="1" ht="18.75" customHeight="1">
      <c r="A17" s="1"/>
      <c r="B17" s="152"/>
      <c r="C17" s="161"/>
      <c r="D17" s="152" t="s">
        <v>170</v>
      </c>
      <c r="E17" s="152"/>
      <c r="F17" s="152"/>
      <c r="G17" s="152"/>
    </row>
    <row r="18" spans="1:7" s="8" customFormat="1" ht="18.75" customHeight="1">
      <c r="A18" s="1"/>
      <c r="C18" s="161"/>
      <c r="D18" s="252"/>
      <c r="E18" s="252"/>
      <c r="F18" s="252"/>
      <c r="G18" s="252"/>
    </row>
    <row r="19" spans="1:7" s="8" customFormat="1" ht="18.75" customHeight="1">
      <c r="A19" s="1"/>
      <c r="C19" s="157" t="s">
        <v>153</v>
      </c>
      <c r="D19" s="162"/>
      <c r="E19" s="162"/>
      <c r="F19" s="162"/>
      <c r="G19" s="162"/>
    </row>
    <row r="20" spans="1:7" s="8" customFormat="1" ht="18.75" customHeight="1">
      <c r="A20" s="1"/>
      <c r="C20" s="154"/>
      <c r="D20" s="154" t="s">
        <v>181</v>
      </c>
      <c r="E20" s="155"/>
      <c r="F20" s="155"/>
      <c r="G20" s="155"/>
    </row>
    <row r="21" spans="1:7" s="8" customFormat="1" ht="18.75" customHeight="1">
      <c r="A21" s="1"/>
      <c r="C21" s="164"/>
      <c r="D21" s="164" t="s">
        <v>180</v>
      </c>
      <c r="E21" s="163"/>
      <c r="F21" s="163"/>
      <c r="G21" s="163"/>
    </row>
    <row r="22" spans="1:7" s="8" customFormat="1" ht="18.75" customHeight="1">
      <c r="A22" s="1"/>
      <c r="C22" s="164"/>
      <c r="D22" s="257"/>
      <c r="E22" s="257"/>
      <c r="F22" s="257"/>
      <c r="G22" s="257"/>
    </row>
    <row r="23" spans="1:7" s="8" customFormat="1" ht="18.75" customHeight="1">
      <c r="A23" s="1"/>
      <c r="C23" s="154"/>
      <c r="D23" s="155" t="s">
        <v>171</v>
      </c>
      <c r="E23" s="155"/>
      <c r="F23" s="155"/>
      <c r="G23" s="155"/>
    </row>
    <row r="24" spans="1:7" s="8" customFormat="1" ht="18.75" customHeight="1">
      <c r="A24" s="1"/>
      <c r="C24" s="154"/>
      <c r="D24" s="155"/>
      <c r="E24" s="155"/>
      <c r="F24" s="155"/>
      <c r="G24" s="155"/>
    </row>
    <row r="25" spans="1:7" s="8" customFormat="1" ht="18.75" customHeight="1">
      <c r="A25" s="159" t="s">
        <v>156</v>
      </c>
      <c r="B25" s="154" t="s">
        <v>157</v>
      </c>
      <c r="C25" s="154"/>
      <c r="D25" s="155"/>
      <c r="E25" s="155"/>
      <c r="F25" s="155"/>
      <c r="G25" s="155"/>
    </row>
    <row r="26" spans="1:7" s="8" customFormat="1" ht="18" customHeight="1" thickBot="1">
      <c r="A26" s="1"/>
      <c r="B26" s="154"/>
      <c r="C26" s="154"/>
      <c r="D26" s="154"/>
      <c r="E26" s="154"/>
      <c r="F26" s="154"/>
      <c r="G26" s="24" t="s">
        <v>35</v>
      </c>
    </row>
    <row r="27" spans="1:7" s="8" customFormat="1" ht="30" customHeight="1" thickBot="1">
      <c r="A27" s="1"/>
      <c r="B27" s="250" t="s">
        <v>40</v>
      </c>
      <c r="C27" s="251"/>
      <c r="D27" s="146" t="s">
        <v>44</v>
      </c>
      <c r="E27" s="146" t="s">
        <v>52</v>
      </c>
      <c r="F27" s="146" t="s">
        <v>41</v>
      </c>
      <c r="G27" s="145" t="s">
        <v>42</v>
      </c>
    </row>
    <row r="28" spans="1:7" s="8" customFormat="1" ht="30" customHeight="1">
      <c r="A28" s="1"/>
      <c r="B28" s="228" t="s">
        <v>146</v>
      </c>
      <c r="C28" s="229"/>
      <c r="D28" s="138"/>
      <c r="E28" s="138"/>
      <c r="F28" s="130">
        <f>初度設備!J21</f>
        <v>0</v>
      </c>
      <c r="G28" s="127"/>
    </row>
    <row r="29" spans="1:7" s="8" customFormat="1" ht="30" customHeight="1">
      <c r="A29" s="1"/>
      <c r="B29" s="230" t="s">
        <v>76</v>
      </c>
      <c r="C29" s="231"/>
      <c r="D29" s="128"/>
      <c r="E29" s="131">
        <f>'明細（１）入院'!D8</f>
        <v>0</v>
      </c>
      <c r="F29" s="131">
        <f>'明細（１）入院'!J8</f>
        <v>0</v>
      </c>
      <c r="G29" s="129"/>
    </row>
    <row r="30" spans="1:7" s="8" customFormat="1" ht="30" customHeight="1">
      <c r="A30" s="1"/>
      <c r="B30" s="232" t="s">
        <v>53</v>
      </c>
      <c r="C30" s="233"/>
      <c r="D30" s="135"/>
      <c r="E30" s="136">
        <f>'明細（１）入院'!D9</f>
        <v>0</v>
      </c>
      <c r="F30" s="136">
        <f>'明細（１）入院'!J9</f>
        <v>0</v>
      </c>
      <c r="G30" s="124"/>
    </row>
    <row r="31" spans="1:7" s="8" customFormat="1" ht="30" customHeight="1">
      <c r="A31" s="1"/>
      <c r="B31" s="232" t="s">
        <v>54</v>
      </c>
      <c r="C31" s="233"/>
      <c r="D31" s="125"/>
      <c r="E31" s="126">
        <f>'明細（１）入院'!D10</f>
        <v>0</v>
      </c>
      <c r="F31" s="126">
        <f>'明細（１）入院'!J10</f>
        <v>0</v>
      </c>
      <c r="G31" s="123"/>
    </row>
    <row r="32" spans="1:7" s="8" customFormat="1" ht="30" customHeight="1">
      <c r="A32" s="1"/>
      <c r="B32" s="232" t="s">
        <v>55</v>
      </c>
      <c r="C32" s="233"/>
      <c r="D32" s="125"/>
      <c r="E32" s="126">
        <f>'明細（１）入院'!D11</f>
        <v>0</v>
      </c>
      <c r="F32" s="126">
        <f>'明細（１）入院'!J11</f>
        <v>0</v>
      </c>
      <c r="G32" s="123"/>
    </row>
    <row r="33" spans="1:7" s="8" customFormat="1" ht="30" customHeight="1" thickBot="1">
      <c r="A33" s="1"/>
      <c r="B33" s="232" t="s">
        <v>56</v>
      </c>
      <c r="C33" s="233"/>
      <c r="D33" s="125"/>
      <c r="E33" s="126">
        <f>'明細（１）入院'!D12</f>
        <v>0</v>
      </c>
      <c r="F33" s="126">
        <f>'明細（１）入院'!J12</f>
        <v>0</v>
      </c>
      <c r="G33" s="123"/>
    </row>
    <row r="34" spans="1:7" s="8" customFormat="1" ht="30" customHeight="1">
      <c r="A34" s="1"/>
      <c r="B34" s="250" t="s">
        <v>113</v>
      </c>
      <c r="C34" s="251"/>
      <c r="D34" s="141"/>
      <c r="E34" s="133">
        <f>'明細（２）帰・接'!H8</f>
        <v>0</v>
      </c>
      <c r="F34" s="133">
        <f>'明細（２）帰・接'!J8</f>
        <v>0</v>
      </c>
      <c r="G34" s="134"/>
    </row>
    <row r="35" spans="1:7" s="8" customFormat="1" ht="30" customHeight="1">
      <c r="A35" s="1"/>
      <c r="B35" s="232" t="s">
        <v>57</v>
      </c>
      <c r="C35" s="233"/>
      <c r="D35" s="125"/>
      <c r="E35" s="168">
        <f>'明細（２）帰・接'!D9</f>
        <v>0</v>
      </c>
      <c r="F35" s="168">
        <f>'明細（２）帰・接'!J9</f>
        <v>0</v>
      </c>
      <c r="G35" s="123"/>
    </row>
    <row r="36" spans="1:7" s="8" customFormat="1" ht="30" customHeight="1">
      <c r="A36" s="1"/>
      <c r="B36" s="232" t="s">
        <v>77</v>
      </c>
      <c r="C36" s="233"/>
      <c r="D36" s="167"/>
      <c r="E36" s="136">
        <f>'明細（２）帰・接'!D10</f>
        <v>0</v>
      </c>
      <c r="F36" s="136">
        <f>'明細（２）帰・接'!J10</f>
        <v>0</v>
      </c>
      <c r="G36" s="169"/>
    </row>
    <row r="37" spans="1:7" s="8" customFormat="1" ht="30" customHeight="1">
      <c r="A37" s="1"/>
      <c r="B37" s="232" t="s">
        <v>78</v>
      </c>
      <c r="C37" s="233"/>
      <c r="D37" s="125"/>
      <c r="E37" s="126">
        <f>'明細（２）帰・接'!D11</f>
        <v>0</v>
      </c>
      <c r="F37" s="126">
        <f>'明細（２）帰・接'!J11</f>
        <v>0</v>
      </c>
      <c r="G37" s="123"/>
    </row>
    <row r="38" spans="1:7" s="8" customFormat="1" ht="30" customHeight="1" thickBot="1">
      <c r="A38" s="1"/>
      <c r="B38" s="232" t="s">
        <v>58</v>
      </c>
      <c r="C38" s="233"/>
      <c r="D38" s="175"/>
      <c r="E38" s="126">
        <f>'明細（２）帰・接'!D12</f>
        <v>0</v>
      </c>
      <c r="F38" s="168">
        <f>'明細（２）帰・接'!J12</f>
        <v>0</v>
      </c>
      <c r="G38" s="123"/>
    </row>
    <row r="39" spans="1:7" s="8" customFormat="1" ht="30" customHeight="1">
      <c r="A39" s="1"/>
      <c r="B39" s="246" t="s">
        <v>197</v>
      </c>
      <c r="C39" s="247"/>
      <c r="D39" s="205"/>
      <c r="E39" s="176"/>
      <c r="F39" s="204"/>
      <c r="G39" s="178"/>
    </row>
    <row r="40" spans="1:7" s="8" customFormat="1" ht="30" customHeight="1">
      <c r="A40" s="1"/>
      <c r="B40" s="240" t="s">
        <v>114</v>
      </c>
      <c r="C40" s="241"/>
      <c r="D40" s="135"/>
      <c r="E40" s="177"/>
      <c r="F40" s="177"/>
      <c r="G40" s="124"/>
    </row>
    <row r="41" spans="1:7" s="8" customFormat="1" ht="30" customHeight="1">
      <c r="A41" s="1"/>
      <c r="B41" s="232" t="s">
        <v>79</v>
      </c>
      <c r="C41" s="233"/>
      <c r="D41" s="125"/>
      <c r="E41" s="143"/>
      <c r="F41" s="143"/>
      <c r="G41" s="123"/>
    </row>
    <row r="42" spans="1:7" s="8" customFormat="1" ht="30" customHeight="1">
      <c r="A42" s="1"/>
      <c r="B42" s="230" t="s">
        <v>80</v>
      </c>
      <c r="C42" s="231"/>
      <c r="D42" s="125"/>
      <c r="E42" s="143"/>
      <c r="F42" s="143"/>
      <c r="G42" s="123"/>
    </row>
    <row r="43" spans="1:7" s="8" customFormat="1" ht="30" customHeight="1" thickBot="1">
      <c r="A43" s="1"/>
      <c r="B43" s="248" t="s">
        <v>199</v>
      </c>
      <c r="C43" s="249"/>
      <c r="D43" s="125"/>
      <c r="E43" s="143"/>
      <c r="F43" s="143"/>
      <c r="G43" s="123"/>
    </row>
    <row r="44" spans="1:7" s="8" customFormat="1" ht="30" customHeight="1">
      <c r="A44" s="1"/>
      <c r="B44" s="250" t="s">
        <v>81</v>
      </c>
      <c r="C44" s="251"/>
      <c r="D44" s="141"/>
      <c r="E44" s="133">
        <f>'明細（４）重点'!D8</f>
        <v>0</v>
      </c>
      <c r="F44" s="133">
        <f>'明細（４）重点'!J8</f>
        <v>0</v>
      </c>
      <c r="G44" s="134"/>
    </row>
    <row r="45" spans="1:7" s="8" customFormat="1" ht="30" customHeight="1">
      <c r="A45" s="1"/>
      <c r="B45" s="232" t="s">
        <v>82</v>
      </c>
      <c r="C45" s="233"/>
      <c r="D45" s="125"/>
      <c r="E45" s="126">
        <f>'明細（４）重点'!D9</f>
        <v>0</v>
      </c>
      <c r="F45" s="126">
        <f>'明細（４）重点'!J9</f>
        <v>0</v>
      </c>
      <c r="G45" s="123"/>
    </row>
    <row r="46" spans="1:7" s="8" customFormat="1" ht="30" customHeight="1">
      <c r="A46" s="1"/>
      <c r="B46" s="232" t="s">
        <v>83</v>
      </c>
      <c r="C46" s="233"/>
      <c r="D46" s="125"/>
      <c r="E46" s="126">
        <f>'明細（４）重点'!D10</f>
        <v>0</v>
      </c>
      <c r="F46" s="126">
        <f>'明細（４）重点'!J10</f>
        <v>0</v>
      </c>
      <c r="G46" s="123"/>
    </row>
    <row r="47" spans="1:7" s="8" customFormat="1" ht="30" customHeight="1">
      <c r="A47" s="1"/>
      <c r="B47" s="232" t="s">
        <v>115</v>
      </c>
      <c r="C47" s="233"/>
      <c r="D47" s="125"/>
      <c r="E47" s="126">
        <f>'明細（４）重点'!D11</f>
        <v>0</v>
      </c>
      <c r="F47" s="126">
        <f>'明細（４）重点'!J11</f>
        <v>0</v>
      </c>
      <c r="G47" s="123"/>
    </row>
    <row r="48" spans="1:7" s="8" customFormat="1" ht="30" customHeight="1">
      <c r="A48" s="1"/>
      <c r="B48" s="232" t="s">
        <v>84</v>
      </c>
      <c r="C48" s="233"/>
      <c r="D48" s="125"/>
      <c r="E48" s="126">
        <f>'明細（４）重点'!D12</f>
        <v>0</v>
      </c>
      <c r="F48" s="126">
        <f>'明細（４）重点'!J12</f>
        <v>0</v>
      </c>
      <c r="G48" s="123"/>
    </row>
    <row r="49" spans="1:8" s="8" customFormat="1" ht="30" customHeight="1">
      <c r="A49" s="1"/>
      <c r="B49" s="232" t="s">
        <v>85</v>
      </c>
      <c r="C49" s="233"/>
      <c r="D49" s="172"/>
      <c r="E49" s="168">
        <f>'明細（４）重点'!D13</f>
        <v>0</v>
      </c>
      <c r="F49" s="126">
        <f>'明細（４）重点'!J13</f>
        <v>0</v>
      </c>
      <c r="G49" s="174"/>
    </row>
    <row r="50" spans="1:8" s="8" customFormat="1" ht="30" customHeight="1" thickBot="1">
      <c r="A50" s="1"/>
      <c r="B50" s="232" t="s">
        <v>86</v>
      </c>
      <c r="C50" s="233"/>
      <c r="D50" s="135"/>
      <c r="E50" s="136">
        <f>'明細（４）重点'!D14</f>
        <v>0</v>
      </c>
      <c r="F50" s="173">
        <f>'明細（４）重点'!J14</f>
        <v>0</v>
      </c>
      <c r="G50" s="124"/>
    </row>
    <row r="51" spans="1:8" s="8" customFormat="1" ht="30" customHeight="1">
      <c r="A51" s="1"/>
      <c r="B51" s="228" t="s">
        <v>145</v>
      </c>
      <c r="C51" s="229"/>
      <c r="D51" s="138"/>
      <c r="E51" s="138"/>
      <c r="F51" s="130">
        <f>初度設備!J34</f>
        <v>0</v>
      </c>
      <c r="G51" s="127"/>
    </row>
    <row r="52" spans="1:8" s="8" customFormat="1" ht="30" customHeight="1">
      <c r="A52" s="1"/>
      <c r="B52" s="244" t="s">
        <v>195</v>
      </c>
      <c r="C52" s="245"/>
      <c r="D52" s="147"/>
      <c r="E52" s="131">
        <f>'明細（５）救・周・小'!D8</f>
        <v>0</v>
      </c>
      <c r="F52" s="131">
        <f>'明細（５）救・周・小'!J8</f>
        <v>0</v>
      </c>
      <c r="G52" s="165"/>
    </row>
    <row r="53" spans="1:8" s="8" customFormat="1" ht="30" customHeight="1">
      <c r="A53" s="1"/>
      <c r="B53" s="244" t="s">
        <v>182</v>
      </c>
      <c r="C53" s="245"/>
      <c r="D53" s="147"/>
      <c r="E53" s="131">
        <f>'明細（５）救・周・小'!D9</f>
        <v>0</v>
      </c>
      <c r="F53" s="131">
        <f>'明細（５）救・周・小'!J9</f>
        <v>0</v>
      </c>
      <c r="G53" s="165"/>
    </row>
    <row r="54" spans="1:8" ht="30" customHeight="1">
      <c r="B54" s="230" t="s">
        <v>70</v>
      </c>
      <c r="C54" s="231"/>
      <c r="D54" s="147"/>
      <c r="E54" s="131">
        <f>'明細（５）救・周・小'!D10</f>
        <v>0</v>
      </c>
      <c r="F54" s="131">
        <f>'明細（５）救・周・小'!J10</f>
        <v>0</v>
      </c>
      <c r="G54" s="148"/>
      <c r="H54" s="2"/>
    </row>
    <row r="55" spans="1:8" ht="30" customHeight="1">
      <c r="B55" s="232" t="s">
        <v>71</v>
      </c>
      <c r="C55" s="233"/>
      <c r="D55" s="142"/>
      <c r="E55" s="126">
        <f>'明細（５）救・周・小'!D11</f>
        <v>0</v>
      </c>
      <c r="F55" s="126">
        <f>'明細（５）救・周・小'!J11</f>
        <v>0</v>
      </c>
      <c r="G55" s="137"/>
      <c r="H55" s="2"/>
    </row>
    <row r="56" spans="1:8" ht="30" customHeight="1">
      <c r="B56" s="232" t="s">
        <v>116</v>
      </c>
      <c r="C56" s="233"/>
      <c r="D56" s="142"/>
      <c r="E56" s="126">
        <f>'明細（５）救・周・小'!H12</f>
        <v>0</v>
      </c>
      <c r="F56" s="126">
        <f>'明細（５）救・周・小'!J12</f>
        <v>0</v>
      </c>
      <c r="G56" s="137"/>
      <c r="H56" s="2"/>
    </row>
    <row r="57" spans="1:8" ht="30" customHeight="1">
      <c r="B57" s="232" t="s">
        <v>72</v>
      </c>
      <c r="C57" s="233"/>
      <c r="D57" s="142"/>
      <c r="E57" s="126">
        <f>'明細（５）救・周・小'!D13</f>
        <v>0</v>
      </c>
      <c r="F57" s="126">
        <f>'明細（５）救・周・小'!J13</f>
        <v>0</v>
      </c>
      <c r="G57" s="137"/>
      <c r="H57" s="2"/>
    </row>
    <row r="58" spans="1:8" ht="30" customHeight="1">
      <c r="B58" s="232" t="s">
        <v>73</v>
      </c>
      <c r="C58" s="233"/>
      <c r="D58" s="149"/>
      <c r="E58" s="126">
        <f>'明細（５）救・周・小'!D14</f>
        <v>0</v>
      </c>
      <c r="F58" s="126">
        <f>'明細（５）救・周・小'!J14</f>
        <v>0</v>
      </c>
      <c r="G58" s="137"/>
      <c r="H58" s="2"/>
    </row>
    <row r="59" spans="1:8" ht="30" customHeight="1">
      <c r="B59" s="234" t="s">
        <v>67</v>
      </c>
      <c r="C59" s="235"/>
      <c r="D59" s="235"/>
      <c r="E59" s="235"/>
      <c r="F59" s="235"/>
      <c r="G59" s="236"/>
      <c r="H59" s="2"/>
    </row>
    <row r="60" spans="1:8" ht="30" customHeight="1">
      <c r="B60" s="232" t="s">
        <v>74</v>
      </c>
      <c r="C60" s="233"/>
      <c r="D60" s="142"/>
      <c r="E60" s="126">
        <f>'明細（５）救・周・小'!H16</f>
        <v>0</v>
      </c>
      <c r="F60" s="126">
        <f>'明細（５）救・周・小'!J16</f>
        <v>0</v>
      </c>
      <c r="G60" s="137"/>
      <c r="H60" s="2"/>
    </row>
    <row r="61" spans="1:8" ht="30" customHeight="1">
      <c r="B61" s="237" t="s">
        <v>68</v>
      </c>
      <c r="C61" s="238"/>
      <c r="D61" s="238"/>
      <c r="E61" s="238"/>
      <c r="F61" s="238"/>
      <c r="G61" s="239"/>
      <c r="H61" s="2"/>
    </row>
    <row r="62" spans="1:8" s="14" customFormat="1" ht="30" customHeight="1" thickBot="1">
      <c r="B62" s="240" t="s">
        <v>75</v>
      </c>
      <c r="C62" s="241"/>
      <c r="D62" s="170"/>
      <c r="E62" s="136">
        <f>'明細（５）救・周・小'!D18</f>
        <v>0</v>
      </c>
      <c r="F62" s="136">
        <f>'明細（５）救・周・小'!J18</f>
        <v>0</v>
      </c>
      <c r="G62" s="171"/>
      <c r="H62" s="13"/>
    </row>
    <row r="63" spans="1:8" s="8" customFormat="1" ht="30" customHeight="1" thickBot="1">
      <c r="A63" s="1"/>
      <c r="B63" s="242" t="s">
        <v>43</v>
      </c>
      <c r="C63" s="243"/>
      <c r="D63" s="132"/>
      <c r="E63" s="132"/>
      <c r="F63" s="140">
        <f>SUM(F28:F58)+F60+F62</f>
        <v>0</v>
      </c>
      <c r="G63" s="139"/>
    </row>
    <row r="64" spans="1:8" s="8" customFormat="1" ht="34.5" customHeight="1">
      <c r="A64" s="160" t="s">
        <v>163</v>
      </c>
      <c r="B64" s="227" t="s">
        <v>162</v>
      </c>
      <c r="C64" s="227"/>
      <c r="D64" s="227"/>
      <c r="E64" s="227"/>
      <c r="F64" s="227"/>
      <c r="G64" s="227"/>
    </row>
    <row r="65" spans="1:7" s="8" customFormat="1" ht="26.25" customHeight="1">
      <c r="A65" s="1"/>
      <c r="B65" s="25"/>
      <c r="C65" s="25"/>
      <c r="D65" s="25"/>
      <c r="E65" s="25"/>
      <c r="F65" s="25"/>
      <c r="G65" s="1"/>
    </row>
    <row r="66" spans="1:7" s="8" customFormat="1" ht="24" customHeight="1">
      <c r="A66" s="159" t="s">
        <v>158</v>
      </c>
      <c r="B66" s="154" t="s">
        <v>166</v>
      </c>
      <c r="C66" s="154"/>
      <c r="D66" s="154"/>
      <c r="E66" s="154"/>
      <c r="F66" s="154"/>
      <c r="G66" s="1"/>
    </row>
    <row r="67" spans="1:7" s="8" customFormat="1" ht="30" customHeight="1" thickBot="1">
      <c r="A67" s="160" t="s">
        <v>163</v>
      </c>
      <c r="B67" s="226" t="s">
        <v>176</v>
      </c>
      <c r="C67" s="226"/>
      <c r="D67" s="226"/>
      <c r="E67" s="226"/>
      <c r="F67" s="226"/>
      <c r="G67" s="226"/>
    </row>
    <row r="68" spans="1:7" s="8" customFormat="1" ht="225" customHeight="1" thickBot="1">
      <c r="A68" s="1"/>
      <c r="B68" s="218"/>
      <c r="C68" s="219"/>
      <c r="D68" s="219"/>
      <c r="E68" s="219"/>
      <c r="F68" s="219"/>
      <c r="G68" s="220"/>
    </row>
    <row r="69" spans="1:7" s="8" customFormat="1" ht="24" customHeight="1">
      <c r="A69" s="1"/>
      <c r="B69" s="1"/>
      <c r="C69" s="1"/>
      <c r="D69" s="1"/>
      <c r="E69" s="1"/>
      <c r="F69" s="1"/>
      <c r="G69" s="1"/>
    </row>
    <row r="70" spans="1:7" s="8" customFormat="1" ht="20.25" customHeight="1">
      <c r="A70" s="158" t="s">
        <v>159</v>
      </c>
      <c r="B70" s="25" t="s">
        <v>160</v>
      </c>
      <c r="C70" s="25"/>
      <c r="D70" s="25"/>
      <c r="E70" s="25"/>
      <c r="F70" s="25"/>
      <c r="G70" s="1"/>
    </row>
    <row r="71" spans="1:7" s="8" customFormat="1" ht="12" customHeight="1">
      <c r="A71" s="1"/>
      <c r="B71" s="25"/>
      <c r="C71" s="25"/>
      <c r="D71" s="25"/>
      <c r="E71" s="25"/>
      <c r="F71" s="25"/>
      <c r="G71" s="1"/>
    </row>
    <row r="72" spans="1:7" s="8" customFormat="1" ht="18" customHeight="1">
      <c r="A72" s="1"/>
      <c r="B72" s="156" t="s">
        <v>172</v>
      </c>
      <c r="C72" s="156"/>
      <c r="D72" s="156"/>
      <c r="E72" s="156"/>
      <c r="F72" s="156"/>
      <c r="G72" s="156"/>
    </row>
    <row r="73" spans="1:7" s="8" customFormat="1" ht="18" customHeight="1">
      <c r="A73" s="1"/>
      <c r="B73" s="156" t="s">
        <v>173</v>
      </c>
      <c r="C73" s="156"/>
      <c r="D73" s="156"/>
      <c r="E73" s="156"/>
      <c r="F73" s="156"/>
      <c r="G73" s="156"/>
    </row>
    <row r="74" spans="1:7" s="8" customFormat="1">
      <c r="A74" s="1"/>
      <c r="B74" s="1"/>
      <c r="C74" s="1"/>
      <c r="D74" s="1"/>
      <c r="E74" s="1"/>
      <c r="F74" s="1"/>
      <c r="G74" s="1"/>
    </row>
    <row r="75" spans="1:7" s="8" customFormat="1">
      <c r="A75" s="1"/>
      <c r="B75" s="35"/>
      <c r="C75" s="1"/>
      <c r="D75" s="1"/>
      <c r="E75" s="1"/>
      <c r="F75" s="1"/>
      <c r="G75" s="1"/>
    </row>
    <row r="76" spans="1:7" s="8" customFormat="1">
      <c r="A76" s="158" t="s">
        <v>161</v>
      </c>
      <c r="B76" s="156" t="s">
        <v>178</v>
      </c>
      <c r="C76" s="156"/>
      <c r="D76" s="156"/>
      <c r="E76" s="156"/>
      <c r="F76" s="152"/>
      <c r="G76" s="152"/>
    </row>
    <row r="77" spans="1:7" s="8" customFormat="1" ht="12" customHeight="1">
      <c r="A77" s="1"/>
      <c r="B77" s="154"/>
      <c r="C77" s="154"/>
      <c r="D77" s="154"/>
      <c r="E77" s="154"/>
      <c r="F77" s="154"/>
      <c r="G77" s="154"/>
    </row>
    <row r="78" spans="1:7" s="8" customFormat="1" ht="19.5" customHeight="1">
      <c r="A78" s="1"/>
      <c r="B78" s="156" t="s">
        <v>179</v>
      </c>
      <c r="C78" s="156"/>
      <c r="D78" s="156"/>
      <c r="E78" s="156"/>
      <c r="F78" s="156"/>
      <c r="G78" s="156"/>
    </row>
    <row r="79" spans="1:7" s="8" customFormat="1" ht="19.5" customHeight="1">
      <c r="A79" s="1"/>
      <c r="B79" s="157" t="s">
        <v>177</v>
      </c>
      <c r="C79" s="157"/>
      <c r="D79" s="157"/>
      <c r="E79" s="157"/>
      <c r="F79" s="157"/>
      <c r="G79" s="157"/>
    </row>
    <row r="80" spans="1:7" s="8" customFormat="1" ht="12.75" customHeight="1">
      <c r="A80" s="1"/>
      <c r="B80" s="157"/>
      <c r="C80" s="157"/>
      <c r="D80" s="157"/>
      <c r="E80" s="157"/>
      <c r="F80" s="157"/>
      <c r="G80" s="157"/>
    </row>
    <row r="81" spans="1:7" s="8" customFormat="1" ht="33" customHeight="1" thickBot="1">
      <c r="A81" s="160" t="s">
        <v>163</v>
      </c>
      <c r="B81" s="221" t="s">
        <v>200</v>
      </c>
      <c r="C81" s="221"/>
      <c r="D81" s="221"/>
      <c r="E81" s="221"/>
      <c r="F81" s="221"/>
      <c r="G81" s="221"/>
    </row>
    <row r="82" spans="1:7" s="8" customFormat="1" ht="225" customHeight="1" thickBot="1">
      <c r="A82" s="1"/>
      <c r="B82" s="222"/>
      <c r="C82" s="223"/>
      <c r="D82" s="223"/>
      <c r="E82" s="223"/>
      <c r="F82" s="223"/>
      <c r="G82" s="224"/>
    </row>
    <row r="83" spans="1:7" s="8" customFormat="1">
      <c r="A83" s="1"/>
      <c r="B83" s="1"/>
      <c r="C83" s="1"/>
      <c r="D83" s="1"/>
      <c r="E83" s="1"/>
      <c r="F83" s="1"/>
      <c r="G83" s="1"/>
    </row>
    <row r="84" spans="1:7" s="8" customFormat="1">
      <c r="A84" s="1"/>
      <c r="B84" s="1"/>
      <c r="C84" s="1"/>
      <c r="D84" s="1"/>
      <c r="E84" s="1"/>
      <c r="F84" s="1"/>
      <c r="G84" s="1"/>
    </row>
    <row r="85" spans="1:7" s="8" customFormat="1">
      <c r="A85" s="158" t="s">
        <v>164</v>
      </c>
      <c r="B85" s="225" t="s">
        <v>165</v>
      </c>
      <c r="C85" s="225"/>
      <c r="D85" s="225"/>
      <c r="E85" s="225"/>
      <c r="F85" s="225"/>
      <c r="G85" s="225"/>
    </row>
    <row r="86" spans="1:7" s="8" customFormat="1">
      <c r="A86" s="1"/>
      <c r="B86" s="154"/>
      <c r="C86" s="154"/>
      <c r="D86" s="154"/>
      <c r="E86" s="154"/>
      <c r="F86" s="154"/>
      <c r="G86" s="154"/>
    </row>
    <row r="87" spans="1:7" s="8" customFormat="1" ht="19.5" customHeight="1">
      <c r="A87" s="1"/>
      <c r="B87" s="154" t="s">
        <v>174</v>
      </c>
      <c r="C87" s="154"/>
      <c r="D87" s="154"/>
      <c r="E87" s="154"/>
      <c r="F87" s="154"/>
      <c r="G87" s="154"/>
    </row>
    <row r="88" spans="1:7" s="8" customFormat="1" ht="19.5" customHeight="1">
      <c r="A88" s="1"/>
      <c r="B88" s="154" t="s">
        <v>175</v>
      </c>
      <c r="C88" s="154"/>
      <c r="D88" s="154"/>
      <c r="E88" s="154"/>
      <c r="F88" s="154"/>
      <c r="G88" s="154"/>
    </row>
    <row r="89" spans="1:7" s="8" customFormat="1">
      <c r="A89" s="1"/>
      <c r="B89" s="1"/>
      <c r="C89" s="1"/>
      <c r="D89" s="1"/>
      <c r="E89" s="1"/>
      <c r="F89" s="1"/>
      <c r="G89" s="1"/>
    </row>
  </sheetData>
  <mergeCells count="52">
    <mergeCell ref="B8:C8"/>
    <mergeCell ref="D8:G8"/>
    <mergeCell ref="D22:G22"/>
    <mergeCell ref="A1:B1"/>
    <mergeCell ref="B6:C6"/>
    <mergeCell ref="D6:G6"/>
    <mergeCell ref="B7:C7"/>
    <mergeCell ref="D7:G7"/>
    <mergeCell ref="B37:C37"/>
    <mergeCell ref="D18:G18"/>
    <mergeCell ref="B27:C27"/>
    <mergeCell ref="B28:C28"/>
    <mergeCell ref="B29:C29"/>
    <mergeCell ref="B30:C30"/>
    <mergeCell ref="B31:C31"/>
    <mergeCell ref="B32:C32"/>
    <mergeCell ref="B33:C33"/>
    <mergeCell ref="B34:C34"/>
    <mergeCell ref="B35:C35"/>
    <mergeCell ref="B36:C36"/>
    <mergeCell ref="B50:C50"/>
    <mergeCell ref="B38:C38"/>
    <mergeCell ref="B39:C39"/>
    <mergeCell ref="B41:C41"/>
    <mergeCell ref="B42:C42"/>
    <mergeCell ref="B43:C43"/>
    <mergeCell ref="B44:C44"/>
    <mergeCell ref="B45:C45"/>
    <mergeCell ref="B46:C46"/>
    <mergeCell ref="B47:C47"/>
    <mergeCell ref="B48:C48"/>
    <mergeCell ref="B49:C49"/>
    <mergeCell ref="B40:C40"/>
    <mergeCell ref="B64:G64"/>
    <mergeCell ref="B51:C51"/>
    <mergeCell ref="B54:C54"/>
    <mergeCell ref="B55:C55"/>
    <mergeCell ref="B56:C56"/>
    <mergeCell ref="B57:C57"/>
    <mergeCell ref="B58:C58"/>
    <mergeCell ref="B59:G59"/>
    <mergeCell ref="B60:C60"/>
    <mergeCell ref="B61:G61"/>
    <mergeCell ref="B62:C62"/>
    <mergeCell ref="B63:C63"/>
    <mergeCell ref="B53:C53"/>
    <mergeCell ref="B52:C52"/>
    <mergeCell ref="B68:G68"/>
    <mergeCell ref="B81:G81"/>
    <mergeCell ref="B82:G82"/>
    <mergeCell ref="B85:G85"/>
    <mergeCell ref="B67:G67"/>
  </mergeCells>
  <phoneticPr fontId="1"/>
  <pageMargins left="0.70866141732283472" right="0.70866141732283472" top="0.74803149606299213" bottom="0.74803149606299213" header="0.31496062992125984" footer="0.31496062992125984"/>
  <pageSetup paperSize="9" scale="47" fitToHeight="2" orientation="portrait" r:id="rId1"/>
  <headerFooter>
    <oddFooter>&amp;C&amp;12&amp;P</oddFooter>
  </headerFooter>
  <rowBreaks count="1" manualBreakCount="1">
    <brk id="6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3" r:id="rId4" name="Check Box 13">
              <controlPr defaultSize="0" autoFill="0" autoLine="0" autoPict="0">
                <anchor moveWithCells="1">
                  <from>
                    <xdr:col>2</xdr:col>
                    <xdr:colOff>9525</xdr:colOff>
                    <xdr:row>12</xdr:row>
                    <xdr:rowOff>9525</xdr:rowOff>
                  </from>
                  <to>
                    <xdr:col>2</xdr:col>
                    <xdr:colOff>200025</xdr:colOff>
                    <xdr:row>13</xdr:row>
                    <xdr:rowOff>0</xdr:rowOff>
                  </to>
                </anchor>
              </controlPr>
            </control>
          </mc:Choice>
        </mc:AlternateContent>
        <mc:AlternateContent xmlns:mc="http://schemas.openxmlformats.org/markup-compatibility/2006">
          <mc:Choice Requires="x14">
            <control shapeId="10254" r:id="rId5" name="Check Box 14">
              <controlPr defaultSize="0" autoFill="0" autoLine="0" autoPict="0">
                <anchor moveWithCells="1">
                  <from>
                    <xdr:col>2</xdr:col>
                    <xdr:colOff>9525</xdr:colOff>
                    <xdr:row>13</xdr:row>
                    <xdr:rowOff>9525</xdr:rowOff>
                  </from>
                  <to>
                    <xdr:col>2</xdr:col>
                    <xdr:colOff>200025</xdr:colOff>
                    <xdr:row>14</xdr:row>
                    <xdr:rowOff>0</xdr:rowOff>
                  </to>
                </anchor>
              </controlPr>
            </control>
          </mc:Choice>
        </mc:AlternateContent>
        <mc:AlternateContent xmlns:mc="http://schemas.openxmlformats.org/markup-compatibility/2006">
          <mc:Choice Requires="x14">
            <control shapeId="10255" r:id="rId6" name="Check Box 15">
              <controlPr defaultSize="0" autoFill="0" autoLine="0" autoPict="0">
                <anchor moveWithCells="1">
                  <from>
                    <xdr:col>2</xdr:col>
                    <xdr:colOff>9525</xdr:colOff>
                    <xdr:row>14</xdr:row>
                    <xdr:rowOff>9525</xdr:rowOff>
                  </from>
                  <to>
                    <xdr:col>2</xdr:col>
                    <xdr:colOff>200025</xdr:colOff>
                    <xdr:row>15</xdr:row>
                    <xdr:rowOff>0</xdr:rowOff>
                  </to>
                </anchor>
              </controlPr>
            </control>
          </mc:Choice>
        </mc:AlternateContent>
        <mc:AlternateContent xmlns:mc="http://schemas.openxmlformats.org/markup-compatibility/2006">
          <mc:Choice Requires="x14">
            <control shapeId="10256" r:id="rId7" name="Check Box 16">
              <controlPr defaultSize="0" autoFill="0" autoLine="0" autoPict="0">
                <anchor moveWithCells="1">
                  <from>
                    <xdr:col>2</xdr:col>
                    <xdr:colOff>9525</xdr:colOff>
                    <xdr:row>15</xdr:row>
                    <xdr:rowOff>9525</xdr:rowOff>
                  </from>
                  <to>
                    <xdr:col>2</xdr:col>
                    <xdr:colOff>200025</xdr:colOff>
                    <xdr:row>16</xdr:row>
                    <xdr:rowOff>0</xdr:rowOff>
                  </to>
                </anchor>
              </controlPr>
            </control>
          </mc:Choice>
        </mc:AlternateContent>
        <mc:AlternateContent xmlns:mc="http://schemas.openxmlformats.org/markup-compatibility/2006">
          <mc:Choice Requires="x14">
            <control shapeId="10257" r:id="rId8" name="Check Box 17">
              <controlPr defaultSize="0" autoFill="0" autoLine="0" autoPict="0">
                <anchor moveWithCells="1">
                  <from>
                    <xdr:col>2</xdr:col>
                    <xdr:colOff>9525</xdr:colOff>
                    <xdr:row>16</xdr:row>
                    <xdr:rowOff>9525</xdr:rowOff>
                  </from>
                  <to>
                    <xdr:col>2</xdr:col>
                    <xdr:colOff>200025</xdr:colOff>
                    <xdr:row>17</xdr:row>
                    <xdr:rowOff>0</xdr:rowOff>
                  </to>
                </anchor>
              </controlPr>
            </control>
          </mc:Choice>
        </mc:AlternateContent>
        <mc:AlternateContent xmlns:mc="http://schemas.openxmlformats.org/markup-compatibility/2006">
          <mc:Choice Requires="x14">
            <control shapeId="10259" r:id="rId9" name="Check Box 19">
              <controlPr defaultSize="0" autoFill="0" autoLine="0" autoPict="0">
                <anchor moveWithCells="1">
                  <from>
                    <xdr:col>2</xdr:col>
                    <xdr:colOff>9525</xdr:colOff>
                    <xdr:row>19</xdr:row>
                    <xdr:rowOff>9525</xdr:rowOff>
                  </from>
                  <to>
                    <xdr:col>2</xdr:col>
                    <xdr:colOff>200025</xdr:colOff>
                    <xdr:row>20</xdr:row>
                    <xdr:rowOff>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1" r:id="rId11" name="Check Box 21">
              <controlPr defaultSize="0" autoFill="0" autoLine="0" autoPict="0">
                <anchor moveWithCells="1">
                  <from>
                    <xdr:col>2</xdr:col>
                    <xdr:colOff>9525</xdr:colOff>
                    <xdr:row>22</xdr:row>
                    <xdr:rowOff>9525</xdr:rowOff>
                  </from>
                  <to>
                    <xdr:col>2</xdr:col>
                    <xdr:colOff>200025</xdr:colOff>
                    <xdr:row>23</xdr:row>
                    <xdr:rowOff>0</xdr:rowOff>
                  </to>
                </anchor>
              </controlPr>
            </control>
          </mc:Choice>
        </mc:AlternateContent>
        <mc:AlternateContent xmlns:mc="http://schemas.openxmlformats.org/markup-compatibility/2006">
          <mc:Choice Requires="x14">
            <control shapeId="10262" r:id="rId12" name="Check Box 22">
              <controlPr defaultSize="0" autoFill="0" autoLine="0" autoPict="0">
                <anchor moveWithCells="1">
                  <from>
                    <xdr:col>1</xdr:col>
                    <xdr:colOff>9525</xdr:colOff>
                    <xdr:row>77</xdr:row>
                    <xdr:rowOff>9525</xdr:rowOff>
                  </from>
                  <to>
                    <xdr:col>1</xdr:col>
                    <xdr:colOff>200025</xdr:colOff>
                    <xdr:row>77</xdr:row>
                    <xdr:rowOff>238125</xdr:rowOff>
                  </to>
                </anchor>
              </controlPr>
            </control>
          </mc:Choice>
        </mc:AlternateContent>
        <mc:AlternateContent xmlns:mc="http://schemas.openxmlformats.org/markup-compatibility/2006">
          <mc:Choice Requires="x14">
            <control shapeId="10263" r:id="rId13" name="Check Box 23">
              <controlPr defaultSize="0" autoFill="0" autoLine="0" autoPict="0">
                <anchor moveWithCells="1">
                  <from>
                    <xdr:col>1</xdr:col>
                    <xdr:colOff>9525</xdr:colOff>
                    <xdr:row>78</xdr:row>
                    <xdr:rowOff>9525</xdr:rowOff>
                  </from>
                  <to>
                    <xdr:col>1</xdr:col>
                    <xdr:colOff>200025</xdr:colOff>
                    <xdr:row>78</xdr:row>
                    <xdr:rowOff>238125</xdr:rowOff>
                  </to>
                </anchor>
              </controlPr>
            </control>
          </mc:Choice>
        </mc:AlternateContent>
        <mc:AlternateContent xmlns:mc="http://schemas.openxmlformats.org/markup-compatibility/2006">
          <mc:Choice Requires="x14">
            <control shapeId="10264" r:id="rId14" name="Check Box 24">
              <controlPr defaultSize="0" autoFill="0" autoLine="0" autoPict="0">
                <anchor moveWithCells="1">
                  <from>
                    <xdr:col>1</xdr:col>
                    <xdr:colOff>9525</xdr:colOff>
                    <xdr:row>86</xdr:row>
                    <xdr:rowOff>9525</xdr:rowOff>
                  </from>
                  <to>
                    <xdr:col>1</xdr:col>
                    <xdr:colOff>200025</xdr:colOff>
                    <xdr:row>86</xdr:row>
                    <xdr:rowOff>238125</xdr:rowOff>
                  </to>
                </anchor>
              </controlPr>
            </control>
          </mc:Choice>
        </mc:AlternateContent>
        <mc:AlternateContent xmlns:mc="http://schemas.openxmlformats.org/markup-compatibility/2006">
          <mc:Choice Requires="x14">
            <control shapeId="10265" r:id="rId15" name="Check Box 25">
              <controlPr defaultSize="0" autoFill="0" autoLine="0" autoPict="0">
                <anchor moveWithCells="1">
                  <from>
                    <xdr:col>1</xdr:col>
                    <xdr:colOff>9525</xdr:colOff>
                    <xdr:row>87</xdr:row>
                    <xdr:rowOff>9525</xdr:rowOff>
                  </from>
                  <to>
                    <xdr:col>1</xdr:col>
                    <xdr:colOff>200025</xdr:colOff>
                    <xdr:row>87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K25"/>
  <sheetViews>
    <sheetView workbookViewId="0">
      <selection activeCell="C8" sqref="C8"/>
    </sheetView>
  </sheetViews>
  <sheetFormatPr defaultRowHeight="13.5"/>
  <cols>
    <col min="1" max="1" width="5.5" style="8" customWidth="1"/>
    <col min="2" max="2" width="26.75" style="8" customWidth="1"/>
    <col min="3" max="11" width="18.875" style="8" customWidth="1"/>
    <col min="12" max="256" width="9" style="8"/>
    <col min="257" max="257" width="22.625" style="8" customWidth="1"/>
    <col min="258" max="267" width="12.625" style="8" customWidth="1"/>
    <col min="268" max="512" width="9" style="8"/>
    <col min="513" max="513" width="22.625" style="8" customWidth="1"/>
    <col min="514" max="523" width="12.625" style="8" customWidth="1"/>
    <col min="524" max="768" width="9" style="8"/>
    <col min="769" max="769" width="22.625" style="8" customWidth="1"/>
    <col min="770" max="779" width="12.625" style="8" customWidth="1"/>
    <col min="780" max="1024" width="9" style="8"/>
    <col min="1025" max="1025" width="22.625" style="8" customWidth="1"/>
    <col min="1026" max="1035" width="12.625" style="8" customWidth="1"/>
    <col min="1036" max="1280" width="9" style="8"/>
    <col min="1281" max="1281" width="22.625" style="8" customWidth="1"/>
    <col min="1282" max="1291" width="12.625" style="8" customWidth="1"/>
    <col min="1292" max="1536" width="9" style="8"/>
    <col min="1537" max="1537" width="22.625" style="8" customWidth="1"/>
    <col min="1538" max="1547" width="12.625" style="8" customWidth="1"/>
    <col min="1548" max="1792" width="9" style="8"/>
    <col min="1793" max="1793" width="22.625" style="8" customWidth="1"/>
    <col min="1794" max="1803" width="12.625" style="8" customWidth="1"/>
    <col min="1804" max="2048" width="9" style="8"/>
    <col min="2049" max="2049" width="22.625" style="8" customWidth="1"/>
    <col min="2050" max="2059" width="12.625" style="8" customWidth="1"/>
    <col min="2060" max="2304" width="9" style="8"/>
    <col min="2305" max="2305" width="22.625" style="8" customWidth="1"/>
    <col min="2306" max="2315" width="12.625" style="8" customWidth="1"/>
    <col min="2316" max="2560" width="9" style="8"/>
    <col min="2561" max="2561" width="22.625" style="8" customWidth="1"/>
    <col min="2562" max="2571" width="12.625" style="8" customWidth="1"/>
    <col min="2572" max="2816" width="9" style="8"/>
    <col min="2817" max="2817" width="22.625" style="8" customWidth="1"/>
    <col min="2818" max="2827" width="12.625" style="8" customWidth="1"/>
    <col min="2828" max="3072" width="9" style="8"/>
    <col min="3073" max="3073" width="22.625" style="8" customWidth="1"/>
    <col min="3074" max="3083" width="12.625" style="8" customWidth="1"/>
    <col min="3084" max="3328" width="9" style="8"/>
    <col min="3329" max="3329" width="22.625" style="8" customWidth="1"/>
    <col min="3330" max="3339" width="12.625" style="8" customWidth="1"/>
    <col min="3340" max="3584" width="9" style="8"/>
    <col min="3585" max="3585" width="22.625" style="8" customWidth="1"/>
    <col min="3586" max="3595" width="12.625" style="8" customWidth="1"/>
    <col min="3596" max="3840" width="9" style="8"/>
    <col min="3841" max="3841" width="22.625" style="8" customWidth="1"/>
    <col min="3842" max="3851" width="12.625" style="8" customWidth="1"/>
    <col min="3852" max="4096" width="9" style="8"/>
    <col min="4097" max="4097" width="22.625" style="8" customWidth="1"/>
    <col min="4098" max="4107" width="12.625" style="8" customWidth="1"/>
    <col min="4108" max="4352" width="9" style="8"/>
    <col min="4353" max="4353" width="22.625" style="8" customWidth="1"/>
    <col min="4354" max="4363" width="12.625" style="8" customWidth="1"/>
    <col min="4364" max="4608" width="9" style="8"/>
    <col min="4609" max="4609" width="22.625" style="8" customWidth="1"/>
    <col min="4610" max="4619" width="12.625" style="8" customWidth="1"/>
    <col min="4620" max="4864" width="9" style="8"/>
    <col min="4865" max="4865" width="22.625" style="8" customWidth="1"/>
    <col min="4866" max="4875" width="12.625" style="8" customWidth="1"/>
    <col min="4876" max="5120" width="9" style="8"/>
    <col min="5121" max="5121" width="22.625" style="8" customWidth="1"/>
    <col min="5122" max="5131" width="12.625" style="8" customWidth="1"/>
    <col min="5132" max="5376" width="9" style="8"/>
    <col min="5377" max="5377" width="22.625" style="8" customWidth="1"/>
    <col min="5378" max="5387" width="12.625" style="8" customWidth="1"/>
    <col min="5388" max="5632" width="9" style="8"/>
    <col min="5633" max="5633" width="22.625" style="8" customWidth="1"/>
    <col min="5634" max="5643" width="12.625" style="8" customWidth="1"/>
    <col min="5644" max="5888" width="9" style="8"/>
    <col min="5889" max="5889" width="22.625" style="8" customWidth="1"/>
    <col min="5890" max="5899" width="12.625" style="8" customWidth="1"/>
    <col min="5900" max="6144" width="9" style="8"/>
    <col min="6145" max="6145" width="22.625" style="8" customWidth="1"/>
    <col min="6146" max="6155" width="12.625" style="8" customWidth="1"/>
    <col min="6156" max="6400" width="9" style="8"/>
    <col min="6401" max="6401" width="22.625" style="8" customWidth="1"/>
    <col min="6402" max="6411" width="12.625" style="8" customWidth="1"/>
    <col min="6412" max="6656" width="9" style="8"/>
    <col min="6657" max="6657" width="22.625" style="8" customWidth="1"/>
    <col min="6658" max="6667" width="12.625" style="8" customWidth="1"/>
    <col min="6668" max="6912" width="9" style="8"/>
    <col min="6913" max="6913" width="22.625" style="8" customWidth="1"/>
    <col min="6914" max="6923" width="12.625" style="8" customWidth="1"/>
    <col min="6924" max="7168" width="9" style="8"/>
    <col min="7169" max="7169" width="22.625" style="8" customWidth="1"/>
    <col min="7170" max="7179" width="12.625" style="8" customWidth="1"/>
    <col min="7180" max="7424" width="9" style="8"/>
    <col min="7425" max="7425" width="22.625" style="8" customWidth="1"/>
    <col min="7426" max="7435" width="12.625" style="8" customWidth="1"/>
    <col min="7436" max="7680" width="9" style="8"/>
    <col min="7681" max="7681" width="22.625" style="8" customWidth="1"/>
    <col min="7682" max="7691" width="12.625" style="8" customWidth="1"/>
    <col min="7692" max="7936" width="9" style="8"/>
    <col min="7937" max="7937" width="22.625" style="8" customWidth="1"/>
    <col min="7938" max="7947" width="12.625" style="8" customWidth="1"/>
    <col min="7948" max="8192" width="9" style="8"/>
    <col min="8193" max="8193" width="22.625" style="8" customWidth="1"/>
    <col min="8194" max="8203" width="12.625" style="8" customWidth="1"/>
    <col min="8204" max="8448" width="9" style="8"/>
    <col min="8449" max="8449" width="22.625" style="8" customWidth="1"/>
    <col min="8450" max="8459" width="12.625" style="8" customWidth="1"/>
    <col min="8460" max="8704" width="9" style="8"/>
    <col min="8705" max="8705" width="22.625" style="8" customWidth="1"/>
    <col min="8706" max="8715" width="12.625" style="8" customWidth="1"/>
    <col min="8716" max="8960" width="9" style="8"/>
    <col min="8961" max="8961" width="22.625" style="8" customWidth="1"/>
    <col min="8962" max="8971" width="12.625" style="8" customWidth="1"/>
    <col min="8972" max="9216" width="9" style="8"/>
    <col min="9217" max="9217" width="22.625" style="8" customWidth="1"/>
    <col min="9218" max="9227" width="12.625" style="8" customWidth="1"/>
    <col min="9228" max="9472" width="9" style="8"/>
    <col min="9473" max="9473" width="22.625" style="8" customWidth="1"/>
    <col min="9474" max="9483" width="12.625" style="8" customWidth="1"/>
    <col min="9484" max="9728" width="9" style="8"/>
    <col min="9729" max="9729" width="22.625" style="8" customWidth="1"/>
    <col min="9730" max="9739" width="12.625" style="8" customWidth="1"/>
    <col min="9740" max="9984" width="9" style="8"/>
    <col min="9985" max="9985" width="22.625" style="8" customWidth="1"/>
    <col min="9986" max="9995" width="12.625" style="8" customWidth="1"/>
    <col min="9996" max="10240" width="9" style="8"/>
    <col min="10241" max="10241" width="22.625" style="8" customWidth="1"/>
    <col min="10242" max="10251" width="12.625" style="8" customWidth="1"/>
    <col min="10252" max="10496" width="9" style="8"/>
    <col min="10497" max="10497" width="22.625" style="8" customWidth="1"/>
    <col min="10498" max="10507" width="12.625" style="8" customWidth="1"/>
    <col min="10508" max="10752" width="9" style="8"/>
    <col min="10753" max="10753" width="22.625" style="8" customWidth="1"/>
    <col min="10754" max="10763" width="12.625" style="8" customWidth="1"/>
    <col min="10764" max="11008" width="9" style="8"/>
    <col min="11009" max="11009" width="22.625" style="8" customWidth="1"/>
    <col min="11010" max="11019" width="12.625" style="8" customWidth="1"/>
    <col min="11020" max="11264" width="9" style="8"/>
    <col min="11265" max="11265" width="22.625" style="8" customWidth="1"/>
    <col min="11266" max="11275" width="12.625" style="8" customWidth="1"/>
    <col min="11276" max="11520" width="9" style="8"/>
    <col min="11521" max="11521" width="22.625" style="8" customWidth="1"/>
    <col min="11522" max="11531" width="12.625" style="8" customWidth="1"/>
    <col min="11532" max="11776" width="9" style="8"/>
    <col min="11777" max="11777" width="22.625" style="8" customWidth="1"/>
    <col min="11778" max="11787" width="12.625" style="8" customWidth="1"/>
    <col min="11788" max="12032" width="9" style="8"/>
    <col min="12033" max="12033" width="22.625" style="8" customWidth="1"/>
    <col min="12034" max="12043" width="12.625" style="8" customWidth="1"/>
    <col min="12044" max="12288" width="9" style="8"/>
    <col min="12289" max="12289" width="22.625" style="8" customWidth="1"/>
    <col min="12290" max="12299" width="12.625" style="8" customWidth="1"/>
    <col min="12300" max="12544" width="9" style="8"/>
    <col min="12545" max="12545" width="22.625" style="8" customWidth="1"/>
    <col min="12546" max="12555" width="12.625" style="8" customWidth="1"/>
    <col min="12556" max="12800" width="9" style="8"/>
    <col min="12801" max="12801" width="22.625" style="8" customWidth="1"/>
    <col min="12802" max="12811" width="12.625" style="8" customWidth="1"/>
    <col min="12812" max="13056" width="9" style="8"/>
    <col min="13057" max="13057" width="22.625" style="8" customWidth="1"/>
    <col min="13058" max="13067" width="12.625" style="8" customWidth="1"/>
    <col min="13068" max="13312" width="9" style="8"/>
    <col min="13313" max="13313" width="22.625" style="8" customWidth="1"/>
    <col min="13314" max="13323" width="12.625" style="8" customWidth="1"/>
    <col min="13324" max="13568" width="9" style="8"/>
    <col min="13569" max="13569" width="22.625" style="8" customWidth="1"/>
    <col min="13570" max="13579" width="12.625" style="8" customWidth="1"/>
    <col min="13580" max="13824" width="9" style="8"/>
    <col min="13825" max="13825" width="22.625" style="8" customWidth="1"/>
    <col min="13826" max="13835" width="12.625" style="8" customWidth="1"/>
    <col min="13836" max="14080" width="9" style="8"/>
    <col min="14081" max="14081" width="22.625" style="8" customWidth="1"/>
    <col min="14082" max="14091" width="12.625" style="8" customWidth="1"/>
    <col min="14092" max="14336" width="9" style="8"/>
    <col min="14337" max="14337" width="22.625" style="8" customWidth="1"/>
    <col min="14338" max="14347" width="12.625" style="8" customWidth="1"/>
    <col min="14348" max="14592" width="9" style="8"/>
    <col min="14593" max="14593" width="22.625" style="8" customWidth="1"/>
    <col min="14594" max="14603" width="12.625" style="8" customWidth="1"/>
    <col min="14604" max="14848" width="9" style="8"/>
    <col min="14849" max="14849" width="22.625" style="8" customWidth="1"/>
    <col min="14850" max="14859" width="12.625" style="8" customWidth="1"/>
    <col min="14860" max="15104" width="9" style="8"/>
    <col min="15105" max="15105" width="22.625" style="8" customWidth="1"/>
    <col min="15106" max="15115" width="12.625" style="8" customWidth="1"/>
    <col min="15116" max="15360" width="9" style="8"/>
    <col min="15361" max="15361" width="22.625" style="8" customWidth="1"/>
    <col min="15362" max="15371" width="12.625" style="8" customWidth="1"/>
    <col min="15372" max="15616" width="9" style="8"/>
    <col min="15617" max="15617" width="22.625" style="8" customWidth="1"/>
    <col min="15618" max="15627" width="12.625" style="8" customWidth="1"/>
    <col min="15628" max="15872" width="9" style="8"/>
    <col min="15873" max="15873" width="22.625" style="8" customWidth="1"/>
    <col min="15874" max="15883" width="12.625" style="8" customWidth="1"/>
    <col min="15884" max="16128" width="9" style="8"/>
    <col min="16129" max="16129" width="22.625" style="8" customWidth="1"/>
    <col min="16130" max="16139" width="12.625" style="8" customWidth="1"/>
    <col min="16140" max="16384" width="9" style="8"/>
  </cols>
  <sheetData>
    <row r="1" spans="1:11" ht="24" customHeight="1">
      <c r="B1" s="10" t="s">
        <v>50</v>
      </c>
      <c r="C1" s="7"/>
    </row>
    <row r="2" spans="1:11" ht="21">
      <c r="B2" s="33"/>
      <c r="C2" s="111" t="s">
        <v>134</v>
      </c>
      <c r="D2" s="33" t="s">
        <v>133</v>
      </c>
      <c r="F2" s="33"/>
      <c r="G2" s="33"/>
      <c r="H2" s="33"/>
      <c r="K2" s="33"/>
    </row>
    <row r="3" spans="1:11" ht="14.25">
      <c r="A3" s="1"/>
      <c r="B3" s="9"/>
      <c r="C3" s="9"/>
      <c r="D3" s="9"/>
      <c r="E3" s="9"/>
      <c r="F3" s="9"/>
      <c r="G3" s="9"/>
      <c r="H3" s="9"/>
      <c r="I3" s="9"/>
      <c r="J3" s="9"/>
      <c r="K3" s="1"/>
    </row>
    <row r="4" spans="1:11" ht="18" customHeight="1">
      <c r="A4" s="1"/>
      <c r="B4" s="9"/>
      <c r="C4" s="9"/>
      <c r="D4" s="9"/>
      <c r="E4" s="9"/>
      <c r="F4" s="9"/>
      <c r="G4" s="9"/>
      <c r="H4" s="29" t="s">
        <v>138</v>
      </c>
      <c r="I4" s="269"/>
      <c r="J4" s="269"/>
      <c r="K4" s="269"/>
    </row>
    <row r="5" spans="1:11" ht="18" customHeight="1">
      <c r="A5" s="1"/>
      <c r="B5" s="9"/>
      <c r="C5" s="9"/>
      <c r="D5" s="9"/>
      <c r="E5" s="9"/>
      <c r="F5" s="9"/>
      <c r="G5" s="9"/>
      <c r="H5" s="112" t="s">
        <v>139</v>
      </c>
      <c r="I5" s="269"/>
      <c r="J5" s="269"/>
      <c r="K5" s="269"/>
    </row>
    <row r="6" spans="1:11" ht="18" customHeight="1">
      <c r="A6" s="1"/>
      <c r="B6" s="9"/>
      <c r="C6" s="9"/>
      <c r="D6" s="9"/>
      <c r="E6" s="9"/>
      <c r="F6" s="9"/>
      <c r="G6" s="9"/>
      <c r="H6" s="29" t="s">
        <v>140</v>
      </c>
      <c r="I6" s="269"/>
      <c r="J6" s="269"/>
      <c r="K6" s="269"/>
    </row>
    <row r="7" spans="1:11" ht="18" customHeight="1">
      <c r="A7" s="1"/>
      <c r="B7" s="9"/>
      <c r="C7" s="9"/>
      <c r="D7" s="9"/>
      <c r="E7" s="9"/>
      <c r="F7" s="9"/>
      <c r="G7" s="9"/>
      <c r="H7" s="29" t="s">
        <v>141</v>
      </c>
      <c r="I7" s="269"/>
      <c r="J7" s="269"/>
      <c r="K7" s="269"/>
    </row>
    <row r="8" spans="1:11" ht="23.25" customHeight="1" thickBot="1">
      <c r="A8" s="1"/>
      <c r="B8" s="1"/>
      <c r="C8" s="1"/>
      <c r="D8" s="1"/>
      <c r="E8" s="1"/>
      <c r="F8" s="1"/>
      <c r="G8" s="30"/>
      <c r="H8" s="30"/>
      <c r="I8" s="1"/>
      <c r="J8" s="270" t="s">
        <v>35</v>
      </c>
      <c r="K8" s="270"/>
    </row>
    <row r="9" spans="1:11" ht="45" customHeight="1">
      <c r="A9" s="1"/>
      <c r="B9" s="271" t="s">
        <v>20</v>
      </c>
      <c r="C9" s="273" t="s">
        <v>45</v>
      </c>
      <c r="D9" s="106" t="s">
        <v>21</v>
      </c>
      <c r="E9" s="46" t="s">
        <v>22</v>
      </c>
      <c r="F9" s="46" t="s">
        <v>23</v>
      </c>
      <c r="G9" s="46" t="s">
        <v>47</v>
      </c>
      <c r="H9" s="106" t="s">
        <v>24</v>
      </c>
      <c r="I9" s="106" t="s">
        <v>25</v>
      </c>
      <c r="J9" s="193" t="s">
        <v>48</v>
      </c>
      <c r="K9" s="197" t="s">
        <v>201</v>
      </c>
    </row>
    <row r="10" spans="1:11" ht="21.75" customHeight="1">
      <c r="A10" s="1"/>
      <c r="B10" s="272"/>
      <c r="C10" s="274"/>
      <c r="D10" s="105" t="s">
        <v>26</v>
      </c>
      <c r="E10" s="105" t="s">
        <v>27</v>
      </c>
      <c r="F10" s="105" t="s">
        <v>28</v>
      </c>
      <c r="G10" s="105" t="s">
        <v>29</v>
      </c>
      <c r="H10" s="105" t="s">
        <v>30</v>
      </c>
      <c r="I10" s="105" t="s">
        <v>31</v>
      </c>
      <c r="J10" s="194" t="s">
        <v>32</v>
      </c>
      <c r="K10" s="198" t="s">
        <v>33</v>
      </c>
    </row>
    <row r="11" spans="1:11" ht="75" customHeight="1">
      <c r="A11" s="1"/>
      <c r="B11" s="265"/>
      <c r="C11" s="44" t="s">
        <v>62</v>
      </c>
      <c r="D11" s="43">
        <f>初度設備!J35</f>
        <v>0</v>
      </c>
      <c r="E11" s="45"/>
      <c r="F11" s="42">
        <f t="shared" ref="F11:F16" si="0">D11-E11</f>
        <v>0</v>
      </c>
      <c r="G11" s="43">
        <f>初度設備!J35</f>
        <v>0</v>
      </c>
      <c r="H11" s="43">
        <f>初度設備!F35</f>
        <v>0</v>
      </c>
      <c r="I11" s="42">
        <f>初度設備!L35</f>
        <v>0</v>
      </c>
      <c r="J11" s="195">
        <f t="shared" ref="J11:J16" si="1">ROUNDDOWN(I11,-3)</f>
        <v>0</v>
      </c>
      <c r="K11" s="199">
        <f t="shared" ref="K11:K16" si="2">J11</f>
        <v>0</v>
      </c>
    </row>
    <row r="12" spans="1:11" ht="75" customHeight="1">
      <c r="A12" s="1"/>
      <c r="B12" s="266"/>
      <c r="C12" s="44" t="s">
        <v>118</v>
      </c>
      <c r="D12" s="43">
        <f>'明細（１）入院'!J13</f>
        <v>0</v>
      </c>
      <c r="E12" s="45"/>
      <c r="F12" s="42">
        <f t="shared" si="0"/>
        <v>0</v>
      </c>
      <c r="G12" s="43">
        <f>'明細（１）入院'!J13</f>
        <v>0</v>
      </c>
      <c r="H12" s="43">
        <f>'明細（１）入院'!F13</f>
        <v>0</v>
      </c>
      <c r="I12" s="42">
        <f>'明細（１）入院'!K13</f>
        <v>0</v>
      </c>
      <c r="J12" s="195">
        <f t="shared" si="1"/>
        <v>0</v>
      </c>
      <c r="K12" s="199">
        <f t="shared" si="2"/>
        <v>0</v>
      </c>
    </row>
    <row r="13" spans="1:11" ht="75" customHeight="1">
      <c r="A13" s="1"/>
      <c r="B13" s="266"/>
      <c r="C13" s="44" t="s">
        <v>121</v>
      </c>
      <c r="D13" s="43">
        <f>'明細（２）帰・接'!J13</f>
        <v>0</v>
      </c>
      <c r="E13" s="45"/>
      <c r="F13" s="42">
        <f t="shared" si="0"/>
        <v>0</v>
      </c>
      <c r="G13" s="43">
        <f>'明細（２）帰・接'!J13</f>
        <v>0</v>
      </c>
      <c r="H13" s="43">
        <f>'明細（２）帰・接'!F13</f>
        <v>0</v>
      </c>
      <c r="I13" s="42">
        <f>'明細（２）帰・接'!K13</f>
        <v>0</v>
      </c>
      <c r="J13" s="195">
        <f t="shared" si="1"/>
        <v>0</v>
      </c>
      <c r="K13" s="199">
        <f t="shared" si="2"/>
        <v>0</v>
      </c>
    </row>
    <row r="14" spans="1:11" ht="75" customHeight="1">
      <c r="A14" s="1"/>
      <c r="B14" s="266"/>
      <c r="C14" s="44" t="s">
        <v>117</v>
      </c>
      <c r="D14" s="43">
        <f>'明細（３）検査'!J18</f>
        <v>0</v>
      </c>
      <c r="E14" s="45"/>
      <c r="F14" s="42">
        <f t="shared" si="0"/>
        <v>0</v>
      </c>
      <c r="G14" s="43">
        <f>'明細（３）検査'!J18</f>
        <v>0</v>
      </c>
      <c r="H14" s="43">
        <f>'明細（３）検査'!F18</f>
        <v>0</v>
      </c>
      <c r="I14" s="42">
        <f>'明細（３）検査'!K18</f>
        <v>0</v>
      </c>
      <c r="J14" s="195">
        <f t="shared" si="1"/>
        <v>0</v>
      </c>
      <c r="K14" s="199">
        <f t="shared" si="2"/>
        <v>0</v>
      </c>
    </row>
    <row r="15" spans="1:11" ht="75" customHeight="1">
      <c r="A15" s="1"/>
      <c r="B15" s="266"/>
      <c r="C15" s="44" t="s">
        <v>119</v>
      </c>
      <c r="D15" s="43">
        <f>'明細（４）重点'!J15</f>
        <v>0</v>
      </c>
      <c r="E15" s="45"/>
      <c r="F15" s="42">
        <f t="shared" si="0"/>
        <v>0</v>
      </c>
      <c r="G15" s="43">
        <f>'明細（４）重点'!J15</f>
        <v>0</v>
      </c>
      <c r="H15" s="43">
        <f>'明細（４）重点'!F15</f>
        <v>0</v>
      </c>
      <c r="I15" s="42">
        <f>'明細（４）重点'!K15</f>
        <v>0</v>
      </c>
      <c r="J15" s="195">
        <f t="shared" si="1"/>
        <v>0</v>
      </c>
      <c r="K15" s="199">
        <f t="shared" si="2"/>
        <v>0</v>
      </c>
    </row>
    <row r="16" spans="1:11" ht="75" customHeight="1" thickBot="1">
      <c r="A16" s="1"/>
      <c r="B16" s="266"/>
      <c r="C16" s="44" t="s">
        <v>120</v>
      </c>
      <c r="D16" s="43">
        <f>'明細（５）救・周・小'!J19</f>
        <v>0</v>
      </c>
      <c r="E16" s="45"/>
      <c r="F16" s="42">
        <f t="shared" si="0"/>
        <v>0</v>
      </c>
      <c r="G16" s="43">
        <f>'明細（５）救・周・小'!J19</f>
        <v>0</v>
      </c>
      <c r="H16" s="43">
        <f>'明細（５）救・周・小'!F19</f>
        <v>0</v>
      </c>
      <c r="I16" s="42">
        <f>'明細（５）救・周・小'!K19</f>
        <v>0</v>
      </c>
      <c r="J16" s="195">
        <f t="shared" si="1"/>
        <v>0</v>
      </c>
      <c r="K16" s="199">
        <f t="shared" si="2"/>
        <v>0</v>
      </c>
    </row>
    <row r="17" spans="1:11" ht="75" customHeight="1" thickBot="1">
      <c r="A17" s="1"/>
      <c r="B17" s="267" t="s">
        <v>46</v>
      </c>
      <c r="C17" s="268"/>
      <c r="D17" s="89">
        <f t="shared" ref="D17:K17" si="3">SUM(D11:D16)</f>
        <v>0</v>
      </c>
      <c r="E17" s="89">
        <f t="shared" si="3"/>
        <v>0</v>
      </c>
      <c r="F17" s="89">
        <f t="shared" si="3"/>
        <v>0</v>
      </c>
      <c r="G17" s="89">
        <f t="shared" si="3"/>
        <v>0</v>
      </c>
      <c r="H17" s="89">
        <f t="shared" si="3"/>
        <v>0</v>
      </c>
      <c r="I17" s="89">
        <f>SUM(I11:I16)</f>
        <v>0</v>
      </c>
      <c r="J17" s="196">
        <f t="shared" si="3"/>
        <v>0</v>
      </c>
      <c r="K17" s="200">
        <f t="shared" si="3"/>
        <v>0</v>
      </c>
    </row>
    <row r="18" spans="1:11" ht="18.75" customHeight="1">
      <c r="A18" s="1"/>
      <c r="B18" s="1"/>
      <c r="C18" s="1"/>
      <c r="D18" s="1"/>
      <c r="E18" s="1"/>
      <c r="F18" s="1"/>
      <c r="G18" s="1"/>
      <c r="H18" s="1"/>
      <c r="I18" s="1"/>
      <c r="J18" s="1"/>
      <c r="K18" s="1"/>
    </row>
    <row r="19" spans="1:11" ht="14.25">
      <c r="A19" s="1"/>
      <c r="B19" s="23" t="s">
        <v>109</v>
      </c>
      <c r="C19" s="1"/>
      <c r="D19" s="1"/>
      <c r="E19" s="1"/>
      <c r="F19" s="1"/>
      <c r="G19" s="1"/>
      <c r="H19" s="1"/>
      <c r="I19" s="1"/>
      <c r="J19" s="1"/>
      <c r="K19" s="1"/>
    </row>
    <row r="20" spans="1:11" ht="14.25">
      <c r="A20" s="1"/>
      <c r="B20" s="23" t="s">
        <v>190</v>
      </c>
      <c r="C20" s="1"/>
      <c r="D20" s="1"/>
      <c r="E20" s="1"/>
      <c r="F20" s="1"/>
      <c r="G20" s="1"/>
      <c r="H20" s="1"/>
      <c r="I20" s="1"/>
      <c r="J20" s="1"/>
      <c r="K20" s="1"/>
    </row>
    <row r="21" spans="1:11" ht="14.25">
      <c r="A21" s="1"/>
      <c r="B21" s="23" t="s">
        <v>191</v>
      </c>
      <c r="C21" s="1"/>
      <c r="D21" s="1"/>
      <c r="E21" s="1"/>
      <c r="F21" s="1"/>
      <c r="G21" s="1"/>
      <c r="H21" s="1"/>
      <c r="I21" s="1"/>
      <c r="J21" s="1"/>
      <c r="K21" s="1"/>
    </row>
    <row r="22" spans="1:11" ht="14.25">
      <c r="A22" s="1"/>
      <c r="B22" s="23" t="s">
        <v>192</v>
      </c>
      <c r="C22" s="1"/>
      <c r="D22" s="1"/>
      <c r="E22" s="1"/>
      <c r="F22" s="1"/>
      <c r="G22" s="1"/>
      <c r="H22" s="1"/>
      <c r="I22" s="1"/>
      <c r="J22" s="1"/>
      <c r="K22" s="1"/>
    </row>
    <row r="23" spans="1:11" ht="14.25">
      <c r="A23" s="1"/>
      <c r="B23" s="23" t="s">
        <v>193</v>
      </c>
      <c r="C23" s="1"/>
      <c r="D23" s="1"/>
      <c r="E23" s="1"/>
      <c r="F23" s="1"/>
      <c r="G23" s="1"/>
      <c r="H23" s="1"/>
      <c r="I23" s="1"/>
      <c r="J23" s="1"/>
      <c r="K23" s="1"/>
    </row>
    <row r="24" spans="1:11" ht="14.25">
      <c r="A24" s="1"/>
      <c r="B24" s="23" t="s">
        <v>194</v>
      </c>
      <c r="C24" s="1"/>
      <c r="D24" s="1"/>
      <c r="E24" s="1"/>
      <c r="F24" s="1"/>
      <c r="G24" s="1"/>
      <c r="H24" s="1"/>
      <c r="I24" s="1"/>
      <c r="J24" s="1"/>
      <c r="K24" s="1"/>
    </row>
    <row r="25" spans="1:11" ht="14.25">
      <c r="A25" s="1"/>
      <c r="B25" s="23" t="s">
        <v>34</v>
      </c>
      <c r="C25" s="1"/>
      <c r="D25" s="1"/>
      <c r="E25" s="1"/>
      <c r="F25" s="1"/>
      <c r="G25" s="1"/>
      <c r="H25" s="1"/>
      <c r="I25" s="1"/>
      <c r="J25" s="1"/>
      <c r="K25" s="1"/>
    </row>
  </sheetData>
  <mergeCells count="9">
    <mergeCell ref="B11:B16"/>
    <mergeCell ref="B17:C17"/>
    <mergeCell ref="I4:K4"/>
    <mergeCell ref="I5:K5"/>
    <mergeCell ref="I6:K6"/>
    <mergeCell ref="I7:K7"/>
    <mergeCell ref="J8:K8"/>
    <mergeCell ref="B9:B10"/>
    <mergeCell ref="C9:C10"/>
  </mergeCells>
  <phoneticPr fontId="1"/>
  <pageMargins left="0.70866141732283472" right="0.70866141732283472" top="0.74803149606299213" bottom="0.74803149606299213"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pageSetUpPr fitToPage="1"/>
  </sheetPr>
  <dimension ref="A1:M41"/>
  <sheetViews>
    <sheetView topLeftCell="K1" workbookViewId="0">
      <selection activeCell="D61" sqref="D61"/>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10" width="24.125" style="1" customWidth="1"/>
    <col min="11" max="11" width="23.62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1:13" ht="21.75" customHeight="1">
      <c r="B1" s="258" t="s">
        <v>51</v>
      </c>
      <c r="C1" s="258"/>
    </row>
    <row r="2" spans="1:13" ht="21.75" customHeight="1">
      <c r="B2" s="33"/>
      <c r="C2" s="33"/>
      <c r="D2" s="33"/>
      <c r="E2" s="111" t="s">
        <v>136</v>
      </c>
      <c r="F2" s="33" t="s">
        <v>147</v>
      </c>
      <c r="H2" s="33"/>
      <c r="I2" s="33"/>
      <c r="J2" s="33"/>
      <c r="K2" s="33"/>
      <c r="L2" s="33"/>
      <c r="M2" s="33"/>
    </row>
    <row r="3" spans="1:13" ht="21.75" customHeight="1">
      <c r="B3" s="72"/>
      <c r="C3" s="72"/>
      <c r="D3" s="72"/>
      <c r="E3" s="72"/>
      <c r="F3" s="72"/>
      <c r="G3" s="72"/>
      <c r="H3" s="72"/>
      <c r="I3" s="72"/>
      <c r="J3" s="72"/>
      <c r="K3" s="72"/>
      <c r="L3" s="72"/>
      <c r="M3" s="72"/>
    </row>
    <row r="4" spans="1:13" ht="21.75" customHeight="1">
      <c r="B4" s="3"/>
      <c r="C4" s="3"/>
      <c r="D4" s="3"/>
      <c r="E4" s="3"/>
      <c r="F4" s="3"/>
      <c r="G4" s="3"/>
      <c r="H4" s="3"/>
      <c r="I4" s="33"/>
      <c r="J4" s="34" t="s">
        <v>112</v>
      </c>
      <c r="K4" s="292"/>
      <c r="L4" s="292"/>
      <c r="M4" s="292"/>
    </row>
    <row r="5" spans="1:13" ht="21.75" customHeight="1">
      <c r="A5" s="120"/>
      <c r="B5" s="121"/>
      <c r="C5" s="188" t="s">
        <v>149</v>
      </c>
      <c r="D5" s="189"/>
      <c r="E5" s="190" t="s">
        <v>151</v>
      </c>
      <c r="F5" s="111"/>
      <c r="G5" s="122" t="s">
        <v>150</v>
      </c>
      <c r="H5" s="72"/>
      <c r="I5" s="33"/>
      <c r="J5" s="34"/>
      <c r="K5" s="118"/>
      <c r="L5" s="118"/>
      <c r="M5" s="118"/>
    </row>
    <row r="6" spans="1:13" ht="21.75" customHeight="1" thickBot="1">
      <c r="A6" s="120"/>
      <c r="B6" s="119"/>
      <c r="C6" s="191" t="s">
        <v>152</v>
      </c>
      <c r="D6" s="189"/>
      <c r="E6" s="23" t="s">
        <v>151</v>
      </c>
      <c r="F6" s="111"/>
      <c r="G6" s="1" t="s">
        <v>150</v>
      </c>
      <c r="L6" s="288" t="s">
        <v>35</v>
      </c>
      <c r="M6" s="288"/>
    </row>
    <row r="7" spans="1:13" ht="30" customHeight="1" thickTop="1">
      <c r="B7" s="281" t="s">
        <v>0</v>
      </c>
      <c r="C7" s="281" t="s">
        <v>1</v>
      </c>
      <c r="D7" s="283" t="s">
        <v>2</v>
      </c>
      <c r="E7" s="284"/>
      <c r="F7" s="285"/>
      <c r="G7" s="283" t="s">
        <v>3</v>
      </c>
      <c r="H7" s="284"/>
      <c r="I7" s="284"/>
      <c r="J7" s="284"/>
      <c r="K7" s="284"/>
      <c r="L7" s="16" t="s">
        <v>13</v>
      </c>
      <c r="M7" s="286" t="s">
        <v>4</v>
      </c>
    </row>
    <row r="8" spans="1:13" ht="30" customHeight="1">
      <c r="B8" s="282"/>
      <c r="C8" s="282"/>
      <c r="D8" s="17" t="s">
        <v>8</v>
      </c>
      <c r="E8" s="17" t="s">
        <v>5</v>
      </c>
      <c r="F8" s="17" t="s">
        <v>6</v>
      </c>
      <c r="G8" s="18" t="s">
        <v>7</v>
      </c>
      <c r="H8" s="17" t="s">
        <v>8</v>
      </c>
      <c r="I8" s="17" t="s">
        <v>104</v>
      </c>
      <c r="J8" s="17" t="s">
        <v>105</v>
      </c>
      <c r="K8" s="19" t="s">
        <v>105</v>
      </c>
      <c r="L8" s="20" t="s">
        <v>105</v>
      </c>
      <c r="M8" s="287"/>
    </row>
    <row r="9" spans="1:13" ht="30" customHeight="1">
      <c r="B9" s="299" t="s">
        <v>111</v>
      </c>
      <c r="C9" s="31"/>
      <c r="D9" s="32"/>
      <c r="E9" s="278">
        <v>133000</v>
      </c>
      <c r="F9" s="289">
        <f>D5*E9</f>
        <v>0</v>
      </c>
      <c r="G9" s="32"/>
      <c r="H9" s="82">
        <f>D9</f>
        <v>0</v>
      </c>
      <c r="I9" s="32"/>
      <c r="J9" s="82">
        <f>H9*I9</f>
        <v>0</v>
      </c>
      <c r="K9" s="296">
        <f>J21</f>
        <v>0</v>
      </c>
      <c r="L9" s="293">
        <f>ROUNDDOWN(MIN(F9,K9),-3)</f>
        <v>0</v>
      </c>
      <c r="M9" s="275"/>
    </row>
    <row r="10" spans="1:13" ht="30" customHeight="1">
      <c r="B10" s="300"/>
      <c r="C10" s="31"/>
      <c r="D10" s="32"/>
      <c r="E10" s="279"/>
      <c r="F10" s="290"/>
      <c r="G10" s="32"/>
      <c r="H10" s="82">
        <f t="shared" ref="H10:H20" si="0">D10</f>
        <v>0</v>
      </c>
      <c r="I10" s="32"/>
      <c r="J10" s="82">
        <f t="shared" ref="J10:J20" si="1">H10*I10</f>
        <v>0</v>
      </c>
      <c r="K10" s="297"/>
      <c r="L10" s="294"/>
      <c r="M10" s="276"/>
    </row>
    <row r="11" spans="1:13" ht="30" customHeight="1">
      <c r="B11" s="300"/>
      <c r="C11" s="31"/>
      <c r="D11" s="32"/>
      <c r="E11" s="279"/>
      <c r="F11" s="290"/>
      <c r="G11" s="32"/>
      <c r="H11" s="82">
        <f t="shared" si="0"/>
        <v>0</v>
      </c>
      <c r="I11" s="32"/>
      <c r="J11" s="82">
        <f t="shared" si="1"/>
        <v>0</v>
      </c>
      <c r="K11" s="297"/>
      <c r="L11" s="294">
        <f>ROUNDDOWN(MIN(F11,K11),-3)</f>
        <v>0</v>
      </c>
      <c r="M11" s="276"/>
    </row>
    <row r="12" spans="1:13" ht="30" customHeight="1">
      <c r="B12" s="300"/>
      <c r="C12" s="31"/>
      <c r="D12" s="32"/>
      <c r="E12" s="279"/>
      <c r="F12" s="290"/>
      <c r="G12" s="32"/>
      <c r="H12" s="82">
        <f t="shared" si="0"/>
        <v>0</v>
      </c>
      <c r="I12" s="32"/>
      <c r="J12" s="82">
        <f t="shared" si="1"/>
        <v>0</v>
      </c>
      <c r="K12" s="297"/>
      <c r="L12" s="294"/>
      <c r="M12" s="276"/>
    </row>
    <row r="13" spans="1:13" ht="30" customHeight="1">
      <c r="B13" s="300"/>
      <c r="C13" s="31"/>
      <c r="D13" s="32"/>
      <c r="E13" s="279"/>
      <c r="F13" s="290"/>
      <c r="G13" s="32"/>
      <c r="H13" s="82">
        <f t="shared" si="0"/>
        <v>0</v>
      </c>
      <c r="I13" s="32"/>
      <c r="J13" s="82">
        <f t="shared" si="1"/>
        <v>0</v>
      </c>
      <c r="K13" s="297"/>
      <c r="L13" s="294">
        <f>ROUNDDOWN(MIN(F13,K13),-3)</f>
        <v>0</v>
      </c>
      <c r="M13" s="276"/>
    </row>
    <row r="14" spans="1:13" ht="30" customHeight="1">
      <c r="B14" s="300"/>
      <c r="C14" s="31"/>
      <c r="D14" s="32"/>
      <c r="E14" s="279"/>
      <c r="F14" s="290"/>
      <c r="G14" s="32"/>
      <c r="H14" s="82">
        <f t="shared" si="0"/>
        <v>0</v>
      </c>
      <c r="I14" s="32"/>
      <c r="J14" s="82">
        <f t="shared" si="1"/>
        <v>0</v>
      </c>
      <c r="K14" s="297"/>
      <c r="L14" s="294"/>
      <c r="M14" s="276"/>
    </row>
    <row r="15" spans="1:13" ht="30" customHeight="1">
      <c r="B15" s="300"/>
      <c r="C15" s="31"/>
      <c r="D15" s="32"/>
      <c r="E15" s="279"/>
      <c r="F15" s="290"/>
      <c r="G15" s="32"/>
      <c r="H15" s="82">
        <f t="shared" si="0"/>
        <v>0</v>
      </c>
      <c r="I15" s="32"/>
      <c r="J15" s="82">
        <f t="shared" si="1"/>
        <v>0</v>
      </c>
      <c r="K15" s="297"/>
      <c r="L15" s="294">
        <f>ROUNDDOWN(MIN(F15,K15),-3)</f>
        <v>0</v>
      </c>
      <c r="M15" s="276"/>
    </row>
    <row r="16" spans="1:13" ht="30" customHeight="1">
      <c r="B16" s="300"/>
      <c r="C16" s="31"/>
      <c r="D16" s="32"/>
      <c r="E16" s="279"/>
      <c r="F16" s="290"/>
      <c r="G16" s="32"/>
      <c r="H16" s="82">
        <f t="shared" si="0"/>
        <v>0</v>
      </c>
      <c r="I16" s="32"/>
      <c r="J16" s="82">
        <f t="shared" si="1"/>
        <v>0</v>
      </c>
      <c r="K16" s="297"/>
      <c r="L16" s="294"/>
      <c r="M16" s="276"/>
    </row>
    <row r="17" spans="2:13" ht="30" customHeight="1">
      <c r="B17" s="300"/>
      <c r="C17" s="31"/>
      <c r="D17" s="32"/>
      <c r="E17" s="279"/>
      <c r="F17" s="290"/>
      <c r="G17" s="32"/>
      <c r="H17" s="82">
        <f t="shared" si="0"/>
        <v>0</v>
      </c>
      <c r="I17" s="32"/>
      <c r="J17" s="82">
        <f t="shared" si="1"/>
        <v>0</v>
      </c>
      <c r="K17" s="297"/>
      <c r="L17" s="294">
        <f>ROUNDDOWN(MIN(F17,K17),-3)</f>
        <v>0</v>
      </c>
      <c r="M17" s="276"/>
    </row>
    <row r="18" spans="2:13" ht="30" customHeight="1">
      <c r="B18" s="300"/>
      <c r="C18" s="31"/>
      <c r="D18" s="32"/>
      <c r="E18" s="279"/>
      <c r="F18" s="290"/>
      <c r="G18" s="32"/>
      <c r="H18" s="82">
        <f t="shared" si="0"/>
        <v>0</v>
      </c>
      <c r="I18" s="32"/>
      <c r="J18" s="82">
        <f t="shared" si="1"/>
        <v>0</v>
      </c>
      <c r="K18" s="297"/>
      <c r="L18" s="294"/>
      <c r="M18" s="276"/>
    </row>
    <row r="19" spans="2:13" ht="30" customHeight="1">
      <c r="B19" s="300"/>
      <c r="C19" s="31"/>
      <c r="D19" s="32"/>
      <c r="E19" s="279"/>
      <c r="F19" s="290"/>
      <c r="G19" s="32"/>
      <c r="H19" s="82">
        <f t="shared" si="0"/>
        <v>0</v>
      </c>
      <c r="I19" s="32"/>
      <c r="J19" s="82">
        <f t="shared" si="1"/>
        <v>0</v>
      </c>
      <c r="K19" s="297"/>
      <c r="L19" s="294">
        <f>ROUNDDOWN(MIN(F19,K19),-3)</f>
        <v>0</v>
      </c>
      <c r="M19" s="276"/>
    </row>
    <row r="20" spans="2:13" ht="30" customHeight="1">
      <c r="B20" s="300"/>
      <c r="C20" s="31"/>
      <c r="D20" s="32"/>
      <c r="E20" s="280"/>
      <c r="F20" s="291"/>
      <c r="G20" s="32"/>
      <c r="H20" s="82">
        <f t="shared" si="0"/>
        <v>0</v>
      </c>
      <c r="I20" s="32"/>
      <c r="J20" s="82">
        <f t="shared" si="1"/>
        <v>0</v>
      </c>
      <c r="K20" s="298"/>
      <c r="L20" s="295"/>
      <c r="M20" s="277"/>
    </row>
    <row r="21" spans="2:13" ht="30" customHeight="1">
      <c r="B21" s="301"/>
      <c r="C21" s="51" t="s">
        <v>106</v>
      </c>
      <c r="D21" s="53">
        <f>SUM(D9:D20)</f>
        <v>0</v>
      </c>
      <c r="E21" s="58"/>
      <c r="F21" s="53">
        <f>SUM(F9:F20)</f>
        <v>0</v>
      </c>
      <c r="G21" s="58"/>
      <c r="H21" s="58"/>
      <c r="I21" s="58"/>
      <c r="J21" s="53">
        <f>SUM(J9:J20)</f>
        <v>0</v>
      </c>
      <c r="K21" s="68">
        <f>K9</f>
        <v>0</v>
      </c>
      <c r="L21" s="49">
        <f>ROUNDDOWN(MIN(F21,K21),-3)</f>
        <v>0</v>
      </c>
      <c r="M21" s="56"/>
    </row>
    <row r="22" spans="2:13" ht="30" customHeight="1">
      <c r="B22" s="299" t="s">
        <v>185</v>
      </c>
      <c r="C22" s="31"/>
      <c r="D22" s="32"/>
      <c r="E22" s="278">
        <v>133000</v>
      </c>
      <c r="F22" s="289">
        <f>D6*E22</f>
        <v>0</v>
      </c>
      <c r="G22" s="32"/>
      <c r="H22" s="82">
        <f>D22</f>
        <v>0</v>
      </c>
      <c r="I22" s="32"/>
      <c r="J22" s="82">
        <f>H22*I22</f>
        <v>0</v>
      </c>
      <c r="K22" s="296">
        <f>J34</f>
        <v>0</v>
      </c>
      <c r="L22" s="293">
        <f>ROUNDDOWN(MIN(F22,K22),-3)</f>
        <v>0</v>
      </c>
      <c r="M22" s="275"/>
    </row>
    <row r="23" spans="2:13" ht="30" customHeight="1">
      <c r="B23" s="300"/>
      <c r="C23" s="31"/>
      <c r="D23" s="32"/>
      <c r="E23" s="279"/>
      <c r="F23" s="290"/>
      <c r="G23" s="32"/>
      <c r="H23" s="82">
        <f t="shared" ref="H23:H33" si="2">D23</f>
        <v>0</v>
      </c>
      <c r="I23" s="32"/>
      <c r="J23" s="82">
        <f t="shared" ref="J23:J33" si="3">H23*I23</f>
        <v>0</v>
      </c>
      <c r="K23" s="297"/>
      <c r="L23" s="294"/>
      <c r="M23" s="276"/>
    </row>
    <row r="24" spans="2:13" ht="30" customHeight="1">
      <c r="B24" s="300"/>
      <c r="C24" s="31"/>
      <c r="D24" s="32"/>
      <c r="E24" s="279"/>
      <c r="F24" s="290"/>
      <c r="G24" s="32"/>
      <c r="H24" s="82">
        <f t="shared" si="2"/>
        <v>0</v>
      </c>
      <c r="I24" s="32"/>
      <c r="J24" s="82">
        <f t="shared" si="3"/>
        <v>0</v>
      </c>
      <c r="K24" s="297"/>
      <c r="L24" s="294">
        <f>ROUNDDOWN(MIN(F24,K24),-3)</f>
        <v>0</v>
      </c>
      <c r="M24" s="276"/>
    </row>
    <row r="25" spans="2:13" ht="30" customHeight="1">
      <c r="B25" s="300"/>
      <c r="C25" s="31"/>
      <c r="D25" s="32"/>
      <c r="E25" s="279"/>
      <c r="F25" s="290"/>
      <c r="G25" s="32"/>
      <c r="H25" s="82">
        <f t="shared" si="2"/>
        <v>0</v>
      </c>
      <c r="I25" s="32"/>
      <c r="J25" s="82">
        <f t="shared" si="3"/>
        <v>0</v>
      </c>
      <c r="K25" s="297"/>
      <c r="L25" s="294"/>
      <c r="M25" s="276"/>
    </row>
    <row r="26" spans="2:13" ht="30" customHeight="1">
      <c r="B26" s="300"/>
      <c r="C26" s="31"/>
      <c r="D26" s="32"/>
      <c r="E26" s="279"/>
      <c r="F26" s="290"/>
      <c r="G26" s="32"/>
      <c r="H26" s="82">
        <f t="shared" si="2"/>
        <v>0</v>
      </c>
      <c r="I26" s="32"/>
      <c r="J26" s="82">
        <f t="shared" si="3"/>
        <v>0</v>
      </c>
      <c r="K26" s="297"/>
      <c r="L26" s="294">
        <f>ROUNDDOWN(MIN(F26,K26),-3)</f>
        <v>0</v>
      </c>
      <c r="M26" s="276"/>
    </row>
    <row r="27" spans="2:13" ht="30" customHeight="1">
      <c r="B27" s="300"/>
      <c r="C27" s="31"/>
      <c r="D27" s="32"/>
      <c r="E27" s="279"/>
      <c r="F27" s="290"/>
      <c r="G27" s="32"/>
      <c r="H27" s="82">
        <f t="shared" si="2"/>
        <v>0</v>
      </c>
      <c r="I27" s="32"/>
      <c r="J27" s="82">
        <f t="shared" si="3"/>
        <v>0</v>
      </c>
      <c r="K27" s="297"/>
      <c r="L27" s="294"/>
      <c r="M27" s="276"/>
    </row>
    <row r="28" spans="2:13" ht="30" customHeight="1">
      <c r="B28" s="300"/>
      <c r="C28" s="31"/>
      <c r="D28" s="32"/>
      <c r="E28" s="279"/>
      <c r="F28" s="290"/>
      <c r="G28" s="32"/>
      <c r="H28" s="82">
        <f t="shared" si="2"/>
        <v>0</v>
      </c>
      <c r="I28" s="32"/>
      <c r="J28" s="82">
        <f t="shared" si="3"/>
        <v>0</v>
      </c>
      <c r="K28" s="297"/>
      <c r="L28" s="294">
        <f>ROUNDDOWN(MIN(F28,K28),-3)</f>
        <v>0</v>
      </c>
      <c r="M28" s="276"/>
    </row>
    <row r="29" spans="2:13" ht="30" customHeight="1">
      <c r="B29" s="300"/>
      <c r="C29" s="31"/>
      <c r="D29" s="32"/>
      <c r="E29" s="279"/>
      <c r="F29" s="290"/>
      <c r="G29" s="32"/>
      <c r="H29" s="82">
        <f t="shared" si="2"/>
        <v>0</v>
      </c>
      <c r="I29" s="32"/>
      <c r="J29" s="82">
        <f t="shared" si="3"/>
        <v>0</v>
      </c>
      <c r="K29" s="297"/>
      <c r="L29" s="294"/>
      <c r="M29" s="276"/>
    </row>
    <row r="30" spans="2:13" ht="30" customHeight="1">
      <c r="B30" s="300"/>
      <c r="C30" s="31"/>
      <c r="D30" s="32"/>
      <c r="E30" s="279"/>
      <c r="F30" s="290"/>
      <c r="G30" s="32"/>
      <c r="H30" s="82">
        <f t="shared" si="2"/>
        <v>0</v>
      </c>
      <c r="I30" s="32"/>
      <c r="J30" s="82">
        <f t="shared" si="3"/>
        <v>0</v>
      </c>
      <c r="K30" s="297"/>
      <c r="L30" s="294">
        <f>ROUNDDOWN(MIN(F30,K30),-3)</f>
        <v>0</v>
      </c>
      <c r="M30" s="276"/>
    </row>
    <row r="31" spans="2:13" ht="30" customHeight="1">
      <c r="B31" s="300"/>
      <c r="C31" s="31"/>
      <c r="D31" s="32"/>
      <c r="E31" s="279"/>
      <c r="F31" s="290"/>
      <c r="G31" s="32"/>
      <c r="H31" s="82">
        <f t="shared" si="2"/>
        <v>0</v>
      </c>
      <c r="I31" s="32"/>
      <c r="J31" s="82">
        <f t="shared" si="3"/>
        <v>0</v>
      </c>
      <c r="K31" s="297"/>
      <c r="L31" s="294"/>
      <c r="M31" s="276"/>
    </row>
    <row r="32" spans="2:13" ht="30" customHeight="1">
      <c r="B32" s="300"/>
      <c r="C32" s="31"/>
      <c r="D32" s="32"/>
      <c r="E32" s="279"/>
      <c r="F32" s="290"/>
      <c r="G32" s="32"/>
      <c r="H32" s="82">
        <f t="shared" si="2"/>
        <v>0</v>
      </c>
      <c r="I32" s="32"/>
      <c r="J32" s="82">
        <f t="shared" si="3"/>
        <v>0</v>
      </c>
      <c r="K32" s="297"/>
      <c r="L32" s="294">
        <f>ROUNDDOWN(MIN(F32,K32),-3)</f>
        <v>0</v>
      </c>
      <c r="M32" s="276"/>
    </row>
    <row r="33" spans="2:13" ht="30" customHeight="1">
      <c r="B33" s="300"/>
      <c r="C33" s="31"/>
      <c r="D33" s="32"/>
      <c r="E33" s="280"/>
      <c r="F33" s="291"/>
      <c r="G33" s="32"/>
      <c r="H33" s="82">
        <f t="shared" si="2"/>
        <v>0</v>
      </c>
      <c r="I33" s="32"/>
      <c r="J33" s="82">
        <f t="shared" si="3"/>
        <v>0</v>
      </c>
      <c r="K33" s="298"/>
      <c r="L33" s="295"/>
      <c r="M33" s="277"/>
    </row>
    <row r="34" spans="2:13" ht="30" customHeight="1" thickBot="1">
      <c r="B34" s="302"/>
      <c r="C34" s="83" t="s">
        <v>108</v>
      </c>
      <c r="D34" s="84">
        <f>SUM(D22:D33)</f>
        <v>0</v>
      </c>
      <c r="E34" s="85"/>
      <c r="F34" s="84">
        <f>SUM(F22:F33)</f>
        <v>0</v>
      </c>
      <c r="G34" s="85"/>
      <c r="H34" s="85"/>
      <c r="I34" s="85"/>
      <c r="J34" s="84">
        <f>SUM(J22:J33)</f>
        <v>0</v>
      </c>
      <c r="K34" s="86">
        <f>K22</f>
        <v>0</v>
      </c>
      <c r="L34" s="87">
        <f>ROUNDDOWN(MIN(F34,K34),-3)</f>
        <v>0</v>
      </c>
      <c r="M34" s="88"/>
    </row>
    <row r="35" spans="2:13" ht="30" customHeight="1" thickTop="1">
      <c r="B35" s="117"/>
      <c r="C35" s="117" t="s">
        <v>107</v>
      </c>
      <c r="D35" s="116">
        <f>D21+D34</f>
        <v>0</v>
      </c>
      <c r="E35" s="115"/>
      <c r="F35" s="116">
        <f>F21+F34</f>
        <v>0</v>
      </c>
      <c r="G35" s="115"/>
      <c r="H35" s="115"/>
      <c r="I35" s="115"/>
      <c r="J35" s="116">
        <f>J21+J34</f>
        <v>0</v>
      </c>
      <c r="K35" s="150">
        <f>K21+K34</f>
        <v>0</v>
      </c>
      <c r="L35" s="151">
        <f>L21+L34</f>
        <v>0</v>
      </c>
      <c r="M35" s="114"/>
    </row>
    <row r="37" spans="2:13">
      <c r="B37" s="1" t="s">
        <v>137</v>
      </c>
    </row>
    <row r="38" spans="2:13" ht="18.75" customHeight="1">
      <c r="B38" s="1" t="s">
        <v>142</v>
      </c>
    </row>
    <row r="39" spans="2:13">
      <c r="B39" s="1" t="s">
        <v>14</v>
      </c>
    </row>
    <row r="40" spans="2:13" ht="18.75">
      <c r="B40" s="2"/>
      <c r="C40" s="2"/>
      <c r="D40" s="2"/>
      <c r="E40" s="2"/>
      <c r="F40" s="2"/>
      <c r="G40" s="2"/>
      <c r="H40" s="2"/>
      <c r="I40" s="2"/>
      <c r="J40" s="2"/>
      <c r="K40" s="2"/>
      <c r="L40" s="2"/>
      <c r="M40" s="2"/>
    </row>
    <row r="41" spans="2:13" ht="18.75">
      <c r="B41" s="2"/>
      <c r="C41" s="2"/>
      <c r="D41" s="2"/>
      <c r="E41" s="2"/>
      <c r="F41" s="2"/>
      <c r="G41" s="2"/>
      <c r="H41" s="2"/>
      <c r="I41" s="2"/>
      <c r="J41" s="2"/>
      <c r="K41" s="2"/>
      <c r="L41" s="2"/>
      <c r="M41" s="2"/>
    </row>
  </sheetData>
  <mergeCells count="20">
    <mergeCell ref="L22:L33"/>
    <mergeCell ref="M22:M33"/>
    <mergeCell ref="L9:L20"/>
    <mergeCell ref="K9:K20"/>
    <mergeCell ref="B9:B21"/>
    <mergeCell ref="B22:B34"/>
    <mergeCell ref="E22:E33"/>
    <mergeCell ref="F22:F33"/>
    <mergeCell ref="K22:K33"/>
    <mergeCell ref="B1:C1"/>
    <mergeCell ref="M9:M20"/>
    <mergeCell ref="E9:E20"/>
    <mergeCell ref="B7:B8"/>
    <mergeCell ref="C7:C8"/>
    <mergeCell ref="D7:F7"/>
    <mergeCell ref="G7:K7"/>
    <mergeCell ref="M7:M8"/>
    <mergeCell ref="L6:M6"/>
    <mergeCell ref="F9:F20"/>
    <mergeCell ref="K4:M4"/>
  </mergeCells>
  <phoneticPr fontId="1"/>
  <pageMargins left="0.70866141732283472" right="0.70866141732283472" top="0.74803149606299213" bottom="0.74803149606299213" header="0.31496062992125984" footer="0.31496062992125984"/>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B1:M16"/>
  <sheetViews>
    <sheetView topLeftCell="F7" workbookViewId="0">
      <selection activeCell="I9" sqref="I9"/>
    </sheetView>
  </sheetViews>
  <sheetFormatPr defaultRowHeight="18.75"/>
  <cols>
    <col min="1" max="1" width="5.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3" ht="22.5" customHeight="1">
      <c r="B1" s="40" t="s">
        <v>122</v>
      </c>
      <c r="C1" s="71"/>
      <c r="D1" s="71"/>
      <c r="E1" s="71"/>
      <c r="F1" s="71"/>
      <c r="G1" s="22"/>
      <c r="H1" s="22"/>
      <c r="I1" s="22"/>
      <c r="J1" s="22"/>
      <c r="K1" s="22"/>
      <c r="L1" s="22"/>
    </row>
    <row r="2" spans="2:13" ht="22.5" customHeight="1">
      <c r="B2" s="33"/>
      <c r="C2" s="33"/>
      <c r="D2" s="33"/>
      <c r="E2" s="33"/>
      <c r="F2" s="41" t="s">
        <v>125</v>
      </c>
      <c r="G2" s="33" t="s">
        <v>123</v>
      </c>
      <c r="H2" s="33"/>
      <c r="I2" s="33"/>
      <c r="J2" s="33"/>
      <c r="K2" s="33"/>
      <c r="L2" s="33"/>
    </row>
    <row r="3" spans="2:13" ht="22.5" customHeight="1">
      <c r="B3" s="3"/>
      <c r="C3" s="3"/>
      <c r="D3" s="3"/>
      <c r="E3" s="3"/>
      <c r="F3" s="3"/>
      <c r="G3" s="3"/>
      <c r="H3" s="3"/>
      <c r="I3" s="3"/>
      <c r="J3" s="3"/>
      <c r="K3" s="3"/>
      <c r="L3" s="3"/>
    </row>
    <row r="4" spans="2:13" ht="22.5" customHeight="1">
      <c r="B4" s="3"/>
      <c r="C4" s="3"/>
      <c r="D4" s="3"/>
      <c r="E4" s="3"/>
      <c r="F4" s="3"/>
      <c r="G4" s="3"/>
      <c r="H4" s="3"/>
      <c r="I4" s="33"/>
      <c r="J4" s="108" t="s">
        <v>112</v>
      </c>
      <c r="K4" s="305"/>
      <c r="L4" s="305"/>
      <c r="M4" s="101"/>
    </row>
    <row r="5" spans="2:13" ht="22.5" customHeight="1" thickBot="1">
      <c r="K5" s="306" t="s">
        <v>35</v>
      </c>
      <c r="L5" s="306"/>
    </row>
    <row r="6" spans="2:13" ht="45" customHeight="1" thickTop="1">
      <c r="B6" s="281" t="s">
        <v>0</v>
      </c>
      <c r="C6" s="281" t="s">
        <v>1</v>
      </c>
      <c r="D6" s="283" t="s">
        <v>2</v>
      </c>
      <c r="E6" s="284"/>
      <c r="F6" s="285"/>
      <c r="G6" s="283" t="s">
        <v>3</v>
      </c>
      <c r="H6" s="284"/>
      <c r="I6" s="284"/>
      <c r="J6" s="284"/>
      <c r="K6" s="16" t="s">
        <v>13</v>
      </c>
      <c r="L6" s="307" t="s">
        <v>4</v>
      </c>
    </row>
    <row r="7" spans="2:13" ht="45" customHeight="1">
      <c r="B7" s="282"/>
      <c r="C7" s="282"/>
      <c r="D7" s="17" t="s">
        <v>8</v>
      </c>
      <c r="E7" s="17" t="s">
        <v>5</v>
      </c>
      <c r="F7" s="17" t="s">
        <v>6</v>
      </c>
      <c r="G7" s="18" t="s">
        <v>7</v>
      </c>
      <c r="H7" s="17" t="s">
        <v>8</v>
      </c>
      <c r="I7" s="17" t="s">
        <v>104</v>
      </c>
      <c r="J7" s="19" t="s">
        <v>105</v>
      </c>
      <c r="K7" s="20" t="s">
        <v>105</v>
      </c>
      <c r="L7" s="308"/>
    </row>
    <row r="8" spans="2:13" ht="60" customHeight="1">
      <c r="B8" s="303" t="s">
        <v>87</v>
      </c>
      <c r="C8" s="69" t="s">
        <v>88</v>
      </c>
      <c r="D8" s="90"/>
      <c r="E8" s="91">
        <v>3600</v>
      </c>
      <c r="F8" s="91">
        <f>D8*E8</f>
        <v>0</v>
      </c>
      <c r="G8" s="92"/>
      <c r="H8" s="91">
        <f>D8</f>
        <v>0</v>
      </c>
      <c r="I8" s="208"/>
      <c r="J8" s="93">
        <f>H8*I8</f>
        <v>0</v>
      </c>
      <c r="K8" s="61">
        <f>ROUNDDOWN(MIN(F8,J8),-3)</f>
        <v>0</v>
      </c>
      <c r="L8" s="94"/>
    </row>
    <row r="9" spans="2:13" ht="60" customHeight="1">
      <c r="B9" s="304"/>
      <c r="C9" s="69" t="s">
        <v>36</v>
      </c>
      <c r="D9" s="90"/>
      <c r="E9" s="91">
        <v>5000000</v>
      </c>
      <c r="F9" s="59">
        <f>D9*E9</f>
        <v>0</v>
      </c>
      <c r="G9" s="90"/>
      <c r="H9" s="59">
        <f>D9</f>
        <v>0</v>
      </c>
      <c r="I9" s="60"/>
      <c r="J9" s="95">
        <f>H9*I9</f>
        <v>0</v>
      </c>
      <c r="K9" s="61">
        <f>ROUNDDOWN(MIN(F9,J9),-3)</f>
        <v>0</v>
      </c>
      <c r="L9" s="94"/>
    </row>
    <row r="10" spans="2:13" ht="60" customHeight="1">
      <c r="B10" s="304"/>
      <c r="C10" s="96" t="s">
        <v>10</v>
      </c>
      <c r="D10" s="90"/>
      <c r="E10" s="91">
        <v>4320000</v>
      </c>
      <c r="F10" s="59">
        <f t="shared" ref="F10" si="0">D10*E10</f>
        <v>0</v>
      </c>
      <c r="G10" s="90"/>
      <c r="H10" s="59">
        <f t="shared" ref="H10" si="1">D10</f>
        <v>0</v>
      </c>
      <c r="I10" s="60"/>
      <c r="J10" s="95">
        <f>H10*I10</f>
        <v>0</v>
      </c>
      <c r="K10" s="61">
        <f>ROUNDDOWN(MIN(F10,J10),-3)</f>
        <v>0</v>
      </c>
      <c r="L10" s="94"/>
    </row>
    <row r="11" spans="2:13" ht="60" customHeight="1">
      <c r="B11" s="304"/>
      <c r="C11" s="69" t="s">
        <v>11</v>
      </c>
      <c r="D11" s="90"/>
      <c r="E11" s="91">
        <v>21000000</v>
      </c>
      <c r="F11" s="59">
        <f t="shared" ref="F11" si="2">D11*E11</f>
        <v>0</v>
      </c>
      <c r="G11" s="90"/>
      <c r="H11" s="59">
        <f t="shared" ref="H11" si="3">D11</f>
        <v>0</v>
      </c>
      <c r="I11" s="60"/>
      <c r="J11" s="95">
        <f>H11*I11</f>
        <v>0</v>
      </c>
      <c r="K11" s="61">
        <f>ROUNDDOWN(MIN(F11,J11),-3)</f>
        <v>0</v>
      </c>
      <c r="L11" s="94"/>
    </row>
    <row r="12" spans="2:13" ht="60" customHeight="1">
      <c r="B12" s="304"/>
      <c r="C12" s="69" t="s">
        <v>12</v>
      </c>
      <c r="D12" s="90"/>
      <c r="E12" s="17" t="s">
        <v>15</v>
      </c>
      <c r="F12" s="60"/>
      <c r="G12" s="90"/>
      <c r="H12" s="59">
        <f t="shared" ref="H12" si="4">D12</f>
        <v>0</v>
      </c>
      <c r="I12" s="60"/>
      <c r="J12" s="95">
        <f>H12*I12</f>
        <v>0</v>
      </c>
      <c r="K12" s="61">
        <f>ROUNDDOWN(MIN(F12,J12),-3)</f>
        <v>0</v>
      </c>
      <c r="L12" s="94"/>
    </row>
    <row r="13" spans="2:13" ht="60" customHeight="1" thickBot="1">
      <c r="B13" s="21"/>
      <c r="C13" s="17" t="s">
        <v>9</v>
      </c>
      <c r="D13" s="97"/>
      <c r="E13" s="98"/>
      <c r="F13" s="91">
        <f>SUM(F8:F12)</f>
        <v>0</v>
      </c>
      <c r="G13" s="98"/>
      <c r="H13" s="98"/>
      <c r="I13" s="98"/>
      <c r="J13" s="95">
        <f>SUM(J8:J12)</f>
        <v>0</v>
      </c>
      <c r="K13" s="99">
        <f>SUM(K8:K12)</f>
        <v>0</v>
      </c>
      <c r="L13" s="94"/>
    </row>
    <row r="14" spans="2:13" ht="18.75" customHeight="1" thickTop="1">
      <c r="B14" s="1"/>
      <c r="C14" s="1"/>
      <c r="D14" s="1"/>
      <c r="E14" s="1"/>
      <c r="F14" s="1"/>
      <c r="G14" s="1"/>
      <c r="H14" s="1"/>
      <c r="I14" s="1"/>
      <c r="J14" s="1"/>
      <c r="K14" s="1"/>
    </row>
    <row r="15" spans="2:13" ht="18.75" customHeight="1">
      <c r="B15" s="1" t="s">
        <v>110</v>
      </c>
      <c r="C15" s="1"/>
      <c r="D15" s="1"/>
      <c r="E15" s="1"/>
      <c r="F15" s="1"/>
      <c r="G15" s="1"/>
      <c r="H15" s="1"/>
      <c r="I15" s="1"/>
      <c r="J15" s="1"/>
      <c r="K15" s="1"/>
    </row>
    <row r="16" spans="2:13" ht="18.75" customHeight="1">
      <c r="B16" s="2" t="s">
        <v>14</v>
      </c>
    </row>
  </sheetData>
  <mergeCells count="8">
    <mergeCell ref="B8:B12"/>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pageSetUpPr fitToPage="1"/>
  </sheetPr>
  <dimension ref="A1:M18"/>
  <sheetViews>
    <sheetView topLeftCell="C6" workbookViewId="0">
      <selection activeCell="I11" sqref="I11"/>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5" t="s">
        <v>126</v>
      </c>
      <c r="C1" s="33"/>
      <c r="D1" s="22"/>
      <c r="E1" s="22"/>
      <c r="F1" s="22"/>
      <c r="G1" s="22"/>
      <c r="H1" s="22"/>
      <c r="I1" s="22"/>
      <c r="J1" s="22"/>
      <c r="K1" s="22"/>
      <c r="L1" s="22"/>
    </row>
    <row r="2" spans="1:13" ht="22.5" customHeight="1">
      <c r="B2" s="33"/>
      <c r="C2" s="33"/>
      <c r="D2" s="33"/>
      <c r="E2" s="33"/>
      <c r="F2" s="41" t="s">
        <v>127</v>
      </c>
      <c r="G2" s="33" t="s">
        <v>123</v>
      </c>
      <c r="H2" s="33"/>
      <c r="I2" s="33"/>
      <c r="J2" s="33"/>
      <c r="K2" s="33"/>
      <c r="L2" s="33"/>
    </row>
    <row r="3" spans="1:13" ht="22.5" customHeight="1">
      <c r="B3" s="3"/>
      <c r="C3" s="3"/>
      <c r="D3" s="3"/>
      <c r="E3" s="3"/>
      <c r="F3" s="3"/>
      <c r="G3" s="3"/>
      <c r="H3" s="3"/>
      <c r="I3" s="3"/>
      <c r="J3" s="3"/>
      <c r="K3" s="101"/>
      <c r="L3" s="101"/>
      <c r="M3" s="101"/>
    </row>
    <row r="4" spans="1:13" ht="22.5" customHeight="1">
      <c r="A4" s="22"/>
      <c r="B4" s="3"/>
      <c r="C4" s="3"/>
      <c r="D4" s="3"/>
      <c r="E4" s="3"/>
      <c r="F4" s="3"/>
      <c r="G4" s="3"/>
      <c r="H4" s="3"/>
      <c r="I4" s="33"/>
      <c r="J4" s="108" t="s">
        <v>112</v>
      </c>
      <c r="K4" s="305"/>
      <c r="L4" s="305"/>
    </row>
    <row r="5" spans="1:13" ht="22.5" customHeight="1" thickBot="1">
      <c r="B5" s="1"/>
      <c r="C5" s="1"/>
      <c r="D5" s="1"/>
      <c r="E5" s="1"/>
      <c r="F5" s="1"/>
      <c r="G5" s="1"/>
      <c r="H5" s="1"/>
      <c r="I5" s="1"/>
      <c r="J5" s="1"/>
      <c r="K5" s="288" t="s">
        <v>35</v>
      </c>
      <c r="L5" s="288"/>
    </row>
    <row r="6" spans="1:13" ht="45" customHeight="1" thickTop="1">
      <c r="B6" s="281" t="s">
        <v>0</v>
      </c>
      <c r="C6" s="281" t="s">
        <v>1</v>
      </c>
      <c r="D6" s="283" t="s">
        <v>2</v>
      </c>
      <c r="E6" s="284"/>
      <c r="F6" s="285"/>
      <c r="G6" s="283" t="s">
        <v>3</v>
      </c>
      <c r="H6" s="284"/>
      <c r="I6" s="284"/>
      <c r="J6" s="309"/>
      <c r="K6" s="16" t="s">
        <v>13</v>
      </c>
      <c r="L6" s="275" t="s">
        <v>4</v>
      </c>
    </row>
    <row r="7" spans="1:13" ht="45" customHeight="1">
      <c r="B7" s="282"/>
      <c r="C7" s="282"/>
      <c r="D7" s="17" t="s">
        <v>8</v>
      </c>
      <c r="E7" s="17" t="s">
        <v>5</v>
      </c>
      <c r="F7" s="17" t="s">
        <v>6</v>
      </c>
      <c r="G7" s="18" t="s">
        <v>7</v>
      </c>
      <c r="H7" s="17" t="s">
        <v>8</v>
      </c>
      <c r="I7" s="17" t="s">
        <v>104</v>
      </c>
      <c r="J7" s="19" t="s">
        <v>105</v>
      </c>
      <c r="K7" s="20" t="s">
        <v>105</v>
      </c>
      <c r="L7" s="277"/>
    </row>
    <row r="8" spans="1:13" ht="60" customHeight="1">
      <c r="B8" s="303" t="s">
        <v>89</v>
      </c>
      <c r="C8" s="62" t="s">
        <v>90</v>
      </c>
      <c r="D8" s="64"/>
      <c r="E8" s="53">
        <v>905000</v>
      </c>
      <c r="F8" s="53">
        <f>D8*E8</f>
        <v>0</v>
      </c>
      <c r="G8" s="70"/>
      <c r="H8" s="47"/>
      <c r="I8" s="47"/>
      <c r="J8" s="68">
        <f>H8*I8</f>
        <v>0</v>
      </c>
      <c r="K8" s="49">
        <f>ROUNDDOWN(MIN(F8,J8),-3)</f>
        <v>0</v>
      </c>
      <c r="L8" s="56"/>
    </row>
    <row r="9" spans="1:13" ht="60" customHeight="1">
      <c r="B9" s="304"/>
      <c r="C9" s="62" t="s">
        <v>91</v>
      </c>
      <c r="D9" s="64"/>
      <c r="E9" s="53">
        <v>205000</v>
      </c>
      <c r="F9" s="73">
        <f>D9*E9</f>
        <v>0</v>
      </c>
      <c r="G9" s="64"/>
      <c r="H9" s="73">
        <f>D9</f>
        <v>0</v>
      </c>
      <c r="I9" s="47"/>
      <c r="J9" s="68">
        <f>H9*I9</f>
        <v>0</v>
      </c>
      <c r="K9" s="49">
        <f>ROUNDDOWN(MIN(F9,J9),-3)</f>
        <v>0</v>
      </c>
      <c r="L9" s="56"/>
    </row>
    <row r="10" spans="1:13" ht="60" customHeight="1">
      <c r="B10" s="304"/>
      <c r="C10" s="67" t="s">
        <v>92</v>
      </c>
      <c r="D10" s="64"/>
      <c r="E10" s="53">
        <v>3600</v>
      </c>
      <c r="F10" s="73">
        <f t="shared" ref="F10" si="0">D10*E10</f>
        <v>0</v>
      </c>
      <c r="G10" s="64"/>
      <c r="H10" s="73">
        <f t="shared" ref="H10" si="1">D10</f>
        <v>0</v>
      </c>
      <c r="I10" s="209"/>
      <c r="J10" s="68">
        <f>H10*I10</f>
        <v>0</v>
      </c>
      <c r="K10" s="49">
        <f>ROUNDDOWN(MIN(F10,J10),-3)</f>
        <v>0</v>
      </c>
      <c r="L10" s="56"/>
    </row>
    <row r="11" spans="1:13" ht="60" customHeight="1">
      <c r="B11" s="304"/>
      <c r="C11" s="62" t="s">
        <v>93</v>
      </c>
      <c r="D11" s="64"/>
      <c r="E11" s="53">
        <v>51400</v>
      </c>
      <c r="F11" s="73">
        <f t="shared" ref="F11" si="2">D11*E11</f>
        <v>0</v>
      </c>
      <c r="G11" s="64"/>
      <c r="H11" s="73">
        <f>D11</f>
        <v>0</v>
      </c>
      <c r="I11" s="47"/>
      <c r="J11" s="68">
        <f>H11*I11</f>
        <v>0</v>
      </c>
      <c r="K11" s="49">
        <f>ROUNDDOWN(MIN(F11,J11),-3)</f>
        <v>0</v>
      </c>
      <c r="L11" s="56"/>
    </row>
    <row r="12" spans="1:13" ht="60" customHeight="1">
      <c r="B12" s="304"/>
      <c r="C12" s="62" t="s">
        <v>183</v>
      </c>
      <c r="D12" s="64"/>
      <c r="E12" s="17" t="s">
        <v>15</v>
      </c>
      <c r="F12" s="47"/>
      <c r="G12" s="64"/>
      <c r="H12" s="73">
        <f>D12</f>
        <v>0</v>
      </c>
      <c r="I12" s="47"/>
      <c r="J12" s="104">
        <f>H12*I12</f>
        <v>0</v>
      </c>
      <c r="K12" s="49">
        <f>ROUNDDOWN(MIN(F12,J12),-3)</f>
        <v>0</v>
      </c>
      <c r="L12" s="56"/>
    </row>
    <row r="13" spans="1:13" ht="60" customHeight="1" thickBot="1">
      <c r="B13" s="21"/>
      <c r="C13" s="17" t="s">
        <v>9</v>
      </c>
      <c r="D13" s="97"/>
      <c r="E13" s="98"/>
      <c r="F13" s="91">
        <f>SUM(F8:F12)</f>
        <v>0</v>
      </c>
      <c r="G13" s="98"/>
      <c r="H13" s="97"/>
      <c r="I13" s="98"/>
      <c r="J13" s="93">
        <f>SUM(J8:J12)</f>
        <v>0</v>
      </c>
      <c r="K13" s="99">
        <f>SUM(K8:K12)</f>
        <v>0</v>
      </c>
      <c r="L13" s="100"/>
    </row>
    <row r="14" spans="1:13" ht="18.75" customHeight="1" thickTop="1">
      <c r="B14" s="1"/>
      <c r="C14" s="1"/>
      <c r="D14" s="1"/>
      <c r="E14" s="1"/>
      <c r="F14" s="1"/>
      <c r="G14" s="1"/>
      <c r="H14" s="1"/>
      <c r="I14" s="1"/>
      <c r="J14" s="1"/>
      <c r="K14" s="1"/>
      <c r="L14" s="1"/>
    </row>
    <row r="15" spans="1:13" ht="18.75" customHeight="1">
      <c r="B15" s="1" t="s">
        <v>110</v>
      </c>
      <c r="C15" s="1"/>
      <c r="D15" s="1"/>
      <c r="E15" s="1"/>
      <c r="F15" s="1"/>
      <c r="G15" s="1"/>
      <c r="H15" s="1"/>
      <c r="I15" s="1"/>
      <c r="J15" s="1"/>
      <c r="K15" s="1"/>
      <c r="L15" s="1"/>
    </row>
    <row r="18" spans="4:4">
      <c r="D18" s="1">
        <v>1</v>
      </c>
    </row>
  </sheetData>
  <mergeCells count="8">
    <mergeCell ref="B8:B12"/>
    <mergeCell ref="K4:L4"/>
    <mergeCell ref="K5:L5"/>
    <mergeCell ref="B6:B7"/>
    <mergeCell ref="C6:C7"/>
    <mergeCell ref="D6:F6"/>
    <mergeCell ref="G6:J6"/>
    <mergeCell ref="L6:L7"/>
  </mergeCells>
  <phoneticPr fontId="1"/>
  <dataValidations count="1">
    <dataValidation type="list" allowBlank="1" showInputMessage="1" showErrorMessage="1" sqref="D8" xr:uid="{00000000-0002-0000-0500-000000000000}">
      <formula1>$D$18</formula1>
    </dataValidation>
  </dataValidations>
  <pageMargins left="0.70866141732283472" right="0.70866141732283472" top="0.74803149606299213" bottom="0.74803149606299213" header="0.31496062992125984" footer="0.31496062992125984"/>
  <pageSetup paperSize="9"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pageSetUpPr fitToPage="1"/>
  </sheetPr>
  <dimension ref="B1:N26"/>
  <sheetViews>
    <sheetView topLeftCell="A20" workbookViewId="0">
      <selection activeCell="E26" sqref="E26"/>
    </sheetView>
  </sheetViews>
  <sheetFormatPr defaultRowHeight="14.25"/>
  <cols>
    <col min="1" max="1" width="5.875" style="1" customWidth="1"/>
    <col min="2" max="2" width="12.625" style="1" customWidth="1"/>
    <col min="3" max="3" width="30.375" style="1" customWidth="1"/>
    <col min="4" max="4" width="10.625" style="1" customWidth="1"/>
    <col min="5" max="6" width="25.375" style="1" customWidth="1"/>
    <col min="7" max="7" width="38.75" style="1" customWidth="1"/>
    <col min="8" max="8" width="25.625" style="1" customWidth="1"/>
    <col min="9" max="9" width="16.25" style="1" customWidth="1"/>
    <col min="10" max="10" width="24.125" style="1" customWidth="1"/>
    <col min="11" max="11" width="25.375" style="1" customWidth="1"/>
    <col min="12"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2:14" ht="21.75" customHeight="1">
      <c r="B1" s="258" t="s">
        <v>128</v>
      </c>
      <c r="C1" s="258"/>
      <c r="D1" s="22"/>
      <c r="E1" s="22"/>
      <c r="F1" s="22"/>
      <c r="G1" s="22"/>
      <c r="H1" s="22"/>
      <c r="I1" s="22"/>
      <c r="J1" s="22"/>
      <c r="K1" s="22"/>
      <c r="L1" s="22"/>
      <c r="M1" s="22"/>
    </row>
    <row r="2" spans="2:14" ht="21.75" customHeight="1">
      <c r="B2" s="33"/>
      <c r="C2" s="33"/>
      <c r="D2" s="33"/>
      <c r="E2" s="41" t="s">
        <v>127</v>
      </c>
      <c r="F2" s="33" t="s">
        <v>123</v>
      </c>
      <c r="I2" s="33"/>
      <c r="J2" s="33"/>
      <c r="K2" s="72"/>
      <c r="L2" s="33"/>
      <c r="M2" s="33"/>
    </row>
    <row r="3" spans="2:14" s="35" customFormat="1" ht="21.75" customHeight="1">
      <c r="B3" s="3"/>
      <c r="C3" s="3"/>
      <c r="D3" s="3"/>
      <c r="I3" s="3"/>
      <c r="J3" s="34"/>
      <c r="L3" s="34"/>
      <c r="M3" s="34"/>
    </row>
    <row r="4" spans="2:14" ht="21.75" customHeight="1">
      <c r="B4" s="3"/>
      <c r="C4" s="3"/>
      <c r="D4" s="3"/>
      <c r="E4" s="3"/>
      <c r="F4" s="72"/>
      <c r="G4" s="3"/>
      <c r="H4" s="72"/>
      <c r="I4" s="3"/>
      <c r="J4" s="33"/>
      <c r="K4" s="108" t="s">
        <v>112</v>
      </c>
      <c r="L4" s="305"/>
      <c r="M4" s="305"/>
      <c r="N4" s="101"/>
    </row>
    <row r="5" spans="2:14" ht="21.75" customHeight="1" thickBot="1">
      <c r="B5" s="15"/>
      <c r="C5" s="15"/>
      <c r="D5" s="15"/>
      <c r="E5" s="15"/>
      <c r="F5" s="15"/>
      <c r="G5" s="15"/>
      <c r="H5" s="15"/>
      <c r="I5" s="15"/>
      <c r="J5" s="36"/>
      <c r="K5" s="15"/>
      <c r="L5" s="36"/>
      <c r="M5" s="24" t="s">
        <v>35</v>
      </c>
    </row>
    <row r="6" spans="2:14" ht="38.25" customHeight="1" thickTop="1">
      <c r="B6" s="281" t="s">
        <v>0</v>
      </c>
      <c r="C6" s="281" t="s">
        <v>1</v>
      </c>
      <c r="D6" s="283" t="s">
        <v>2</v>
      </c>
      <c r="E6" s="284"/>
      <c r="F6" s="284"/>
      <c r="G6" s="283" t="s">
        <v>3</v>
      </c>
      <c r="H6" s="284"/>
      <c r="I6" s="284"/>
      <c r="J6" s="309"/>
      <c r="K6" s="16" t="s">
        <v>13</v>
      </c>
      <c r="L6" s="286" t="s">
        <v>4</v>
      </c>
    </row>
    <row r="7" spans="2:14" ht="38.25" customHeight="1">
      <c r="B7" s="282"/>
      <c r="C7" s="282"/>
      <c r="D7" s="17" t="s">
        <v>8</v>
      </c>
      <c r="E7" s="17" t="s">
        <v>104</v>
      </c>
      <c r="F7" s="17" t="s">
        <v>105</v>
      </c>
      <c r="G7" s="18" t="s">
        <v>7</v>
      </c>
      <c r="H7" s="17" t="s">
        <v>8</v>
      </c>
      <c r="I7" s="17" t="s">
        <v>104</v>
      </c>
      <c r="J7" s="17" t="s">
        <v>105</v>
      </c>
      <c r="K7" s="20" t="s">
        <v>105</v>
      </c>
      <c r="L7" s="287"/>
    </row>
    <row r="8" spans="2:14" ht="38.25" customHeight="1">
      <c r="B8" s="310" t="s">
        <v>94</v>
      </c>
      <c r="C8" s="211" t="s">
        <v>144</v>
      </c>
      <c r="D8" s="32"/>
      <c r="E8" s="32"/>
      <c r="F8" s="82">
        <f>D8*E8</f>
        <v>0</v>
      </c>
      <c r="G8" s="32"/>
      <c r="H8" s="32"/>
      <c r="I8" s="32"/>
      <c r="J8" s="82">
        <f>H8*I8</f>
        <v>0</v>
      </c>
      <c r="K8" s="109">
        <f t="shared" ref="K8:K17" si="0">ROUNDDOWN(MIN(F8,J8),-3)</f>
        <v>0</v>
      </c>
      <c r="L8" s="110"/>
    </row>
    <row r="9" spans="2:14" ht="38.25" customHeight="1">
      <c r="B9" s="310"/>
      <c r="C9" s="211" t="s">
        <v>144</v>
      </c>
      <c r="D9" s="32"/>
      <c r="E9" s="32"/>
      <c r="F9" s="82">
        <f t="shared" ref="F9:F17" si="1">D9*E9</f>
        <v>0</v>
      </c>
      <c r="G9" s="32"/>
      <c r="H9" s="32"/>
      <c r="I9" s="32"/>
      <c r="J9" s="82">
        <f t="shared" ref="J9:J17" si="2">H9*I9</f>
        <v>0</v>
      </c>
      <c r="K9" s="109">
        <f t="shared" si="0"/>
        <v>0</v>
      </c>
      <c r="L9" s="110"/>
    </row>
    <row r="10" spans="2:14" ht="38.25" customHeight="1">
      <c r="B10" s="310"/>
      <c r="C10" s="211" t="s">
        <v>144</v>
      </c>
      <c r="D10" s="32"/>
      <c r="E10" s="32"/>
      <c r="F10" s="82">
        <f t="shared" si="1"/>
        <v>0</v>
      </c>
      <c r="G10" s="32"/>
      <c r="H10" s="32"/>
      <c r="I10" s="32"/>
      <c r="J10" s="82">
        <f t="shared" si="2"/>
        <v>0</v>
      </c>
      <c r="K10" s="109">
        <f t="shared" si="0"/>
        <v>0</v>
      </c>
      <c r="L10" s="110"/>
    </row>
    <row r="11" spans="2:14" ht="38.25" customHeight="1">
      <c r="B11" s="310"/>
      <c r="C11" s="211" t="s">
        <v>144</v>
      </c>
      <c r="D11" s="32"/>
      <c r="E11" s="32"/>
      <c r="F11" s="82">
        <f t="shared" si="1"/>
        <v>0</v>
      </c>
      <c r="G11" s="32"/>
      <c r="H11" s="32"/>
      <c r="I11" s="32"/>
      <c r="J11" s="82">
        <f t="shared" si="2"/>
        <v>0</v>
      </c>
      <c r="K11" s="109">
        <f t="shared" si="0"/>
        <v>0</v>
      </c>
      <c r="L11" s="110"/>
    </row>
    <row r="12" spans="2:14" ht="38.25" customHeight="1">
      <c r="B12" s="310"/>
      <c r="C12" s="211" t="s">
        <v>144</v>
      </c>
      <c r="D12" s="32"/>
      <c r="E12" s="32"/>
      <c r="F12" s="82">
        <f t="shared" si="1"/>
        <v>0</v>
      </c>
      <c r="G12" s="32"/>
      <c r="H12" s="32"/>
      <c r="I12" s="32"/>
      <c r="J12" s="82">
        <f t="shared" si="2"/>
        <v>0</v>
      </c>
      <c r="K12" s="109">
        <f t="shared" si="0"/>
        <v>0</v>
      </c>
      <c r="L12" s="110"/>
    </row>
    <row r="13" spans="2:14" ht="38.25" customHeight="1">
      <c r="B13" s="310"/>
      <c r="C13" s="211" t="s">
        <v>144</v>
      </c>
      <c r="D13" s="32"/>
      <c r="E13" s="32"/>
      <c r="F13" s="82">
        <f t="shared" si="1"/>
        <v>0</v>
      </c>
      <c r="G13" s="32"/>
      <c r="H13" s="32"/>
      <c r="I13" s="32"/>
      <c r="J13" s="82">
        <f t="shared" si="2"/>
        <v>0</v>
      </c>
      <c r="K13" s="109">
        <f t="shared" si="0"/>
        <v>0</v>
      </c>
      <c r="L13" s="110"/>
    </row>
    <row r="14" spans="2:14" ht="38.25" customHeight="1">
      <c r="B14" s="310"/>
      <c r="C14" s="211" t="s">
        <v>144</v>
      </c>
      <c r="D14" s="32"/>
      <c r="E14" s="32"/>
      <c r="F14" s="82">
        <f t="shared" si="1"/>
        <v>0</v>
      </c>
      <c r="G14" s="32"/>
      <c r="H14" s="32"/>
      <c r="I14" s="32"/>
      <c r="J14" s="82">
        <f t="shared" si="2"/>
        <v>0</v>
      </c>
      <c r="K14" s="109">
        <f t="shared" si="0"/>
        <v>0</v>
      </c>
      <c r="L14" s="110"/>
    </row>
    <row r="15" spans="2:14" ht="38.25" customHeight="1">
      <c r="B15" s="310"/>
      <c r="C15" s="211" t="s">
        <v>144</v>
      </c>
      <c r="D15" s="32"/>
      <c r="E15" s="32"/>
      <c r="F15" s="82">
        <f t="shared" si="1"/>
        <v>0</v>
      </c>
      <c r="G15" s="32"/>
      <c r="H15" s="32"/>
      <c r="I15" s="32"/>
      <c r="J15" s="82">
        <f t="shared" si="2"/>
        <v>0</v>
      </c>
      <c r="K15" s="109">
        <f t="shared" si="0"/>
        <v>0</v>
      </c>
      <c r="L15" s="110"/>
    </row>
    <row r="16" spans="2:14" ht="38.25" customHeight="1">
      <c r="B16" s="310"/>
      <c r="C16" s="211" t="s">
        <v>144</v>
      </c>
      <c r="D16" s="32"/>
      <c r="E16" s="32"/>
      <c r="F16" s="82">
        <f t="shared" si="1"/>
        <v>0</v>
      </c>
      <c r="G16" s="32"/>
      <c r="H16" s="32"/>
      <c r="I16" s="32"/>
      <c r="J16" s="82">
        <f t="shared" si="2"/>
        <v>0</v>
      </c>
      <c r="K16" s="109">
        <f t="shared" si="0"/>
        <v>0</v>
      </c>
      <c r="L16" s="110"/>
    </row>
    <row r="17" spans="2:13" ht="38.25" customHeight="1">
      <c r="B17" s="310"/>
      <c r="C17" s="211" t="s">
        <v>144</v>
      </c>
      <c r="D17" s="32"/>
      <c r="E17" s="32"/>
      <c r="F17" s="82">
        <f t="shared" si="1"/>
        <v>0</v>
      </c>
      <c r="G17" s="32"/>
      <c r="H17" s="32"/>
      <c r="I17" s="32"/>
      <c r="J17" s="82">
        <f t="shared" si="2"/>
        <v>0</v>
      </c>
      <c r="K17" s="109">
        <f t="shared" si="0"/>
        <v>0</v>
      </c>
      <c r="L17" s="110"/>
    </row>
    <row r="18" spans="2:13" ht="38.25" customHeight="1" thickBot="1">
      <c r="B18" s="52"/>
      <c r="C18" s="17" t="s">
        <v>9</v>
      </c>
      <c r="D18" s="98"/>
      <c r="E18" s="98"/>
      <c r="F18" s="91">
        <f>SUM(F8:F17)</f>
        <v>0</v>
      </c>
      <c r="G18" s="98"/>
      <c r="H18" s="98"/>
      <c r="I18" s="98"/>
      <c r="J18" s="91">
        <f>SUM(J8:J17)</f>
        <v>0</v>
      </c>
      <c r="K18" s="99">
        <f>SUM(K8:K17)</f>
        <v>0</v>
      </c>
      <c r="L18" s="100"/>
    </row>
    <row r="19" spans="2:13" ht="19.5" customHeight="1" thickTop="1"/>
    <row r="20" spans="2:13" ht="19.5" customHeight="1">
      <c r="B20" s="1" t="s">
        <v>110</v>
      </c>
    </row>
    <row r="21" spans="2:13" ht="19.5" customHeight="1">
      <c r="B21" s="1" t="s">
        <v>14</v>
      </c>
    </row>
    <row r="22" spans="2:13" ht="19.5" customHeight="1">
      <c r="C22" s="1" t="s">
        <v>198</v>
      </c>
    </row>
    <row r="23" spans="2:13" ht="18.75">
      <c r="B23" s="2"/>
      <c r="C23" s="113" t="s">
        <v>143</v>
      </c>
      <c r="D23" s="2"/>
      <c r="E23" s="2"/>
      <c r="F23" s="2"/>
      <c r="G23" s="2"/>
      <c r="I23" s="2"/>
      <c r="J23" s="2"/>
      <c r="K23" s="2"/>
      <c r="L23" s="2"/>
      <c r="M23" s="2"/>
    </row>
    <row r="24" spans="2:13" ht="18.75">
      <c r="B24" s="2"/>
      <c r="C24" s="113" t="s">
        <v>202</v>
      </c>
      <c r="D24" s="2"/>
      <c r="E24" s="2"/>
      <c r="F24" s="2"/>
      <c r="G24" s="2"/>
      <c r="I24" s="2"/>
      <c r="J24" s="2"/>
      <c r="K24" s="2"/>
      <c r="L24" s="2"/>
      <c r="M24" s="2"/>
    </row>
    <row r="25" spans="2:13" ht="28.5">
      <c r="C25" s="213" t="s">
        <v>204</v>
      </c>
    </row>
    <row r="26" spans="2:13" ht="28.5">
      <c r="C26" s="212" t="s">
        <v>203</v>
      </c>
    </row>
  </sheetData>
  <mergeCells count="8">
    <mergeCell ref="L6:L7"/>
    <mergeCell ref="L4:M4"/>
    <mergeCell ref="B8:B17"/>
    <mergeCell ref="B1:C1"/>
    <mergeCell ref="B6:B7"/>
    <mergeCell ref="C6:C7"/>
    <mergeCell ref="D6:F6"/>
    <mergeCell ref="G6:J6"/>
  </mergeCells>
  <phoneticPr fontId="1"/>
  <dataValidations count="1">
    <dataValidation type="list" allowBlank="1" showInputMessage="1" showErrorMessage="1" sqref="C8:C17" xr:uid="{00000000-0002-0000-0600-000000000000}">
      <formula1>$C$22:$C$26</formula1>
    </dataValidation>
  </dataValidations>
  <pageMargins left="0.70866141732283472" right="0.70866141732283472" top="0.74803149606299213" bottom="0.74803149606299213" header="0.31496062992125984" footer="0.31496062992125984"/>
  <pageSetup paperSize="9"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pageSetUpPr fitToPage="1"/>
  </sheetPr>
  <dimension ref="A1:M20"/>
  <sheetViews>
    <sheetView workbookViewId="0">
      <selection activeCell="J8" sqref="J8"/>
    </sheetView>
  </sheetViews>
  <sheetFormatPr defaultRowHeight="18.75"/>
  <cols>
    <col min="1" max="1" width="5.625" style="2" customWidth="1"/>
    <col min="2" max="2" width="11.75" style="2" customWidth="1"/>
    <col min="3" max="3" width="23.75" style="2" customWidth="1"/>
    <col min="4" max="4" width="10.625" style="2" customWidth="1"/>
    <col min="5" max="5" width="20.625" style="12" customWidth="1"/>
    <col min="6"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1:13" ht="22.5" customHeight="1">
      <c r="B1" s="107" t="s">
        <v>129</v>
      </c>
      <c r="C1" s="107"/>
    </row>
    <row r="2" spans="1:13" ht="22.5" customHeight="1">
      <c r="B2" s="33"/>
      <c r="C2" s="33"/>
      <c r="D2" s="33"/>
      <c r="E2" s="33"/>
      <c r="F2" s="41" t="s">
        <v>127</v>
      </c>
      <c r="G2" s="33" t="s">
        <v>123</v>
      </c>
      <c r="H2" s="33"/>
      <c r="I2" s="33"/>
      <c r="J2" s="33"/>
      <c r="K2" s="33"/>
      <c r="L2" s="33"/>
    </row>
    <row r="3" spans="1:13" ht="22.5" customHeight="1">
      <c r="B3" s="3"/>
      <c r="C3" s="3"/>
      <c r="D3" s="3"/>
      <c r="E3" s="3"/>
      <c r="F3" s="3"/>
      <c r="G3" s="3"/>
      <c r="H3" s="3"/>
      <c r="I3" s="3"/>
      <c r="J3" s="3"/>
      <c r="K3" s="3"/>
      <c r="L3" s="3"/>
    </row>
    <row r="4" spans="1:13" ht="22.5" customHeight="1">
      <c r="B4" s="3"/>
      <c r="C4" s="3"/>
      <c r="D4" s="3"/>
      <c r="E4" s="34"/>
      <c r="F4" s="3"/>
      <c r="G4" s="3"/>
      <c r="H4" s="3"/>
      <c r="I4" s="33"/>
      <c r="J4" s="108" t="s">
        <v>112</v>
      </c>
      <c r="K4" s="305"/>
      <c r="L4" s="305"/>
      <c r="M4" s="101"/>
    </row>
    <row r="5" spans="1:13" ht="22.5" customHeight="1" thickBot="1">
      <c r="A5" s="1"/>
      <c r="B5" s="1"/>
      <c r="C5" s="1"/>
      <c r="D5" s="1"/>
      <c r="E5" s="37"/>
      <c r="F5" s="1"/>
      <c r="G5" s="1"/>
      <c r="H5" s="1"/>
      <c r="I5" s="1"/>
      <c r="J5" s="1"/>
      <c r="K5" s="288" t="s">
        <v>35</v>
      </c>
      <c r="L5" s="288"/>
    </row>
    <row r="6" spans="1:13" ht="37.5" customHeight="1" thickTop="1">
      <c r="A6" s="1"/>
      <c r="B6" s="281" t="s">
        <v>0</v>
      </c>
      <c r="C6" s="281" t="s">
        <v>1</v>
      </c>
      <c r="D6" s="283" t="s">
        <v>2</v>
      </c>
      <c r="E6" s="284"/>
      <c r="F6" s="285"/>
      <c r="G6" s="283" t="s">
        <v>3</v>
      </c>
      <c r="H6" s="284"/>
      <c r="I6" s="284"/>
      <c r="J6" s="284"/>
      <c r="K6" s="16" t="s">
        <v>13</v>
      </c>
      <c r="L6" s="286" t="s">
        <v>4</v>
      </c>
    </row>
    <row r="7" spans="1:13" ht="37.5" customHeight="1">
      <c r="A7" s="1"/>
      <c r="B7" s="282"/>
      <c r="C7" s="282"/>
      <c r="D7" s="17" t="s">
        <v>8</v>
      </c>
      <c r="E7" s="17" t="s">
        <v>5</v>
      </c>
      <c r="F7" s="17" t="s">
        <v>6</v>
      </c>
      <c r="G7" s="18" t="s">
        <v>7</v>
      </c>
      <c r="H7" s="17" t="s">
        <v>8</v>
      </c>
      <c r="I7" s="17" t="s">
        <v>104</v>
      </c>
      <c r="J7" s="19" t="s">
        <v>105</v>
      </c>
      <c r="K7" s="20" t="s">
        <v>105</v>
      </c>
      <c r="L7" s="287"/>
    </row>
    <row r="8" spans="1:13" ht="59.25" customHeight="1">
      <c r="A8" s="1"/>
      <c r="B8" s="303" t="s">
        <v>95</v>
      </c>
      <c r="C8" s="69" t="s">
        <v>59</v>
      </c>
      <c r="D8" s="90"/>
      <c r="E8" s="91">
        <v>11000000</v>
      </c>
      <c r="F8" s="91">
        <f>D8*E8</f>
        <v>0</v>
      </c>
      <c r="G8" s="92"/>
      <c r="H8" s="91">
        <f>D8</f>
        <v>0</v>
      </c>
      <c r="I8" s="60"/>
      <c r="J8" s="93">
        <f t="shared" ref="J8:J14" si="0">H8*I8</f>
        <v>0</v>
      </c>
      <c r="K8" s="61">
        <f t="shared" ref="K8:K14" si="1">ROUNDDOWN(MIN(F8,J8),-3)</f>
        <v>0</v>
      </c>
      <c r="L8" s="100"/>
    </row>
    <row r="9" spans="1:13" ht="59.25" customHeight="1">
      <c r="A9" s="1"/>
      <c r="B9" s="304"/>
      <c r="C9" s="63" t="s">
        <v>60</v>
      </c>
      <c r="D9" s="90"/>
      <c r="E9" s="91">
        <v>6600000</v>
      </c>
      <c r="F9" s="59">
        <f>D9*E9</f>
        <v>0</v>
      </c>
      <c r="G9" s="90"/>
      <c r="H9" s="59">
        <f>D9</f>
        <v>0</v>
      </c>
      <c r="I9" s="60"/>
      <c r="J9" s="95">
        <f t="shared" si="0"/>
        <v>0</v>
      </c>
      <c r="K9" s="61">
        <f t="shared" si="1"/>
        <v>0</v>
      </c>
      <c r="L9" s="100"/>
    </row>
    <row r="10" spans="1:13" ht="59.25" customHeight="1">
      <c r="A10" s="1"/>
      <c r="B10" s="304"/>
      <c r="C10" s="67" t="s">
        <v>61</v>
      </c>
      <c r="D10" s="64"/>
      <c r="E10" s="53">
        <v>5500000</v>
      </c>
      <c r="F10" s="59">
        <f t="shared" ref="F10" si="2">D10*E10</f>
        <v>0</v>
      </c>
      <c r="G10" s="64"/>
      <c r="H10" s="59">
        <f t="shared" ref="H10" si="3">D10</f>
        <v>0</v>
      </c>
      <c r="I10" s="60"/>
      <c r="J10" s="54">
        <f t="shared" si="0"/>
        <v>0</v>
      </c>
      <c r="K10" s="61">
        <f t="shared" si="1"/>
        <v>0</v>
      </c>
      <c r="L10" s="56"/>
    </row>
    <row r="11" spans="1:13" ht="59.25" customHeight="1">
      <c r="A11" s="1"/>
      <c r="B11" s="304"/>
      <c r="C11" s="62" t="s">
        <v>96</v>
      </c>
      <c r="D11" s="64"/>
      <c r="E11" s="53">
        <v>66000000</v>
      </c>
      <c r="F11" s="59">
        <f t="shared" ref="F11" si="4">D11*E11</f>
        <v>0</v>
      </c>
      <c r="G11" s="64"/>
      <c r="H11" s="59">
        <f t="shared" ref="H11" si="5">D11</f>
        <v>0</v>
      </c>
      <c r="I11" s="60"/>
      <c r="J11" s="54">
        <f t="shared" si="0"/>
        <v>0</v>
      </c>
      <c r="K11" s="61">
        <f t="shared" si="1"/>
        <v>0</v>
      </c>
      <c r="L11" s="74" t="s">
        <v>97</v>
      </c>
    </row>
    <row r="12" spans="1:13" ht="59.25" customHeight="1">
      <c r="A12" s="1"/>
      <c r="B12" s="304"/>
      <c r="C12" s="62" t="s">
        <v>98</v>
      </c>
      <c r="D12" s="64"/>
      <c r="E12" s="53">
        <v>1100000</v>
      </c>
      <c r="F12" s="59">
        <f t="shared" ref="F12" si="6">D12*E12</f>
        <v>0</v>
      </c>
      <c r="G12" s="64"/>
      <c r="H12" s="59">
        <f t="shared" ref="H12" si="7">D12</f>
        <v>0</v>
      </c>
      <c r="I12" s="60"/>
      <c r="J12" s="54">
        <f t="shared" si="0"/>
        <v>0</v>
      </c>
      <c r="K12" s="61">
        <f t="shared" si="1"/>
        <v>0</v>
      </c>
      <c r="L12" s="56"/>
    </row>
    <row r="13" spans="1:13" ht="59.25" customHeight="1">
      <c r="A13" s="1"/>
      <c r="B13" s="304"/>
      <c r="C13" s="62" t="s">
        <v>99</v>
      </c>
      <c r="D13" s="64"/>
      <c r="E13" s="53">
        <v>2200000</v>
      </c>
      <c r="F13" s="59">
        <f t="shared" ref="F13:F14" si="8">D13*E13</f>
        <v>0</v>
      </c>
      <c r="G13" s="64"/>
      <c r="H13" s="59">
        <f t="shared" ref="H13" si="9">D13</f>
        <v>0</v>
      </c>
      <c r="I13" s="60"/>
      <c r="J13" s="54">
        <f t="shared" si="0"/>
        <v>0</v>
      </c>
      <c r="K13" s="61">
        <f t="shared" si="1"/>
        <v>0</v>
      </c>
      <c r="L13" s="56"/>
    </row>
    <row r="14" spans="1:13" ht="59.25" customHeight="1">
      <c r="A14" s="1"/>
      <c r="B14" s="304"/>
      <c r="C14" s="62" t="s">
        <v>100</v>
      </c>
      <c r="D14" s="64"/>
      <c r="E14" s="53">
        <v>1100000</v>
      </c>
      <c r="F14" s="59">
        <f t="shared" si="8"/>
        <v>0</v>
      </c>
      <c r="G14" s="64"/>
      <c r="H14" s="59">
        <f t="shared" ref="H14" si="10">D14</f>
        <v>0</v>
      </c>
      <c r="I14" s="60"/>
      <c r="J14" s="54">
        <f t="shared" si="0"/>
        <v>0</v>
      </c>
      <c r="K14" s="61">
        <f t="shared" si="1"/>
        <v>0</v>
      </c>
      <c r="L14" s="56"/>
    </row>
    <row r="15" spans="1:13" ht="59.25" customHeight="1" thickBot="1">
      <c r="A15" s="1"/>
      <c r="B15" s="21"/>
      <c r="C15" s="17" t="s">
        <v>9</v>
      </c>
      <c r="D15" s="98"/>
      <c r="E15" s="98"/>
      <c r="F15" s="91">
        <f>SUM(F8:F14)</f>
        <v>0</v>
      </c>
      <c r="G15" s="98"/>
      <c r="H15" s="98"/>
      <c r="I15" s="98"/>
      <c r="J15" s="95">
        <f>SUM(J8:J14)</f>
        <v>0</v>
      </c>
      <c r="K15" s="99">
        <f>SUM(K8:K14)</f>
        <v>0</v>
      </c>
      <c r="L15" s="100"/>
    </row>
    <row r="16" spans="1:13" ht="18.75" customHeight="1" thickTop="1">
      <c r="A16" s="1"/>
      <c r="B16" s="1"/>
      <c r="C16" s="1"/>
      <c r="D16" s="1"/>
      <c r="E16" s="37"/>
      <c r="F16" s="1"/>
      <c r="G16" s="1"/>
      <c r="H16" s="1"/>
      <c r="I16" s="1"/>
      <c r="J16" s="1"/>
      <c r="K16" s="1"/>
      <c r="L16" s="1"/>
    </row>
    <row r="17" spans="1:12" ht="18.75" customHeight="1">
      <c r="A17" s="1"/>
      <c r="B17" s="1" t="s">
        <v>110</v>
      </c>
      <c r="C17" s="1"/>
      <c r="D17" s="1"/>
      <c r="E17" s="37"/>
      <c r="F17" s="1"/>
      <c r="G17" s="1"/>
      <c r="H17" s="1"/>
      <c r="I17" s="1"/>
      <c r="J17" s="1"/>
      <c r="K17" s="1"/>
      <c r="L17" s="1"/>
    </row>
    <row r="18" spans="1:12" ht="18.75" customHeight="1">
      <c r="B18" s="2" t="s">
        <v>14</v>
      </c>
    </row>
    <row r="19" spans="1:12" hidden="1"/>
    <row r="20" spans="1:12" hidden="1">
      <c r="B20" s="2">
        <v>360000</v>
      </c>
    </row>
  </sheetData>
  <mergeCells count="8">
    <mergeCell ref="B8:B14"/>
    <mergeCell ref="K4:L4"/>
    <mergeCell ref="K5:L5"/>
    <mergeCell ref="B6:B7"/>
    <mergeCell ref="C6:C7"/>
    <mergeCell ref="D6:F6"/>
    <mergeCell ref="G6:J6"/>
    <mergeCell ref="L6:L7"/>
  </mergeCells>
  <phoneticPr fontId="1"/>
  <pageMargins left="0.70866141732283472" right="0.70866141732283472"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担当者名簿</vt:lpstr>
      <vt:lpstr>交付申請変更理由書（別紙１補足資料）</vt:lpstr>
      <vt:lpstr>計画書</vt:lpstr>
      <vt:lpstr>所要額調書</vt:lpstr>
      <vt:lpstr>初度設備</vt:lpstr>
      <vt:lpstr>明細（１）入院</vt:lpstr>
      <vt:lpstr>明細（２）帰・接</vt:lpstr>
      <vt:lpstr>明細（３）検査</vt:lpstr>
      <vt:lpstr>明細（４）重点</vt:lpstr>
      <vt:lpstr>明細（５）救・周・小</vt:lpstr>
      <vt:lpstr>計画書!Print_Area</vt:lpstr>
      <vt:lpstr>初度設備!Print_Area</vt:lpstr>
      <vt:lpstr>所要額調書!Print_Area</vt:lpstr>
      <vt:lpstr>担当者名簿!Print_Area</vt:lpstr>
      <vt:lpstr>'明細（１）入院'!Print_Area</vt:lpstr>
      <vt:lpstr>'明細（２）帰・接'!Print_Area</vt:lpstr>
      <vt:lpstr>'明細（３）検査'!Print_Area</vt:lpstr>
      <vt:lpstr>'明細（４）重点'!Print_Area</vt:lpstr>
      <vt:lpstr>'明細（５）救・周・小'!Print_Area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2021-06-15T08:03:32Z</cp:lastPrinted>
  <dcterms:created xsi:type="dcterms:W3CDTF">2014-03-17T09:07:12Z</dcterms:created>
  <dcterms:modified xsi:type="dcterms:W3CDTF">2022-01-13T02:18:04Z</dcterms:modified>
</cp:coreProperties>
</file>