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60_変更交付決定（軽費老人ホーム）\01_提出依頼\HP掲載\様式\"/>
    </mc:Choice>
  </mc:AlternateContent>
  <xr:revisionPtr revIDLastSave="0" documentId="13_ncr:1_{C0E9DB05-AF81-4428-A555-F74609508D54}" xr6:coauthVersionLast="47" xr6:coauthVersionMax="47" xr10:uidLastSave="{00000000-0000-0000-0000-000000000000}"/>
  <workbookProtection workbookPassword="DD4F" lockStructure="1"/>
  <bookViews>
    <workbookView xWindow="3435" yWindow="2220" windowWidth="18495" windowHeight="11025" tabRatio="809" xr2:uid="{00000000-000D-0000-FFFF-FFFF00000000}"/>
  </bookViews>
  <sheets>
    <sheet name="別表１（当初申請、変更申請)" sheetId="1" r:id="rId1"/>
    <sheet name="別表２（当初申請、変更申請）" sheetId="2" r:id="rId2"/>
    <sheet name="(ケア特定)階層別、月別利用人員内訳" sheetId="4" r:id="rId3"/>
    <sheet name="基準額内訳(特定)" sheetId="6" r:id="rId4"/>
    <sheet name="単価積算内訳 " sheetId="19" r:id="rId5"/>
    <sheet name="職員の配置状況等 " sheetId="18" r:id="rId6"/>
    <sheet name="職員名簿" sheetId="9" r:id="rId7"/>
    <sheet name="精算書（実績報告）" sheetId="14" r:id="rId8"/>
    <sheet name="別表２(実績報告)" sheetId="17" r:id="rId9"/>
  </sheets>
  <definedNames>
    <definedName name="_xlnm.Print_Area" localSheetId="2">'(ケア特定)階層別、月別利用人員内訳'!$A$1:$O$32</definedName>
    <definedName name="_xlnm.Print_Area" localSheetId="3">'基準額内訳(特定)'!$A$1:$H$36</definedName>
    <definedName name="_xlnm.Print_Area" localSheetId="6">職員名簿!$A$1:$E$20</definedName>
    <definedName name="_xlnm.Print_Area" localSheetId="7">'精算書（実績報告）'!$A$1:$J$9</definedName>
    <definedName name="_xlnm.Print_Area" localSheetId="4">'単価積算内訳 '!$A$1:$I$9</definedName>
    <definedName name="_xlnm.Print_Area" localSheetId="0">'別表１（当初申請、変更申請)'!$A$1:$H$10</definedName>
    <definedName name="_xlnm.Print_Area" localSheetId="8">'別表２(実績報告)'!$A$1:$E$39</definedName>
    <definedName name="_xlnm.Print_Area" localSheetId="1">'別表２（当初申請、変更申請）'!$A$1:$E$39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6" l="1"/>
  <c r="G28" i="6" l="1"/>
  <c r="D4" i="17" l="1"/>
  <c r="B3" i="18" l="1"/>
  <c r="G27" i="6" l="1"/>
  <c r="G26" i="6"/>
  <c r="G25" i="6"/>
  <c r="G24" i="6"/>
  <c r="G23" i="6"/>
  <c r="G22" i="6"/>
  <c r="G21" i="6"/>
  <c r="G20" i="6"/>
  <c r="G19" i="6"/>
  <c r="G18" i="6"/>
  <c r="G17" i="6"/>
  <c r="G16" i="6"/>
  <c r="G15" i="6"/>
  <c r="G14" i="6"/>
  <c r="G13" i="6"/>
  <c r="G12" i="6"/>
  <c r="G11" i="6"/>
  <c r="G10" i="6"/>
  <c r="E5" i="19" l="1"/>
  <c r="E8" i="19" s="1"/>
  <c r="D25" i="6" l="1"/>
  <c r="D21" i="6"/>
  <c r="D17" i="6"/>
  <c r="D13" i="6"/>
  <c r="D28" i="6"/>
  <c r="D24" i="6"/>
  <c r="D20" i="6"/>
  <c r="D16" i="6"/>
  <c r="D12" i="6"/>
  <c r="D27" i="6"/>
  <c r="D23" i="6"/>
  <c r="D19" i="6"/>
  <c r="D15" i="6"/>
  <c r="D11" i="6"/>
  <c r="D26" i="6"/>
  <c r="D22" i="6"/>
  <c r="D18" i="6"/>
  <c r="D14" i="6"/>
  <c r="D10" i="6"/>
  <c r="B2" i="18"/>
  <c r="B2" i="9"/>
  <c r="C5" i="6" l="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M2" i="4"/>
  <c r="D4" i="2"/>
  <c r="D24" i="4" l="1"/>
  <c r="E24" i="4"/>
  <c r="F24" i="4"/>
  <c r="G24" i="4"/>
  <c r="H24" i="4"/>
  <c r="I24" i="4"/>
  <c r="J24" i="4"/>
  <c r="K24" i="4"/>
  <c r="L24" i="4"/>
  <c r="M24" i="4"/>
  <c r="N24" i="4"/>
  <c r="C24" i="4"/>
  <c r="F28" i="6"/>
  <c r="F26" i="6"/>
  <c r="F24" i="6"/>
  <c r="F22" i="6"/>
  <c r="F20" i="6"/>
  <c r="F19" i="6"/>
  <c r="F18" i="6"/>
  <c r="F17" i="6"/>
  <c r="F16" i="6"/>
  <c r="F14" i="6"/>
  <c r="F12" i="6"/>
  <c r="O24" i="4" l="1"/>
  <c r="C29" i="6" s="1"/>
  <c r="F13" i="6"/>
  <c r="F15" i="6"/>
  <c r="F23" i="6"/>
  <c r="F27" i="6"/>
  <c r="F10" i="6"/>
  <c r="F21" i="6"/>
  <c r="F25" i="6"/>
  <c r="F11" i="6"/>
  <c r="E11" i="6"/>
  <c r="E29" i="6" s="1"/>
  <c r="C8" i="1" l="1"/>
  <c r="C7" i="14"/>
  <c r="F29" i="6"/>
  <c r="D7" i="14" l="1"/>
  <c r="E7" i="14" s="1"/>
  <c r="D8" i="1"/>
  <c r="E8" i="1" s="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<sst xmlns="http://schemas.openxmlformats.org/spreadsheetml/2006/main" count="296" uniqueCount="199">
  <si>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</si>
  <si>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</si>
  <si>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</si>
  <si>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</si>
  <si>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</si>
  <si>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</si>
  <si>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</si>
  <si>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</si>
  <si>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</si>
  <si>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</si>
  <si>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</si>
  <si>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</si>
  <si>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</si>
  <si>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</si>
  <si>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</si>
  <si>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</si>
  <si>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</si>
  <si>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</si>
  <si>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</si>
  <si>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</si>
  <si>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</si>
  <si>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</si>
  <si>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</si>
  <si>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</si>
  <si>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</si>
  <si>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</si>
  <si>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</si>
  <si>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</si>
  <si>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</si>
  <si>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</si>
  <si>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</si>
  <si>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</si>
  <si>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</si>
  <si>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</si>
  <si>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</si>
  <si>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</si>
  <si>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</si>
  <si>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</si>
  <si>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</si>
  <si>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</si>
  <si>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</si>
  <si>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</si>
  <si>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</si>
  <si>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</si>
  <si>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</si>
  <si>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</si>
  <si>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</si>
  <si>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</si>
  <si>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</si>
  <si>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</si>
  <si>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</si>
  <si>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</si>
  <si>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</si>
  <si>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</si>
  <si>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</si>
  <si>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</si>
  <si>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</si>
  <si>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</si>
  <si>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</si>
  <si>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</si>
  <si>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</si>
  <si>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</si>
  <si>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</si>
  <si>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</si>
  <si>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</si>
  <si>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</si>
  <si>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</si>
  <si>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</si>
  <si>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</si>
  <si>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</si>
  <si>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</si>
  <si>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</si>
  <si>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</si>
  <si>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</si>
  <si>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</si>
  <si>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</si>
  <si>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</si>
  <si>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</si>
  <si>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</si>
  <si>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</si>
  <si>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</si>
  <si>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</si>
  <si>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</si>
  <si>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</si>
  <si>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</si>
  <si>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</si>
  <si>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</si>
  <si>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</si>
  <si>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</si>
  <si>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</si>
  <si>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</si>
  <si>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</si>
  <si>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</si>
  <si>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</si>
  <si>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</si>
  <si>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</si>
  <si>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</si>
  <si>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</si>
  <si>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</si>
  <si>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</si>
  <si>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</si>
  <si>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</si>
  <si>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</si>
  <si>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</si>
  <si>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</si>
  <si>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</si>
  <si>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</si>
  <si>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</si>
  <si>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</si>
  <si>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</si>
  <si>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</si>
  <si>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</si>
  <si>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</si>
  <si>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</si>
  <si>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</si>
  <si>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</si>
  <si>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</si>
  <si>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</si>
  <si>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</si>
  <si>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</si>
  <si>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</si>
  <si>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</si>
  <si>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</si>
  <si>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</si>
  <si>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</si>
  <si>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</si>
  <si>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</si>
  <si>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</si>
  <si>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</si>
  <si>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</si>
  <si>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</si>
  <si>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</si>
  <si>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</si>
  <si>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</si>
  <si>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</si>
  <si>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</si>
  <si>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</si>
  <si>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</si>
  <si>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</si>
  <si>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</si>
  <si>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</si>
  <si>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</si>
  <si>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</si>
  <si>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</si>
  <si>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</si>
  <si>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</si>
  <si>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</si>
  <si>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</si>
  <si>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</si>
  <si>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</si>
  <si>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</si>
  <si>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</si>
  <si>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</si>
  <si>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</si>
  <si>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</si>
  <si>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</si>
  <si>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</si>
  <si>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</si>
  <si>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</si>
  <si>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</si>
  <si>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</si>
  <si>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</si>
  <si>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</si>
  <si>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</si>
  <si>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</si>
  <si>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</si>
  <si>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</si>
  <si>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</si>
  <si>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</si>
  <si>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</si>
  <si>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</si>
  <si>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</si>
  <si>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</si>
  <si>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</si>
  <si>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</si>
  <si>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</si>
  <si>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</si>
  <si>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</si>
  <si>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</si>
  <si>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</si>
  <si>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</si>
  <si>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</si>
  <si>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</si>
  <si>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</si>
  <si>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</si>
  <si>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</si>
  <si>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</si>
  <si>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</si>
  <si>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</si>
  <si>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</si>
  <si>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</si>
  <si>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</si>
  <si>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</si>
  <si>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</si>
  <si>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</si>
  <si>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特定部分の区分</t>
    <rPh sb="0" eb="2">
      <t>トクテイ</t>
    </rPh>
    <rPh sb="2" eb="4">
      <t>ブブン</t>
    </rPh>
    <rPh sb="5" eb="7">
      <t>クブン</t>
    </rPh>
    <phoneticPr fontId="2"/>
  </si>
  <si>
    <t>　イ　　ケアハウス　（特定施設入居者生活利用者分）</t>
    <rPh sb="11" eb="20">
      <t>トクテイシセツニュウキョシャセイカツ</t>
    </rPh>
    <rPh sb="20" eb="23">
      <t>リヨウシャ</t>
    </rPh>
    <rPh sb="23" eb="24">
      <t>ブン</t>
    </rPh>
    <phoneticPr fontId="2"/>
  </si>
  <si>
    <t>　イ　ケアハウス（特定施設入居者生活介護利用者分）</t>
    <rPh sb="9" eb="13">
      <t>トクテイシセツ</t>
    </rPh>
    <rPh sb="13" eb="18">
      <t>ニュウキョシャセイカツ</t>
    </rPh>
    <rPh sb="18" eb="20">
      <t>カイゴ</t>
    </rPh>
    <rPh sb="20" eb="23">
      <t>リヨウシャ</t>
    </rPh>
    <rPh sb="23" eb="24">
      <t>ブン</t>
    </rPh>
    <phoneticPr fontId="2"/>
  </si>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</sst>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44">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2" borderId="6" xfId="0" applyFill="1" applyBorder="1" applyAlignment="1" applyProtection="1">
      <alignment horizontal="center" vertical="center"/>
      <protection locked="0"/>
    </xf>
    <xf numFmtId="0" fontId="0" fillId="0" borderId="6" xfId="0" applyBorder="1" applyAlignment="1">
      <alignment horizontal="center" vertical="center" wrapText="1"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5" xfId="0" quotePrefix="1"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3" fillId="0" borderId="0" xfId="0" applyFont="1" applyAlignment="1">
      <alignment horizontal="left"/>
    </xf>
    <xf numFmtId="0" fontId="3" fillId="0" borderId="0" xfId="0" quotePrefix="1" applyFont="1" applyAlignment="1">
      <alignment horizontal="left"/>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0" fontId="5" fillId="0" borderId="0" xfId="0" applyFont="1" applyProtection="1">
      <protection locked="0"/>
    </xf>
    <xf numFmtId="0" fontId="3" fillId="0" borderId="0" xfId="0" applyFont="1" applyProtection="1">
      <protection locked="0"/>
    </xf>
    <xf numFmtId="0" fontId="0" fillId="0" borderId="0" xfId="0" applyProtection="1">
      <protection locked="0"/>
    </xf>
    <xf numFmtId="0" fontId="3" fillId="0" borderId="0" xfId="0" applyFont="1" applyAlignment="1" applyProtection="1">
      <alignment horizontal="center"/>
      <protection locked="0"/>
    </xf>
    <xf numFmtId="0" fontId="8" fillId="0" borderId="0" xfId="0" applyFont="1" applyAlignment="1" applyProtection="1">
      <alignment horizontal="right"/>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1" xfId="0" applyFont="1" applyBorder="1" applyProtection="1">
      <protection locked="0"/>
    </xf>
    <xf numFmtId="0" fontId="3" fillId="0" borderId="2" xfId="0" applyFont="1" applyBorder="1" applyProtection="1">
      <protection locked="0"/>
    </xf>
    <xf numFmtId="0" fontId="3" fillId="0" borderId="3" xfId="0" applyFont="1" applyBorder="1" applyProtection="1">
      <protection locked="0"/>
    </xf>
  </cellXfs>
  <cellStyles count="3">
    <cellStyle name="Excel Built-in Normal" xfId="2" xr:uid="{00000000-0005-0000-0000-000000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358588</xdr:colOff>
      <xdr:row>2</xdr:row>
      <xdr:rowOff>100852</xdr:rowOff>
    </xdr:from>
    <xdr:to>
      <xdr:col>20</xdr:col>
      <xdr:colOff>268941</xdr:colOff>
      <xdr:row>13</xdr:row>
      <xdr:rowOff>44823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555941" y="605117"/>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xdr:row>
      <xdr:rowOff>114301</xdr:rowOff>
    </xdr:from>
    <xdr:to>
      <xdr:col>14</xdr:col>
      <xdr:colOff>493059</xdr:colOff>
      <xdr:row>2</xdr:row>
      <xdr:rowOff>694765</xdr:rowOff>
    </xdr:to>
    <xdr:sp macro="" textlink="">
      <xdr:nvSpPr>
        <xdr:cNvPr id="4" name="正方形/長方形 3">
          <a:extLst>
            <a:ext uri="{FF2B5EF4-FFF2-40B4-BE49-F238E27FC236}">
              <a16:creationId xmlns:a16="http://schemas.microsoft.com/office/drawing/2014/main" id="{5CBA1323-D24F-4662-804B-A3B7850D3853}"/>
            </a:ext>
          </a:extLst>
        </xdr:cNvPr>
        <xdr:cNvSpPr/>
      </xdr:nvSpPr>
      <xdr:spPr bwMode="auto">
        <a:xfrm>
          <a:off x="9210675" y="439272"/>
          <a:ext cx="3653678" cy="156658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 t="s">
        <v>198</v>
      </c>
    </row>
    <row r="2" spans="1:9">
      <c r="A2" s="85" t="s">
        <v>136</v>
      </c>
      <c r="B2" s="85"/>
      <c r="C2" s="85"/>
      <c r="D2" s="85"/>
      <c r="E2" s="85"/>
      <c r="F2" s="85"/>
      <c r="G2" s="85"/>
      <c r="H2" s="85"/>
    </row>
    <row r="3" spans="1:9">
      <c r="A3" s="43" t="s">
        <v>153</v>
      </c>
      <c r="F3" s="1" t="s">
        <v>1</v>
      </c>
      <c r="G3" s="86"/>
      <c r="H3" s="86"/>
      <c r="I3" s="43"/>
    </row>
    <row r="4" spans="1:9" ht="18.75" customHeight="1">
      <c r="A4" s="2" t="s">
        <v>2</v>
      </c>
      <c r="B4" s="35" t="s">
        <v>137</v>
      </c>
      <c r="C4" s="35" t="s">
        <v>137</v>
      </c>
      <c r="D4" s="35" t="s">
        <v>137</v>
      </c>
      <c r="E4" s="2" t="s">
        <v>5</v>
      </c>
      <c r="F4" s="26" t="s">
        <v>109</v>
      </c>
      <c r="G4" s="26" t="s">
        <v>109</v>
      </c>
      <c r="H4" s="2" t="s">
        <v>7</v>
      </c>
      <c r="I4" s="44"/>
    </row>
    <row r="5" spans="1:9" ht="18.75" customHeight="1">
      <c r="A5" s="4"/>
      <c r="B5" s="37" t="s">
        <v>138</v>
      </c>
      <c r="C5" s="37" t="s">
        <v>138</v>
      </c>
      <c r="D5" s="37" t="s">
        <v>138</v>
      </c>
      <c r="E5" s="4"/>
      <c r="F5" s="25"/>
      <c r="G5" s="25"/>
      <c r="H5" s="4"/>
    </row>
    <row r="6" spans="1:9">
      <c r="A6" s="3"/>
      <c r="B6" s="4" t="s">
        <v>8</v>
      </c>
      <c r="C6" s="4" t="s">
        <v>9</v>
      </c>
      <c r="D6" s="4" t="s">
        <v>139</v>
      </c>
      <c r="E6" s="4" t="s">
        <v>10</v>
      </c>
      <c r="F6" s="25" t="s">
        <v>110</v>
      </c>
      <c r="G6" s="25" t="s">
        <v>111</v>
      </c>
      <c r="H6" s="4"/>
    </row>
    <row r="7" spans="1:9">
      <c r="A7" s="5" t="s">
        <v>11</v>
      </c>
      <c r="B7" s="5" t="s">
        <v>12</v>
      </c>
      <c r="C7" s="5" t="s">
        <v>13</v>
      </c>
      <c r="D7" s="5" t="s">
        <v>14</v>
      </c>
      <c r="E7" s="5" t="s">
        <v>15</v>
      </c>
      <c r="F7" s="5" t="s">
        <v>16</v>
      </c>
      <c r="G7" s="5" t="s">
        <v>17</v>
      </c>
      <c r="H7" s="6"/>
    </row>
    <row r="8" spans="1:9" ht="184.5" customHeight="1">
      <c r="A8" s="57"/>
      <c r="B8" s="57"/>
      <c r="C8" s="50" t="e">
        <f>'基準額内訳(特定)'!E29</f>
        <v>#N/A</v>
      </c>
      <c r="D8" s="50">
        <f>'基準額内訳(特定)'!F29</f>
        <v>0</v>
      </c>
      <c r="E8" s="50" t="e">
        <f>MIN(B8,C8)-D8</f>
        <v>#N/A</v>
      </c>
      <c r="F8" s="50" t="e">
        <f>E8</f>
        <v>#N/A</v>
      </c>
      <c r="G8" s="50" t="e">
        <f>F8</f>
        <v>#N/A</v>
      </c>
      <c r="H8" s="6"/>
    </row>
    <row r="9" spans="1:9" ht="28.5" customHeight="1">
      <c r="A9" s="1" t="s">
        <v>167</v>
      </c>
    </row>
    <row r="10" spans="1:9">
      <c r="A10" s="1" t="s">
        <v>168</v>
      </c>
    </row>
  </sheetData>
  <sheetProtection algorithmName="SHA-512" hashValue="IR0hjQxB4NIypKHSu1+F1GDDTbKf4kTleJakCUHP+q9U685LVtyEJGQC00M/fWLQBF7kB55Qs748HxpAt83mUA==" saltValue="Wbd7mn/zz1RvIaSFtv7btA=="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K17" sqref="K17"/>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87" t="s">
        <v>19</v>
      </c>
      <c r="B2" s="87"/>
      <c r="C2" s="87"/>
      <c r="D2" s="87"/>
    </row>
    <row r="3" spans="1:5" ht="20.100000000000001" customHeight="1">
      <c r="A3" s="1" t="s">
        <v>20</v>
      </c>
    </row>
    <row r="4" spans="1:5" ht="20.100000000000001" customHeight="1">
      <c r="A4" s="1" t="s">
        <v>21</v>
      </c>
      <c r="C4" s="1" t="s">
        <v>1</v>
      </c>
      <c r="D4" s="1">
        <f>'別表１（当初申請、変更申請)'!G3</f>
        <v>0</v>
      </c>
      <c r="E4" s="45" t="s">
        <v>152</v>
      </c>
    </row>
    <row r="5" spans="1:5" ht="20.100000000000001" customHeight="1">
      <c r="A5" s="8" t="s">
        <v>38</v>
      </c>
      <c r="B5" s="2" t="s">
        <v>2</v>
      </c>
      <c r="C5" s="35" t="s">
        <v>140</v>
      </c>
      <c r="D5" s="2" t="s">
        <v>7</v>
      </c>
    </row>
    <row r="6" spans="1:5" ht="20.100000000000001" customHeight="1">
      <c r="A6" s="38"/>
      <c r="B6" s="4"/>
      <c r="C6" s="37" t="s">
        <v>141</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customFormat="1" ht="13.5">
      <c r="A34" t="s">
        <v>142</v>
      </c>
    </row>
    <row r="35" spans="1:4" customFormat="1" ht="13.5">
      <c r="A35" t="s">
        <v>145</v>
      </c>
    </row>
    <row r="36" spans="1:4" customFormat="1" ht="13.5">
      <c r="A36" t="s">
        <v>169</v>
      </c>
    </row>
    <row r="37" spans="1:4" customFormat="1" ht="13.5">
      <c r="A37" t="s">
        <v>143</v>
      </c>
    </row>
    <row r="38" spans="1:4" customFormat="1" ht="13.5">
      <c r="A38" t="s">
        <v>144</v>
      </c>
    </row>
    <row r="39" spans="1:4" customFormat="1" ht="13.5">
      <c r="A39" t="s">
        <v>170</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N16" sqref="N16"/>
    </sheetView>
  </sheetViews>
  <sheetFormatPr defaultColWidth="9" defaultRowHeight="14.25"/>
  <cols>
    <col min="1" max="14" width="9" style="1"/>
    <col min="15" max="15" width="8.25" customWidth="1"/>
    <col min="16" max="16384" width="9" style="1"/>
  </cols>
  <sheetData>
    <row r="1" spans="1:15" ht="25.5" customHeight="1">
      <c r="A1" s="41" t="s">
        <v>164</v>
      </c>
    </row>
    <row r="2" spans="1:15">
      <c r="A2" s="1" t="s">
        <v>196</v>
      </c>
      <c r="K2" s="1" t="s">
        <v>1</v>
      </c>
      <c r="M2" s="95">
        <f>'別表１（当初申請、変更申請)'!G3</f>
        <v>0</v>
      </c>
      <c r="N2" s="95"/>
      <c r="O2" s="95"/>
    </row>
    <row r="3" spans="1:15" ht="24.95" customHeight="1" thickBot="1"/>
    <row r="4" spans="1:15" ht="15" thickBot="1">
      <c r="A4" s="96" t="s">
        <v>71</v>
      </c>
      <c r="B4" s="97"/>
      <c r="C4" s="73" t="s">
        <v>40</v>
      </c>
      <c r="D4" s="74" t="s">
        <v>41</v>
      </c>
      <c r="E4" s="74" t="s">
        <v>42</v>
      </c>
      <c r="F4" s="74" t="s">
        <v>43</v>
      </c>
      <c r="G4" s="74" t="s">
        <v>44</v>
      </c>
      <c r="H4" s="74" t="s">
        <v>45</v>
      </c>
      <c r="I4" s="74" t="s">
        <v>46</v>
      </c>
      <c r="J4" s="74" t="s">
        <v>47</v>
      </c>
      <c r="K4" s="74" t="s">
        <v>48</v>
      </c>
      <c r="L4" s="74" t="s">
        <v>49</v>
      </c>
      <c r="M4" s="74" t="s">
        <v>50</v>
      </c>
      <c r="N4" s="75" t="s">
        <v>51</v>
      </c>
      <c r="O4" s="65" t="s">
        <v>162</v>
      </c>
    </row>
    <row r="5" spans="1:15" ht="24.95" customHeight="1">
      <c r="A5" s="98" t="s">
        <v>163</v>
      </c>
      <c r="B5" s="99"/>
      <c r="C5" s="70"/>
      <c r="D5" s="71"/>
      <c r="E5" s="71"/>
      <c r="F5" s="71"/>
      <c r="G5" s="71"/>
      <c r="H5" s="71"/>
      <c r="I5" s="71"/>
      <c r="J5" s="71"/>
      <c r="K5" s="71"/>
      <c r="L5" s="71"/>
      <c r="M5" s="71"/>
      <c r="N5" s="72"/>
      <c r="O5" s="66">
        <f>SUM(C5:N5)</f>
        <v>0</v>
      </c>
    </row>
    <row r="6" spans="1:15" ht="24.95" customHeight="1">
      <c r="A6" s="90" t="s">
        <v>53</v>
      </c>
      <c r="B6" s="91"/>
      <c r="C6" s="54"/>
      <c r="D6" s="53"/>
      <c r="E6" s="53"/>
      <c r="F6" s="53"/>
      <c r="G6" s="53"/>
      <c r="H6" s="53"/>
      <c r="I6" s="53"/>
      <c r="J6" s="53"/>
      <c r="K6" s="53"/>
      <c r="L6" s="53"/>
      <c r="M6" s="53"/>
      <c r="N6" s="62"/>
      <c r="O6" s="67">
        <f t="shared" ref="O6:O24" si="0">SUM(C6:N6)</f>
        <v>0</v>
      </c>
    </row>
    <row r="7" spans="1:15" ht="24.95" customHeight="1">
      <c r="A7" s="90" t="s">
        <v>54</v>
      </c>
      <c r="B7" s="91"/>
      <c r="C7" s="54"/>
      <c r="D7" s="53"/>
      <c r="E7" s="53"/>
      <c r="F7" s="53"/>
      <c r="G7" s="53"/>
      <c r="H7" s="53"/>
      <c r="I7" s="53"/>
      <c r="J7" s="53"/>
      <c r="K7" s="53"/>
      <c r="L7" s="53"/>
      <c r="M7" s="53"/>
      <c r="N7" s="62"/>
      <c r="O7" s="67">
        <f t="shared" si="0"/>
        <v>0</v>
      </c>
    </row>
    <row r="8" spans="1:15" ht="24.95" customHeight="1">
      <c r="A8" s="90" t="s">
        <v>55</v>
      </c>
      <c r="B8" s="91"/>
      <c r="C8" s="54"/>
      <c r="D8" s="53"/>
      <c r="E8" s="53"/>
      <c r="F8" s="53"/>
      <c r="G8" s="53"/>
      <c r="H8" s="53"/>
      <c r="I8" s="53"/>
      <c r="J8" s="53"/>
      <c r="K8" s="53"/>
      <c r="L8" s="53"/>
      <c r="M8" s="53"/>
      <c r="N8" s="62"/>
      <c r="O8" s="67">
        <f t="shared" si="0"/>
        <v>0</v>
      </c>
    </row>
    <row r="9" spans="1:15" ht="24.95" customHeight="1">
      <c r="A9" s="90" t="s">
        <v>56</v>
      </c>
      <c r="B9" s="91"/>
      <c r="C9" s="54"/>
      <c r="D9" s="53"/>
      <c r="E9" s="53"/>
      <c r="F9" s="53"/>
      <c r="G9" s="53"/>
      <c r="H9" s="53"/>
      <c r="I9" s="53"/>
      <c r="J9" s="53"/>
      <c r="K9" s="53"/>
      <c r="L9" s="53"/>
      <c r="M9" s="53"/>
      <c r="N9" s="62"/>
      <c r="O9" s="67">
        <f t="shared" si="0"/>
        <v>0</v>
      </c>
    </row>
    <row r="10" spans="1:15" ht="24.95" customHeight="1">
      <c r="A10" s="90" t="s">
        <v>57</v>
      </c>
      <c r="B10" s="91"/>
      <c r="C10" s="54"/>
      <c r="D10" s="53"/>
      <c r="E10" s="53"/>
      <c r="F10" s="53"/>
      <c r="G10" s="53"/>
      <c r="H10" s="53"/>
      <c r="I10" s="53"/>
      <c r="J10" s="53"/>
      <c r="K10" s="53"/>
      <c r="L10" s="53"/>
      <c r="M10" s="53"/>
      <c r="N10" s="62"/>
      <c r="O10" s="67">
        <f t="shared" si="0"/>
        <v>0</v>
      </c>
    </row>
    <row r="11" spans="1:15" ht="24.95" customHeight="1">
      <c r="A11" s="90" t="s">
        <v>58</v>
      </c>
      <c r="B11" s="91"/>
      <c r="C11" s="54"/>
      <c r="D11" s="53"/>
      <c r="E11" s="53"/>
      <c r="F11" s="53"/>
      <c r="G11" s="53"/>
      <c r="H11" s="53"/>
      <c r="I11" s="53"/>
      <c r="J11" s="53"/>
      <c r="K11" s="53"/>
      <c r="L11" s="53"/>
      <c r="M11" s="53"/>
      <c r="N11" s="62"/>
      <c r="O11" s="67">
        <f t="shared" si="0"/>
        <v>0</v>
      </c>
    </row>
    <row r="12" spans="1:15" ht="24.95" customHeight="1">
      <c r="A12" s="90" t="s">
        <v>59</v>
      </c>
      <c r="B12" s="91"/>
      <c r="C12" s="54"/>
      <c r="D12" s="53"/>
      <c r="E12" s="53"/>
      <c r="F12" s="53"/>
      <c r="G12" s="53"/>
      <c r="H12" s="53"/>
      <c r="I12" s="53"/>
      <c r="J12" s="53"/>
      <c r="K12" s="53"/>
      <c r="L12" s="53"/>
      <c r="M12" s="53"/>
      <c r="N12" s="62"/>
      <c r="O12" s="67">
        <f t="shared" si="0"/>
        <v>0</v>
      </c>
    </row>
    <row r="13" spans="1:15" ht="24.95" customHeight="1">
      <c r="A13" s="90" t="s">
        <v>60</v>
      </c>
      <c r="B13" s="91"/>
      <c r="C13" s="54"/>
      <c r="D13" s="53"/>
      <c r="E13" s="53"/>
      <c r="F13" s="53"/>
      <c r="G13" s="53"/>
      <c r="H13" s="53"/>
      <c r="I13" s="53"/>
      <c r="J13" s="53"/>
      <c r="K13" s="53"/>
      <c r="L13" s="53"/>
      <c r="M13" s="53"/>
      <c r="N13" s="62"/>
      <c r="O13" s="67">
        <f t="shared" si="0"/>
        <v>0</v>
      </c>
    </row>
    <row r="14" spans="1:15" ht="24.95" customHeight="1">
      <c r="A14" s="90" t="s">
        <v>61</v>
      </c>
      <c r="B14" s="91"/>
      <c r="C14" s="54"/>
      <c r="D14" s="53"/>
      <c r="E14" s="53"/>
      <c r="F14" s="53"/>
      <c r="G14" s="53"/>
      <c r="H14" s="53"/>
      <c r="I14" s="53"/>
      <c r="J14" s="53"/>
      <c r="K14" s="53"/>
      <c r="L14" s="53"/>
      <c r="M14" s="53"/>
      <c r="N14" s="62"/>
      <c r="O14" s="67">
        <f t="shared" si="0"/>
        <v>0</v>
      </c>
    </row>
    <row r="15" spans="1:15" ht="24.95" customHeight="1">
      <c r="A15" s="90" t="s">
        <v>62</v>
      </c>
      <c r="B15" s="91"/>
      <c r="C15" s="54"/>
      <c r="D15" s="53"/>
      <c r="E15" s="53"/>
      <c r="F15" s="53"/>
      <c r="G15" s="53"/>
      <c r="H15" s="53"/>
      <c r="I15" s="53"/>
      <c r="J15" s="53"/>
      <c r="K15" s="53"/>
      <c r="L15" s="53"/>
      <c r="M15" s="53"/>
      <c r="N15" s="62"/>
      <c r="O15" s="67">
        <f t="shared" si="0"/>
        <v>0</v>
      </c>
    </row>
    <row r="16" spans="1:15" ht="24.95" customHeight="1">
      <c r="A16" s="90" t="s">
        <v>63</v>
      </c>
      <c r="B16" s="91"/>
      <c r="C16" s="54"/>
      <c r="D16" s="53"/>
      <c r="E16" s="53"/>
      <c r="F16" s="53"/>
      <c r="G16" s="53"/>
      <c r="H16" s="53"/>
      <c r="I16" s="53"/>
      <c r="J16" s="53"/>
      <c r="K16" s="53"/>
      <c r="L16" s="53"/>
      <c r="M16" s="53"/>
      <c r="N16" s="62"/>
      <c r="O16" s="67">
        <f t="shared" si="0"/>
        <v>0</v>
      </c>
    </row>
    <row r="17" spans="1:15" ht="24.95" customHeight="1">
      <c r="A17" s="90" t="s">
        <v>64</v>
      </c>
      <c r="B17" s="91"/>
      <c r="C17" s="54"/>
      <c r="D17" s="53"/>
      <c r="E17" s="53"/>
      <c r="F17" s="53"/>
      <c r="G17" s="53"/>
      <c r="H17" s="53"/>
      <c r="I17" s="53"/>
      <c r="J17" s="53"/>
      <c r="K17" s="53"/>
      <c r="L17" s="53"/>
      <c r="M17" s="53"/>
      <c r="N17" s="62"/>
      <c r="O17" s="67">
        <f t="shared" si="0"/>
        <v>0</v>
      </c>
    </row>
    <row r="18" spans="1:15" ht="24.95" customHeight="1">
      <c r="A18" s="90" t="s">
        <v>65</v>
      </c>
      <c r="B18" s="91"/>
      <c r="C18" s="54"/>
      <c r="D18" s="53"/>
      <c r="E18" s="53"/>
      <c r="F18" s="53"/>
      <c r="G18" s="53"/>
      <c r="H18" s="53"/>
      <c r="I18" s="53"/>
      <c r="J18" s="53"/>
      <c r="K18" s="53"/>
      <c r="L18" s="53"/>
      <c r="M18" s="53"/>
      <c r="N18" s="62"/>
      <c r="O18" s="67">
        <f t="shared" si="0"/>
        <v>0</v>
      </c>
    </row>
    <row r="19" spans="1:15" ht="24.95" customHeight="1">
      <c r="A19" s="92" t="s">
        <v>101</v>
      </c>
      <c r="B19" s="91"/>
      <c r="C19" s="54"/>
      <c r="D19" s="53"/>
      <c r="E19" s="53"/>
      <c r="F19" s="53"/>
      <c r="G19" s="53"/>
      <c r="H19" s="53"/>
      <c r="I19" s="53"/>
      <c r="J19" s="53"/>
      <c r="K19" s="53"/>
      <c r="L19" s="53"/>
      <c r="M19" s="53"/>
      <c r="N19" s="62"/>
      <c r="O19" s="67">
        <f t="shared" si="0"/>
        <v>0</v>
      </c>
    </row>
    <row r="20" spans="1:15" ht="24.95" customHeight="1">
      <c r="A20" s="90" t="s">
        <v>67</v>
      </c>
      <c r="B20" s="91"/>
      <c r="C20" s="54"/>
      <c r="D20" s="53"/>
      <c r="E20" s="53"/>
      <c r="F20" s="53"/>
      <c r="G20" s="53"/>
      <c r="H20" s="53"/>
      <c r="I20" s="53"/>
      <c r="J20" s="53"/>
      <c r="K20" s="53"/>
      <c r="L20" s="53"/>
      <c r="M20" s="53"/>
      <c r="N20" s="62"/>
      <c r="O20" s="67">
        <f t="shared" si="0"/>
        <v>0</v>
      </c>
    </row>
    <row r="21" spans="1:15" ht="24.95" customHeight="1">
      <c r="A21" s="90" t="s">
        <v>68</v>
      </c>
      <c r="B21" s="91"/>
      <c r="C21" s="54"/>
      <c r="D21" s="53"/>
      <c r="E21" s="53"/>
      <c r="F21" s="53"/>
      <c r="G21" s="53"/>
      <c r="H21" s="53"/>
      <c r="I21" s="53"/>
      <c r="J21" s="53"/>
      <c r="K21" s="53"/>
      <c r="L21" s="53"/>
      <c r="M21" s="53"/>
      <c r="N21" s="62"/>
      <c r="O21" s="67">
        <f t="shared" si="0"/>
        <v>0</v>
      </c>
    </row>
    <row r="22" spans="1:15" ht="24.95" customHeight="1">
      <c r="A22" s="90" t="s">
        <v>69</v>
      </c>
      <c r="B22" s="91"/>
      <c r="C22" s="54"/>
      <c r="D22" s="53"/>
      <c r="E22" s="53"/>
      <c r="F22" s="53"/>
      <c r="G22" s="53"/>
      <c r="H22" s="53"/>
      <c r="I22" s="53"/>
      <c r="J22" s="53"/>
      <c r="K22" s="53"/>
      <c r="L22" s="53"/>
      <c r="M22" s="53"/>
      <c r="N22" s="62"/>
      <c r="O22" s="67">
        <f t="shared" si="0"/>
        <v>0</v>
      </c>
    </row>
    <row r="23" spans="1:15" ht="24.95" customHeight="1" thickBot="1">
      <c r="A23" s="93" t="s">
        <v>70</v>
      </c>
      <c r="B23" s="94"/>
      <c r="C23" s="55"/>
      <c r="D23" s="56"/>
      <c r="E23" s="56"/>
      <c r="F23" s="56"/>
      <c r="G23" s="56"/>
      <c r="H23" s="56"/>
      <c r="I23" s="56"/>
      <c r="J23" s="56"/>
      <c r="K23" s="56"/>
      <c r="L23" s="56"/>
      <c r="M23" s="56"/>
      <c r="N23" s="63"/>
      <c r="O23" s="68">
        <f t="shared" si="0"/>
        <v>0</v>
      </c>
    </row>
    <row r="24" spans="1:15" ht="24.95" customHeight="1" thickBot="1">
      <c r="A24" s="88" t="s">
        <v>52</v>
      </c>
      <c r="B24" s="89"/>
      <c r="C24" s="46">
        <f>SUM(C5:C23)</f>
        <v>0</v>
      </c>
      <c r="D24" s="47">
        <f t="shared" ref="D24:N24" si="1">SUM(D5:D23)</f>
        <v>0</v>
      </c>
      <c r="E24" s="47">
        <f t="shared" si="1"/>
        <v>0</v>
      </c>
      <c r="F24" s="47">
        <f t="shared" si="1"/>
        <v>0</v>
      </c>
      <c r="G24" s="47">
        <f t="shared" si="1"/>
        <v>0</v>
      </c>
      <c r="H24" s="47">
        <f t="shared" si="1"/>
        <v>0</v>
      </c>
      <c r="I24" s="47">
        <f t="shared" si="1"/>
        <v>0</v>
      </c>
      <c r="J24" s="47">
        <f t="shared" si="1"/>
        <v>0</v>
      </c>
      <c r="K24" s="47">
        <f t="shared" si="1"/>
        <v>0</v>
      </c>
      <c r="L24" s="47">
        <f t="shared" si="1"/>
        <v>0</v>
      </c>
      <c r="M24" s="47">
        <f t="shared" si="1"/>
        <v>0</v>
      </c>
      <c r="N24" s="64">
        <f t="shared" si="1"/>
        <v>0</v>
      </c>
      <c r="O24" s="69">
        <f t="shared" si="0"/>
        <v>0</v>
      </c>
    </row>
    <row r="25" spans="1:15" ht="24.95" customHeight="1">
      <c r="O25" s="1"/>
    </row>
    <row r="26" spans="1:15" ht="17.25">
      <c r="A26" s="16" t="s">
        <v>193</v>
      </c>
      <c r="B26" s="16"/>
      <c r="C26" s="16"/>
      <c r="D26" s="16"/>
      <c r="E26" s="16"/>
      <c r="F26" s="16"/>
      <c r="G26" s="16"/>
      <c r="H26" s="16"/>
      <c r="I26" s="16"/>
      <c r="J26" s="16"/>
      <c r="K26" s="16"/>
      <c r="L26" s="16"/>
      <c r="M26" s="16"/>
      <c r="N26" s="16"/>
      <c r="O26" s="1"/>
    </row>
    <row r="27" spans="1:15" ht="17.25">
      <c r="A27" s="16" t="s">
        <v>194</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171</v>
      </c>
      <c r="B29" s="16"/>
      <c r="C29" s="16"/>
      <c r="D29" s="16"/>
      <c r="E29" s="16"/>
      <c r="F29" s="16"/>
      <c r="G29" s="16"/>
      <c r="H29" s="16"/>
      <c r="I29" s="16"/>
      <c r="J29" s="16"/>
      <c r="K29" s="16"/>
      <c r="L29" s="16"/>
      <c r="M29" s="16"/>
      <c r="N29" s="16"/>
      <c r="O29" s="1"/>
    </row>
    <row r="30" spans="1:15">
      <c r="O30" s="1"/>
    </row>
    <row r="31" spans="1:15">
      <c r="O31" s="1"/>
    </row>
    <row r="32" spans="1:15">
      <c r="A32" s="1" t="s">
        <v>172</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M2:O2"/>
    <mergeCell ref="A4:B4"/>
    <mergeCell ref="A5:B5"/>
    <mergeCell ref="A7:B7"/>
    <mergeCell ref="A8:B8"/>
    <mergeCell ref="A9:B9"/>
    <mergeCell ref="A6:B6"/>
    <mergeCell ref="A10:B10"/>
    <mergeCell ref="A11:B11"/>
    <mergeCell ref="A12:B12"/>
    <mergeCell ref="A13:B13"/>
    <mergeCell ref="A14:B14"/>
    <mergeCell ref="A15:B15"/>
    <mergeCell ref="A16:B16"/>
    <mergeCell ref="A23:B23"/>
    <mergeCell ref="A24:B24"/>
    <mergeCell ref="A17:B17"/>
    <mergeCell ref="A18:B18"/>
    <mergeCell ref="A19:B19"/>
    <mergeCell ref="A20:B20"/>
    <mergeCell ref="A21:B21"/>
    <mergeCell ref="A22:B22"/>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197</v>
      </c>
      <c r="B2" s="16"/>
      <c r="C2" s="16"/>
      <c r="D2" s="16"/>
      <c r="E2" s="16"/>
      <c r="F2" s="16"/>
      <c r="G2" s="1"/>
    </row>
    <row r="3" spans="1:9" ht="14.25">
      <c r="A3" s="1"/>
      <c r="B3" s="1"/>
      <c r="C3" s="1"/>
      <c r="D3" s="1"/>
      <c r="E3" s="1"/>
      <c r="F3" s="1"/>
      <c r="G3" s="1"/>
    </row>
    <row r="4" spans="1:9" ht="24.95" customHeight="1">
      <c r="A4" s="1"/>
      <c r="B4" s="1"/>
      <c r="C4" s="1"/>
      <c r="F4" s="17" t="s">
        <v>72</v>
      </c>
      <c r="G4" s="53"/>
    </row>
    <row r="5" spans="1:9" ht="24.95" customHeight="1">
      <c r="A5" s="1" t="s">
        <v>1</v>
      </c>
      <c r="B5" s="1"/>
      <c r="C5" s="107">
        <f>'別表１（当初申請、変更申請)'!G3</f>
        <v>0</v>
      </c>
      <c r="D5" s="107"/>
      <c r="E5" s="107"/>
      <c r="F5" s="107"/>
      <c r="G5" s="107"/>
    </row>
    <row r="6" spans="1:9" ht="14.25">
      <c r="A6" s="1"/>
      <c r="B6" s="1"/>
      <c r="C6" s="1"/>
      <c r="D6" s="1"/>
      <c r="E6" s="1"/>
      <c r="F6" s="1"/>
      <c r="G6" s="43" t="s">
        <v>151</v>
      </c>
    </row>
    <row r="7" spans="1:9" ht="14.25">
      <c r="A7" s="19"/>
      <c r="B7" s="20"/>
      <c r="C7" s="2" t="s">
        <v>73</v>
      </c>
      <c r="D7" s="101" t="s">
        <v>131</v>
      </c>
      <c r="E7" s="102"/>
      <c r="F7" s="39" t="s">
        <v>137</v>
      </c>
      <c r="G7" s="2"/>
    </row>
    <row r="8" spans="1:9" ht="14.25">
      <c r="A8" s="103" t="s">
        <v>39</v>
      </c>
      <c r="B8" s="104"/>
      <c r="C8" s="4"/>
      <c r="D8" s="105" t="s">
        <v>148</v>
      </c>
      <c r="E8" s="106"/>
      <c r="F8" s="40" t="s">
        <v>147</v>
      </c>
      <c r="G8" s="4" t="s">
        <v>112</v>
      </c>
    </row>
    <row r="9" spans="1:9" ht="14.25">
      <c r="A9" s="21"/>
      <c r="B9" s="22"/>
      <c r="C9" s="9" t="s">
        <v>74</v>
      </c>
      <c r="D9" s="17" t="s">
        <v>75</v>
      </c>
      <c r="E9" s="17" t="s">
        <v>76</v>
      </c>
      <c r="F9" s="42" t="s">
        <v>150</v>
      </c>
      <c r="G9" s="6"/>
    </row>
    <row r="10" spans="1:9" ht="24.95" customHeight="1">
      <c r="A10" s="100" t="s">
        <v>165</v>
      </c>
      <c r="B10" s="100"/>
      <c r="C10" s="49">
        <f>'(ケア特定)階層別、月別利用人員内訳'!O5</f>
        <v>0</v>
      </c>
      <c r="D10" s="49" t="e">
        <f>'単価積算内訳 '!$E$8</f>
        <v>#N/A</v>
      </c>
      <c r="E10" s="49" t="e">
        <f t="shared" ref="E10:E28" si="0">C10*D10</f>
        <v>#N/A</v>
      </c>
      <c r="F10" s="49">
        <f t="shared" ref="F10:F28" si="1">C10*G10</f>
        <v>0</v>
      </c>
      <c r="G10" s="49">
        <f>MIN(I10,'単価積算内訳 '!$E$4)</f>
        <v>7000</v>
      </c>
      <c r="H10" t="str">
        <f>"×"&amp;C10</f>
        <v>×0</v>
      </c>
      <c r="I10" s="48">
        <v>7000</v>
      </c>
    </row>
    <row r="11" spans="1:9" ht="24.95" customHeight="1">
      <c r="A11" s="100" t="s">
        <v>53</v>
      </c>
      <c r="B11" s="100"/>
      <c r="C11" s="49">
        <f>'(ケア特定)階層別、月別利用人員内訳'!O6</f>
        <v>0</v>
      </c>
      <c r="D11" s="49" t="e">
        <f>'単価積算内訳 '!$E$8</f>
        <v>#N/A</v>
      </c>
      <c r="E11" s="49" t="e">
        <f t="shared" si="0"/>
        <v>#N/A</v>
      </c>
      <c r="F11" s="49">
        <f t="shared" si="1"/>
        <v>0</v>
      </c>
      <c r="G11" s="49">
        <f>MIN(I11,'単価積算内訳 '!$E$4)</f>
        <v>10000</v>
      </c>
      <c r="H11" t="str">
        <f t="shared" ref="H11:H28" si="2">"×"&amp;C11</f>
        <v>×0</v>
      </c>
      <c r="I11" s="48">
        <v>10000</v>
      </c>
    </row>
    <row r="12" spans="1:9" ht="24.95" customHeight="1">
      <c r="A12" s="100" t="s">
        <v>54</v>
      </c>
      <c r="B12" s="100"/>
      <c r="C12" s="49">
        <f>'(ケア特定)階層別、月別利用人員内訳'!O7</f>
        <v>0</v>
      </c>
      <c r="D12" s="49" t="e">
        <f>'単価積算内訳 '!$E$8</f>
        <v>#N/A</v>
      </c>
      <c r="E12" s="49" t="e">
        <f t="shared" si="0"/>
        <v>#N/A</v>
      </c>
      <c r="F12" s="49">
        <f t="shared" si="1"/>
        <v>0</v>
      </c>
      <c r="G12" s="49">
        <f>MIN(I12,'単価積算内訳 '!$E$4)</f>
        <v>13000</v>
      </c>
      <c r="H12" t="str">
        <f t="shared" si="2"/>
        <v>×0</v>
      </c>
      <c r="I12" s="48">
        <v>13000</v>
      </c>
    </row>
    <row r="13" spans="1:9" ht="24.95" customHeight="1">
      <c r="A13" s="100" t="s">
        <v>55</v>
      </c>
      <c r="B13" s="100"/>
      <c r="C13" s="49">
        <f>'(ケア特定)階層別、月別利用人員内訳'!O8</f>
        <v>0</v>
      </c>
      <c r="D13" s="49" t="e">
        <f>'単価積算内訳 '!$E$8</f>
        <v>#N/A</v>
      </c>
      <c r="E13" s="49" t="e">
        <f t="shared" si="0"/>
        <v>#N/A</v>
      </c>
      <c r="F13" s="49">
        <f t="shared" si="1"/>
        <v>0</v>
      </c>
      <c r="G13" s="49">
        <f>MIN(I13,'単価積算内訳 '!$E$4)</f>
        <v>16000</v>
      </c>
      <c r="H13" t="str">
        <f t="shared" si="2"/>
        <v>×0</v>
      </c>
      <c r="I13" s="48">
        <v>16000</v>
      </c>
    </row>
    <row r="14" spans="1:9" ht="24.95" customHeight="1">
      <c r="A14" s="100" t="s">
        <v>56</v>
      </c>
      <c r="B14" s="100"/>
      <c r="C14" s="49">
        <f>'(ケア特定)階層別、月別利用人員内訳'!O9</f>
        <v>0</v>
      </c>
      <c r="D14" s="49" t="e">
        <f>'単価積算内訳 '!$E$8</f>
        <v>#N/A</v>
      </c>
      <c r="E14" s="49" t="e">
        <f t="shared" si="0"/>
        <v>#N/A</v>
      </c>
      <c r="F14" s="49">
        <f t="shared" si="1"/>
        <v>0</v>
      </c>
      <c r="G14" s="49">
        <f>MIN(I14,'単価積算内訳 '!$E$4)</f>
        <v>19000</v>
      </c>
      <c r="H14" t="str">
        <f t="shared" si="2"/>
        <v>×0</v>
      </c>
      <c r="I14" s="48">
        <v>19000</v>
      </c>
    </row>
    <row r="15" spans="1:9" ht="24.95" customHeight="1">
      <c r="A15" s="100" t="s">
        <v>57</v>
      </c>
      <c r="B15" s="100"/>
      <c r="C15" s="49">
        <f>'(ケア特定)階層別、月別利用人員内訳'!O10</f>
        <v>0</v>
      </c>
      <c r="D15" s="49" t="e">
        <f>'単価積算内訳 '!$E$8</f>
        <v>#N/A</v>
      </c>
      <c r="E15" s="49" t="e">
        <f t="shared" si="0"/>
        <v>#N/A</v>
      </c>
      <c r="F15" s="49">
        <f t="shared" si="1"/>
        <v>0</v>
      </c>
      <c r="G15" s="49">
        <f>MIN(I15,'単価積算内訳 '!$E$4)</f>
        <v>22000</v>
      </c>
      <c r="H15" t="str">
        <f t="shared" si="2"/>
        <v>×0</v>
      </c>
      <c r="I15" s="48">
        <v>22000</v>
      </c>
    </row>
    <row r="16" spans="1:9" ht="24.95" customHeight="1">
      <c r="A16" s="100" t="s">
        <v>58</v>
      </c>
      <c r="B16" s="100"/>
      <c r="C16" s="49">
        <f>'(ケア特定)階層別、月別利用人員内訳'!O11</f>
        <v>0</v>
      </c>
      <c r="D16" s="49" t="e">
        <f>'単価積算内訳 '!$E$8</f>
        <v>#N/A</v>
      </c>
      <c r="E16" s="49" t="e">
        <f t="shared" si="0"/>
        <v>#N/A</v>
      </c>
      <c r="F16" s="49">
        <f t="shared" si="1"/>
        <v>0</v>
      </c>
      <c r="G16" s="49">
        <f>MIN(I16,'単価積算内訳 '!$E$4)</f>
        <v>25000</v>
      </c>
      <c r="H16" t="str">
        <f t="shared" si="2"/>
        <v>×0</v>
      </c>
      <c r="I16" s="48">
        <v>25000</v>
      </c>
    </row>
    <row r="17" spans="1:9" ht="24.95" customHeight="1">
      <c r="A17" s="100" t="s">
        <v>59</v>
      </c>
      <c r="B17" s="100"/>
      <c r="C17" s="49">
        <f>'(ケア特定)階層別、月別利用人員内訳'!O12</f>
        <v>0</v>
      </c>
      <c r="D17" s="49" t="e">
        <f>'単価積算内訳 '!$E$8</f>
        <v>#N/A</v>
      </c>
      <c r="E17" s="49" t="e">
        <f t="shared" si="0"/>
        <v>#N/A</v>
      </c>
      <c r="F17" s="49">
        <f t="shared" si="1"/>
        <v>0</v>
      </c>
      <c r="G17" s="49">
        <f>MIN(I17,'単価積算内訳 '!$E$4)</f>
        <v>30000</v>
      </c>
      <c r="H17" t="str">
        <f t="shared" si="2"/>
        <v>×0</v>
      </c>
      <c r="I17" s="48">
        <v>30000</v>
      </c>
    </row>
    <row r="18" spans="1:9" ht="24.95" customHeight="1">
      <c r="A18" s="100" t="s">
        <v>60</v>
      </c>
      <c r="B18" s="100"/>
      <c r="C18" s="49">
        <f>'(ケア特定)階層別、月別利用人員内訳'!O13</f>
        <v>0</v>
      </c>
      <c r="D18" s="49" t="e">
        <f>'単価積算内訳 '!$E$8</f>
        <v>#N/A</v>
      </c>
      <c r="E18" s="49" t="e">
        <f t="shared" si="0"/>
        <v>#N/A</v>
      </c>
      <c r="F18" s="49">
        <f t="shared" si="1"/>
        <v>0</v>
      </c>
      <c r="G18" s="49">
        <f>MIN(I18,'単価積算内訳 '!$E$4)</f>
        <v>35000</v>
      </c>
      <c r="H18" t="str">
        <f t="shared" si="2"/>
        <v>×0</v>
      </c>
      <c r="I18" s="48">
        <v>35000</v>
      </c>
    </row>
    <row r="19" spans="1:9" ht="24.95" customHeight="1">
      <c r="A19" s="100" t="s">
        <v>61</v>
      </c>
      <c r="B19" s="100"/>
      <c r="C19" s="49">
        <f>'(ケア特定)階層別、月別利用人員内訳'!O14</f>
        <v>0</v>
      </c>
      <c r="D19" s="49" t="e">
        <f>'単価積算内訳 '!$E$8</f>
        <v>#N/A</v>
      </c>
      <c r="E19" s="49" t="e">
        <f t="shared" si="0"/>
        <v>#N/A</v>
      </c>
      <c r="F19" s="49">
        <f t="shared" si="1"/>
        <v>0</v>
      </c>
      <c r="G19" s="49">
        <f>MIN(I19,'単価積算内訳 '!$E$4)</f>
        <v>40000</v>
      </c>
      <c r="H19" t="str">
        <f t="shared" si="2"/>
        <v>×0</v>
      </c>
      <c r="I19" s="48">
        <v>40000</v>
      </c>
    </row>
    <row r="20" spans="1:9" ht="24.95" customHeight="1">
      <c r="A20" s="100" t="s">
        <v>62</v>
      </c>
      <c r="B20" s="100"/>
      <c r="C20" s="49">
        <f>'(ケア特定)階層別、月別利用人員内訳'!O15</f>
        <v>0</v>
      </c>
      <c r="D20" s="49" t="e">
        <f>'単価積算内訳 '!$E$8</f>
        <v>#N/A</v>
      </c>
      <c r="E20" s="49" t="e">
        <f t="shared" si="0"/>
        <v>#N/A</v>
      </c>
      <c r="F20" s="49">
        <f t="shared" si="1"/>
        <v>0</v>
      </c>
      <c r="G20" s="49">
        <f>MIN(I20,'単価積算内訳 '!$E$4)</f>
        <v>45000</v>
      </c>
      <c r="H20" t="str">
        <f t="shared" si="2"/>
        <v>×0</v>
      </c>
      <c r="I20" s="48">
        <v>45000</v>
      </c>
    </row>
    <row r="21" spans="1:9" ht="24.95" customHeight="1">
      <c r="A21" s="100" t="s">
        <v>63</v>
      </c>
      <c r="B21" s="100"/>
      <c r="C21" s="49">
        <f>'(ケア特定)階層別、月別利用人員内訳'!O16</f>
        <v>0</v>
      </c>
      <c r="D21" s="49" t="e">
        <f>'単価積算内訳 '!$E$8</f>
        <v>#N/A</v>
      </c>
      <c r="E21" s="49" t="e">
        <f t="shared" si="0"/>
        <v>#N/A</v>
      </c>
      <c r="F21" s="49">
        <f t="shared" si="1"/>
        <v>0</v>
      </c>
      <c r="G21" s="49">
        <f>MIN(I21,'単価積算内訳 '!$E$4)</f>
        <v>50000</v>
      </c>
      <c r="H21" t="str">
        <f t="shared" si="2"/>
        <v>×0</v>
      </c>
      <c r="I21" s="48">
        <v>50000</v>
      </c>
    </row>
    <row r="22" spans="1:9" ht="24.95" customHeight="1">
      <c r="A22" s="100" t="s">
        <v>64</v>
      </c>
      <c r="B22" s="100"/>
      <c r="C22" s="49">
        <f>'(ケア特定)階層別、月別利用人員内訳'!O17</f>
        <v>0</v>
      </c>
      <c r="D22" s="49" t="e">
        <f>'単価積算内訳 '!$E$8</f>
        <v>#N/A</v>
      </c>
      <c r="E22" s="49" t="e">
        <f t="shared" si="0"/>
        <v>#N/A</v>
      </c>
      <c r="F22" s="49">
        <f t="shared" si="1"/>
        <v>0</v>
      </c>
      <c r="G22" s="49">
        <f>MIN(I22,'単価積算内訳 '!$E$4)</f>
        <v>57000</v>
      </c>
      <c r="H22" t="str">
        <f t="shared" si="2"/>
        <v>×0</v>
      </c>
      <c r="I22" s="48">
        <v>57000</v>
      </c>
    </row>
    <row r="23" spans="1:9" ht="24.95" customHeight="1">
      <c r="A23" s="100" t="s">
        <v>65</v>
      </c>
      <c r="B23" s="100"/>
      <c r="C23" s="49">
        <f>'(ケア特定)階層別、月別利用人員内訳'!O18</f>
        <v>0</v>
      </c>
      <c r="D23" s="49" t="e">
        <f>'単価積算内訳 '!$E$8</f>
        <v>#N/A</v>
      </c>
      <c r="E23" s="49" t="e">
        <f t="shared" si="0"/>
        <v>#N/A</v>
      </c>
      <c r="F23" s="49">
        <f t="shared" si="1"/>
        <v>0</v>
      </c>
      <c r="G23" s="49">
        <f>MIN(I23,'単価積算内訳 '!$E$4)</f>
        <v>64000</v>
      </c>
      <c r="H23" t="str">
        <f t="shared" si="2"/>
        <v>×0</v>
      </c>
      <c r="I23" s="48">
        <v>64000</v>
      </c>
    </row>
    <row r="24" spans="1:9" ht="24.95" customHeight="1">
      <c r="A24" s="100" t="s">
        <v>66</v>
      </c>
      <c r="B24" s="100"/>
      <c r="C24" s="49">
        <f>'(ケア特定)階層別、月別利用人員内訳'!O19</f>
        <v>0</v>
      </c>
      <c r="D24" s="49" t="e">
        <f>'単価積算内訳 '!$E$8</f>
        <v>#N/A</v>
      </c>
      <c r="E24" s="49" t="e">
        <f t="shared" si="0"/>
        <v>#N/A</v>
      </c>
      <c r="F24" s="49">
        <f t="shared" si="1"/>
        <v>0</v>
      </c>
      <c r="G24" s="49">
        <f>MIN(I24,'単価積算内訳 '!$E$4)</f>
        <v>71000</v>
      </c>
      <c r="H24" t="str">
        <f t="shared" si="2"/>
        <v>×0</v>
      </c>
      <c r="I24" s="48">
        <v>71000</v>
      </c>
    </row>
    <row r="25" spans="1:9" ht="24.95" customHeight="1">
      <c r="A25" s="100" t="s">
        <v>67</v>
      </c>
      <c r="B25" s="100"/>
      <c r="C25" s="49">
        <f>'(ケア特定)階層別、月別利用人員内訳'!O20</f>
        <v>0</v>
      </c>
      <c r="D25" s="49" t="e">
        <f>'単価積算内訳 '!$E$8</f>
        <v>#N/A</v>
      </c>
      <c r="E25" s="49" t="e">
        <f t="shared" si="0"/>
        <v>#N/A</v>
      </c>
      <c r="F25" s="49">
        <f t="shared" si="1"/>
        <v>0</v>
      </c>
      <c r="G25" s="49">
        <f>MIN(I25,'単価積算内訳 '!$E$4)</f>
        <v>78000</v>
      </c>
      <c r="H25" t="str">
        <f t="shared" si="2"/>
        <v>×0</v>
      </c>
      <c r="I25" s="48">
        <v>78000</v>
      </c>
    </row>
    <row r="26" spans="1:9" ht="24.95" customHeight="1">
      <c r="A26" s="100" t="s">
        <v>68</v>
      </c>
      <c r="B26" s="100"/>
      <c r="C26" s="49">
        <f>'(ケア特定)階層別、月別利用人員内訳'!O21</f>
        <v>0</v>
      </c>
      <c r="D26" s="49" t="e">
        <f>'単価積算内訳 '!$E$8</f>
        <v>#N/A</v>
      </c>
      <c r="E26" s="49" t="e">
        <f t="shared" si="0"/>
        <v>#N/A</v>
      </c>
      <c r="F26" s="49">
        <f t="shared" si="1"/>
        <v>0</v>
      </c>
      <c r="G26" s="49">
        <f>MIN(I26,'単価積算内訳 '!$E$4)</f>
        <v>85000</v>
      </c>
      <c r="H26" t="str">
        <f t="shared" si="2"/>
        <v>×0</v>
      </c>
      <c r="I26" s="48">
        <v>85000</v>
      </c>
    </row>
    <row r="27" spans="1:9" ht="24.95" customHeight="1">
      <c r="A27" s="100" t="s">
        <v>69</v>
      </c>
      <c r="B27" s="100"/>
      <c r="C27" s="49">
        <f>'(ケア特定)階層別、月別利用人員内訳'!O22</f>
        <v>0</v>
      </c>
      <c r="D27" s="49" t="e">
        <f>'単価積算内訳 '!$E$8</f>
        <v>#N/A</v>
      </c>
      <c r="E27" s="49" t="e">
        <f t="shared" si="0"/>
        <v>#N/A</v>
      </c>
      <c r="F27" s="49">
        <f t="shared" si="1"/>
        <v>0</v>
      </c>
      <c r="G27" s="49">
        <f>MIN(I27,'単価積算内訳 '!$E$4)</f>
        <v>93000</v>
      </c>
      <c r="H27" t="str">
        <f t="shared" si="2"/>
        <v>×0</v>
      </c>
      <c r="I27" s="48">
        <v>93000</v>
      </c>
    </row>
    <row r="28" spans="1:9" ht="24.95" customHeight="1">
      <c r="A28" s="100" t="s">
        <v>70</v>
      </c>
      <c r="B28" s="100"/>
      <c r="C28" s="49">
        <f>'(ケア特定)階層別、月別利用人員内訳'!O23</f>
        <v>0</v>
      </c>
      <c r="D28" s="49" t="e">
        <f>'単価積算内訳 '!$E$8</f>
        <v>#N/A</v>
      </c>
      <c r="E28" s="49" t="e">
        <f t="shared" si="0"/>
        <v>#N/A</v>
      </c>
      <c r="F28" s="49">
        <f t="shared" si="1"/>
        <v>0</v>
      </c>
      <c r="G28" s="49">
        <f>MIN(I28,'単価積算内訳 '!$E$4)</f>
        <v>0</v>
      </c>
      <c r="H28" t="str">
        <f t="shared" si="2"/>
        <v>×0</v>
      </c>
      <c r="I28" s="48">
        <f>'単価積算内訳 '!E4</f>
        <v>0</v>
      </c>
    </row>
    <row r="29" spans="1:9" ht="24.95" customHeight="1">
      <c r="A29" s="100" t="s">
        <v>52</v>
      </c>
      <c r="B29" s="100"/>
      <c r="C29" s="49">
        <f>'(ケア特定)階層別、月別利用人員内訳'!O24</f>
        <v>0</v>
      </c>
      <c r="D29" s="49"/>
      <c r="E29" s="49" t="e">
        <f t="shared" ref="E29:F29" si="3">SUM(E10:E28)</f>
        <v>#N/A</v>
      </c>
      <c r="F29" s="49">
        <f t="shared" si="3"/>
        <v>0</v>
      </c>
      <c r="G29" s="49"/>
    </row>
    <row r="30" spans="1:9" ht="14.25">
      <c r="A30" s="1"/>
      <c r="B30" s="1"/>
      <c r="C30" s="1"/>
      <c r="D30" s="1"/>
      <c r="E30" s="1"/>
      <c r="F30" s="1"/>
      <c r="G30" s="1"/>
    </row>
    <row r="31" spans="1:9" ht="14.25">
      <c r="A31" s="18" t="s">
        <v>129</v>
      </c>
      <c r="B31" s="24"/>
      <c r="C31" s="24"/>
      <c r="D31" s="24"/>
      <c r="E31" s="24"/>
      <c r="F31" s="24"/>
      <c r="G31" s="24"/>
    </row>
    <row r="32" spans="1:9" ht="14.25">
      <c r="A32" s="24" t="s">
        <v>173</v>
      </c>
      <c r="B32" s="24"/>
      <c r="C32" s="24"/>
      <c r="D32" s="24"/>
      <c r="E32" s="24"/>
      <c r="F32" s="24"/>
      <c r="G32" s="24"/>
    </row>
    <row r="33" spans="1:7" ht="14.25">
      <c r="A33" s="24"/>
      <c r="B33" s="1" t="s">
        <v>122</v>
      </c>
      <c r="C33" s="24"/>
      <c r="D33" s="24"/>
      <c r="E33" s="24"/>
      <c r="F33" s="24"/>
      <c r="G33" s="24"/>
    </row>
    <row r="34" spans="1:7" ht="14.25">
      <c r="A34" s="24" t="s">
        <v>119</v>
      </c>
      <c r="B34" s="18"/>
      <c r="C34" s="18"/>
      <c r="D34" s="18"/>
      <c r="E34" s="18"/>
      <c r="F34" s="18"/>
      <c r="G34" s="18"/>
    </row>
    <row r="35" spans="1:7" ht="18.75" customHeight="1">
      <c r="A35" s="107" t="s">
        <v>174</v>
      </c>
      <c r="B35" s="108"/>
      <c r="C35" s="108"/>
      <c r="D35" s="108"/>
      <c r="E35" s="108"/>
      <c r="F35" s="108"/>
      <c r="G35" s="108"/>
    </row>
    <row r="36" spans="1:7" ht="21" customHeight="1">
      <c r="A36" s="1" t="s">
        <v>175</v>
      </c>
      <c r="B36" s="1"/>
      <c r="C36" s="1"/>
      <c r="D36" s="1"/>
      <c r="E36" s="1"/>
      <c r="F36" s="1"/>
      <c r="G36" s="1"/>
    </row>
  </sheetData>
  <sheetProtection algorithmName="SHA-512" hashValue="be1mCF0rxlQukLeQxME8ID97i7dgdKcSLigbxxuWhTIXWFvdVVWoKzV7wnH5g1VU0+vH7x2aIvVaqCmPZFatkw==" saltValue="M9bRzvrlXrzen9G/pN/WGw==" spinCount="100000" sheet="1" selectLockedCells="1"/>
  <mergeCells count="25">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 ref="A12:B12"/>
    <mergeCell ref="A13:B13"/>
    <mergeCell ref="A14:B14"/>
    <mergeCell ref="A15:B15"/>
    <mergeCell ref="D7:E7"/>
    <mergeCell ref="A8:B8"/>
    <mergeCell ref="A10:B10"/>
    <mergeCell ref="A11:B11"/>
    <mergeCell ref="D8:E8"/>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topLeftCell="A2" zoomScale="85" zoomScaleNormal="100" zoomScaleSheetLayoutView="85" workbookViewId="0">
      <selection activeCell="E4" sqref="E4"/>
    </sheetView>
  </sheetViews>
  <sheetFormatPr defaultRowHeight="13.5"/>
  <cols>
    <col min="1" max="1" width="3.75" customWidth="1"/>
    <col min="2" max="2" width="13.25" style="23" customWidth="1"/>
    <col min="3" max="3" width="9.625" style="23" customWidth="1"/>
    <col min="4" max="9" width="15.125" customWidth="1"/>
  </cols>
  <sheetData>
    <row r="1" spans="1:18" ht="25.5">
      <c r="A1" s="28" t="s">
        <v>77</v>
      </c>
      <c r="B1" s="27"/>
      <c r="C1" s="27"/>
    </row>
    <row r="2" spans="1:18" ht="78" customHeight="1">
      <c r="A2" s="115" t="s">
        <v>78</v>
      </c>
      <c r="B2" s="116"/>
      <c r="C2" s="116"/>
      <c r="D2" s="124" t="s">
        <v>179</v>
      </c>
      <c r="E2" s="124"/>
      <c r="F2" s="124" t="s">
        <v>79</v>
      </c>
      <c r="G2" s="124"/>
      <c r="H2" s="124" t="s">
        <v>79</v>
      </c>
      <c r="I2" s="124"/>
      <c r="P2" s="77" t="s">
        <v>180</v>
      </c>
      <c r="Q2" s="78"/>
    </row>
    <row r="3" spans="1:18" ht="78" customHeight="1">
      <c r="A3" s="115" t="s">
        <v>132</v>
      </c>
      <c r="B3" s="116"/>
      <c r="C3" s="116"/>
      <c r="D3" s="61" t="s">
        <v>133</v>
      </c>
      <c r="E3" s="51" t="s">
        <v>134</v>
      </c>
      <c r="F3" s="61" t="s">
        <v>133</v>
      </c>
      <c r="G3" s="51" t="s">
        <v>134</v>
      </c>
      <c r="H3" s="61" t="s">
        <v>133</v>
      </c>
      <c r="I3" s="51" t="s">
        <v>134</v>
      </c>
      <c r="P3" s="77" t="s">
        <v>181</v>
      </c>
      <c r="Q3" s="78" t="s">
        <v>182</v>
      </c>
    </row>
    <row r="4" spans="1:18" ht="78" customHeight="1">
      <c r="A4" s="125" t="s">
        <v>135</v>
      </c>
      <c r="B4" s="126"/>
      <c r="C4" s="126"/>
      <c r="D4" s="80"/>
      <c r="E4" s="79"/>
      <c r="F4" s="80"/>
      <c r="G4" s="80"/>
      <c r="H4" s="81"/>
      <c r="I4" s="81"/>
      <c r="P4" s="77">
        <v>0</v>
      </c>
      <c r="Q4" s="78" t="s">
        <v>183</v>
      </c>
      <c r="R4" s="82">
        <v>0.03</v>
      </c>
    </row>
    <row r="5" spans="1:18" ht="81.75" customHeight="1">
      <c r="A5" s="117" t="s">
        <v>166</v>
      </c>
      <c r="B5" s="120" t="s">
        <v>130</v>
      </c>
      <c r="C5" s="84" t="s">
        <v>195</v>
      </c>
      <c r="D5" s="122"/>
      <c r="E5" s="122" t="e">
        <f>VLOOKUP($C$6,$Q$4:$R$11,2,0)*E4</f>
        <v>#N/A</v>
      </c>
      <c r="F5" s="109"/>
      <c r="G5" s="109"/>
      <c r="H5" s="111"/>
      <c r="I5" s="111"/>
      <c r="P5" s="77">
        <v>2</v>
      </c>
      <c r="Q5" s="78" t="s">
        <v>184</v>
      </c>
      <c r="R5" s="82">
        <v>0.05</v>
      </c>
    </row>
    <row r="6" spans="1:18" ht="36" customHeight="1">
      <c r="A6" s="118"/>
      <c r="B6" s="121"/>
      <c r="C6" s="83"/>
      <c r="D6" s="123"/>
      <c r="E6" s="123"/>
      <c r="F6" s="110"/>
      <c r="G6" s="110"/>
      <c r="H6" s="112"/>
      <c r="I6" s="112"/>
      <c r="P6" s="77">
        <v>4</v>
      </c>
      <c r="Q6" s="78" t="s">
        <v>185</v>
      </c>
      <c r="R6" s="82">
        <v>7.0000000000000007E-2</v>
      </c>
    </row>
    <row r="7" spans="1:18" ht="78" customHeight="1">
      <c r="A7" s="119"/>
      <c r="B7" s="113" t="s">
        <v>186</v>
      </c>
      <c r="C7" s="114"/>
      <c r="D7" s="52"/>
      <c r="E7" s="52"/>
      <c r="F7" s="52"/>
      <c r="G7" s="52"/>
      <c r="H7" s="52"/>
      <c r="I7" s="52"/>
      <c r="P7" s="77">
        <v>6</v>
      </c>
      <c r="Q7" s="78" t="s">
        <v>187</v>
      </c>
      <c r="R7" s="82">
        <v>0.09</v>
      </c>
    </row>
    <row r="8" spans="1:18" ht="78" customHeight="1">
      <c r="A8" s="115" t="s">
        <v>80</v>
      </c>
      <c r="B8" s="116"/>
      <c r="C8" s="116"/>
      <c r="D8" s="80"/>
      <c r="E8" s="80" t="e">
        <f>SUM(E4:E6)</f>
        <v>#N/A</v>
      </c>
      <c r="F8" s="52"/>
      <c r="G8" s="52"/>
      <c r="H8" s="52"/>
      <c r="I8" s="52"/>
      <c r="P8" s="77">
        <v>8</v>
      </c>
      <c r="Q8" s="78" t="s">
        <v>188</v>
      </c>
      <c r="R8" s="82">
        <v>0.11</v>
      </c>
    </row>
    <row r="9" spans="1:18" ht="35.1" customHeight="1">
      <c r="A9" s="16" t="s">
        <v>189</v>
      </c>
      <c r="P9" s="77">
        <v>10</v>
      </c>
      <c r="Q9" s="78" t="s">
        <v>190</v>
      </c>
      <c r="R9" s="82">
        <v>0.13</v>
      </c>
    </row>
    <row r="10" spans="1:18" ht="14.25">
      <c r="P10" s="77">
        <v>12</v>
      </c>
      <c r="Q10" s="78" t="s">
        <v>191</v>
      </c>
      <c r="R10" s="82">
        <v>0.15</v>
      </c>
    </row>
    <row r="11" spans="1:18" ht="14.25">
      <c r="P11" s="77">
        <v>14</v>
      </c>
      <c r="Q11" s="78" t="s">
        <v>192</v>
      </c>
      <c r="R11" s="82">
        <v>0.16</v>
      </c>
    </row>
  </sheetData>
  <sheetProtection algorithmName="SHA-512" hashValue="/WaJddF0YpKFuhd6aJRIQGtXVNXdL+UAXDT3/0Fl0W4TyxVEFm9EpRZgny0ZunWm3Jg6q3KJmgaUyAlCn1/EmQ==" saltValue="R9ypiXTXiOvrie3gQkYcvA==" spinCount="100000" sheet="1" selectLockedCells="1"/>
  <mergeCells count="16">
    <mergeCell ref="H2:I2"/>
    <mergeCell ref="F2:G2"/>
    <mergeCell ref="D2:E2"/>
    <mergeCell ref="A4:C4"/>
    <mergeCell ref="A3:C3"/>
    <mergeCell ref="A2:C2"/>
    <mergeCell ref="G5:G6"/>
    <mergeCell ref="H5:H6"/>
    <mergeCell ref="I5:I6"/>
    <mergeCell ref="B7:C7"/>
    <mergeCell ref="A8:C8"/>
    <mergeCell ref="A5:A7"/>
    <mergeCell ref="B5:B6"/>
    <mergeCell ref="D5:D6"/>
    <mergeCell ref="E5:E6"/>
    <mergeCell ref="F5:F6"/>
  </mergeCells>
  <phoneticPr fontId="2"/>
  <dataValidations count="2">
    <dataValidation type="whole" allowBlank="1" showInputMessage="1" showErrorMessage="1" sqref="D4:E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3" sqref="B3"/>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f>'別表１（当初申請、変更申請)'!G3</f>
        <v>0</v>
      </c>
      <c r="C2" s="85" t="s">
        <v>160</v>
      </c>
      <c r="D2" s="85"/>
    </row>
    <row r="3" spans="1:4" ht="14.25">
      <c r="A3" s="1" t="s">
        <v>124</v>
      </c>
      <c r="B3" s="1">
        <f>'基準額内訳(特定)'!G4</f>
        <v>0</v>
      </c>
      <c r="C3" s="31"/>
      <c r="D3" s="32"/>
    </row>
    <row r="4" spans="1:4" ht="14.25">
      <c r="A4" s="1"/>
      <c r="B4" s="1"/>
      <c r="C4" s="1"/>
      <c r="D4" s="1"/>
    </row>
    <row r="5" spans="1:4" ht="24.95" customHeight="1">
      <c r="A5" s="127" t="s">
        <v>82</v>
      </c>
      <c r="B5" s="129" t="s">
        <v>125</v>
      </c>
      <c r="C5" s="130"/>
      <c r="D5" s="131" t="s">
        <v>128</v>
      </c>
    </row>
    <row r="6" spans="1:4" ht="24.95" customHeight="1">
      <c r="A6" s="128"/>
      <c r="B6" s="34" t="s">
        <v>126</v>
      </c>
      <c r="C6" s="33" t="s">
        <v>127</v>
      </c>
      <c r="D6" s="131"/>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D9" sqref="D9"/>
    </sheetView>
  </sheetViews>
  <sheetFormatPr defaultRowHeight="13.5"/>
  <cols>
    <col min="1" max="1" width="9" style="135"/>
    <col min="2" max="2" width="17.25" style="135" customWidth="1"/>
    <col min="3" max="3" width="22" style="135" customWidth="1"/>
    <col min="4" max="4" width="17.25" style="135" customWidth="1"/>
    <col min="5" max="5" width="16.75" style="135" customWidth="1"/>
    <col min="6" max="16384" width="9" style="135"/>
  </cols>
  <sheetData>
    <row r="1" spans="1:6" ht="24.95" customHeight="1">
      <c r="A1" s="133" t="s">
        <v>91</v>
      </c>
      <c r="B1" s="134"/>
      <c r="C1" s="134"/>
      <c r="D1" s="134"/>
      <c r="E1" s="134"/>
    </row>
    <row r="2" spans="1:6" ht="27" customHeight="1">
      <c r="A2" s="134" t="s">
        <v>1</v>
      </c>
      <c r="B2" s="134">
        <f>'別表１（当初申請、変更申請)'!G3</f>
        <v>0</v>
      </c>
      <c r="C2" s="136" t="s">
        <v>161</v>
      </c>
      <c r="D2" s="136"/>
      <c r="E2" s="136"/>
      <c r="F2" s="136"/>
    </row>
    <row r="3" spans="1:6" ht="14.25">
      <c r="A3" s="134"/>
      <c r="B3" s="134"/>
      <c r="C3" s="134"/>
      <c r="D3" s="134"/>
      <c r="E3" s="137" t="s">
        <v>151</v>
      </c>
    </row>
    <row r="4" spans="1:6" ht="24.95" customHeight="1">
      <c r="A4" s="138"/>
      <c r="B4" s="138"/>
      <c r="C4" s="138" t="s">
        <v>92</v>
      </c>
      <c r="D4" s="138" t="s">
        <v>93</v>
      </c>
      <c r="E4" s="138" t="s">
        <v>94</v>
      </c>
    </row>
    <row r="5" spans="1:6" ht="24.95" customHeight="1">
      <c r="A5" s="139" t="s">
        <v>95</v>
      </c>
      <c r="B5" s="139" t="s">
        <v>96</v>
      </c>
      <c r="C5" s="139" t="s">
        <v>97</v>
      </c>
      <c r="D5" s="139" t="s">
        <v>98</v>
      </c>
      <c r="E5" s="139" t="s">
        <v>99</v>
      </c>
    </row>
    <row r="6" spans="1:6" ht="24.95" customHeight="1">
      <c r="A6" s="140"/>
      <c r="B6" s="140"/>
      <c r="C6" s="140" t="s">
        <v>100</v>
      </c>
      <c r="D6" s="140"/>
      <c r="E6" s="140" t="s">
        <v>98</v>
      </c>
    </row>
    <row r="7" spans="1:6" ht="50.1" customHeight="1">
      <c r="A7" s="141"/>
      <c r="B7" s="141"/>
      <c r="C7" s="141"/>
      <c r="D7" s="141"/>
      <c r="E7" s="141"/>
    </row>
    <row r="8" spans="1:6" ht="50.1" customHeight="1">
      <c r="A8" s="142"/>
      <c r="B8" s="142"/>
      <c r="C8" s="142"/>
      <c r="D8" s="142"/>
      <c r="E8" s="142"/>
    </row>
    <row r="9" spans="1:6" ht="50.1" customHeight="1">
      <c r="A9" s="142"/>
      <c r="B9" s="142"/>
      <c r="C9" s="142"/>
      <c r="D9" s="142"/>
      <c r="E9" s="142"/>
    </row>
    <row r="10" spans="1:6" ht="50.1" customHeight="1">
      <c r="A10" s="142"/>
      <c r="B10" s="142"/>
      <c r="C10" s="142"/>
      <c r="D10" s="142"/>
      <c r="E10" s="142"/>
    </row>
    <row r="11" spans="1:6" ht="50.1" customHeight="1">
      <c r="A11" s="142"/>
      <c r="B11" s="142"/>
      <c r="C11" s="142"/>
      <c r="D11" s="142"/>
      <c r="E11" s="142"/>
    </row>
    <row r="12" spans="1:6" ht="50.1" customHeight="1">
      <c r="A12" s="142"/>
      <c r="B12" s="142"/>
      <c r="C12" s="142"/>
      <c r="D12" s="142"/>
      <c r="E12" s="142"/>
    </row>
    <row r="13" spans="1:6" ht="50.1" customHeight="1">
      <c r="A13" s="142"/>
      <c r="B13" s="142"/>
      <c r="C13" s="142"/>
      <c r="D13" s="142"/>
      <c r="E13" s="142"/>
    </row>
    <row r="14" spans="1:6" ht="50.1" customHeight="1">
      <c r="A14" s="142"/>
      <c r="B14" s="142"/>
      <c r="C14" s="142"/>
      <c r="D14" s="142"/>
      <c r="E14" s="142"/>
    </row>
    <row r="15" spans="1:6" ht="50.1" customHeight="1">
      <c r="A15" s="142"/>
      <c r="B15" s="142"/>
      <c r="C15" s="142"/>
      <c r="D15" s="142"/>
      <c r="E15" s="142"/>
    </row>
    <row r="16" spans="1:6" ht="50.1" customHeight="1">
      <c r="A16" s="142"/>
      <c r="B16" s="142"/>
      <c r="C16" s="142"/>
      <c r="D16" s="142"/>
      <c r="E16" s="142"/>
    </row>
    <row r="17" spans="1:5" ht="50.1" customHeight="1">
      <c r="A17" s="142"/>
      <c r="B17" s="142"/>
      <c r="C17" s="142"/>
      <c r="D17" s="142"/>
      <c r="E17" s="142"/>
    </row>
    <row r="18" spans="1:5" ht="50.1" customHeight="1">
      <c r="A18" s="142"/>
      <c r="B18" s="142"/>
      <c r="C18" s="142"/>
      <c r="D18" s="142"/>
      <c r="E18" s="142"/>
    </row>
    <row r="19" spans="1:5" ht="50.1" customHeight="1">
      <c r="A19" s="142"/>
      <c r="B19" s="142"/>
      <c r="C19" s="142"/>
      <c r="D19" s="142"/>
      <c r="E19" s="142"/>
    </row>
    <row r="20" spans="1:5" ht="50.1" customHeight="1">
      <c r="A20" s="143"/>
      <c r="B20" s="143"/>
      <c r="C20" s="143"/>
      <c r="D20" s="143"/>
      <c r="E20" s="143"/>
    </row>
    <row r="21" spans="1:5" ht="14.25">
      <c r="A21" s="134"/>
      <c r="B21" s="134"/>
      <c r="C21" s="134"/>
      <c r="D21" s="134"/>
      <c r="E21" s="134"/>
    </row>
    <row r="22" spans="1:5" ht="14.25">
      <c r="A22" s="134"/>
      <c r="B22" s="134"/>
      <c r="C22" s="134"/>
      <c r="D22" s="134"/>
      <c r="E22" s="134"/>
    </row>
    <row r="23" spans="1:5" ht="14.25">
      <c r="A23" s="134"/>
      <c r="B23" s="134"/>
      <c r="C23" s="134"/>
      <c r="D23" s="134"/>
      <c r="E23" s="134"/>
    </row>
    <row r="24" spans="1:5" ht="14.25">
      <c r="A24" s="134"/>
      <c r="B24" s="134"/>
      <c r="C24" s="134"/>
      <c r="D24" s="134"/>
      <c r="E24" s="134"/>
    </row>
    <row r="25" spans="1:5" ht="14.25">
      <c r="A25" s="134"/>
      <c r="B25" s="134"/>
      <c r="C25" s="134"/>
      <c r="D25" s="134"/>
      <c r="E25" s="134"/>
    </row>
    <row r="26" spans="1:5" ht="14.25">
      <c r="A26" s="134"/>
      <c r="B26" s="134"/>
      <c r="C26" s="134"/>
      <c r="D26" s="134"/>
      <c r="E26" s="134"/>
    </row>
    <row r="27" spans="1:5" ht="14.25">
      <c r="A27" s="134"/>
      <c r="B27" s="134"/>
      <c r="C27" s="134"/>
      <c r="D27" s="134"/>
      <c r="E27" s="134"/>
    </row>
    <row r="28" spans="1:5" ht="14.25">
      <c r="A28" s="134"/>
      <c r="B28" s="134"/>
      <c r="C28" s="134"/>
      <c r="D28" s="134"/>
      <c r="E28" s="134"/>
    </row>
    <row r="29" spans="1:5" ht="14.25">
      <c r="A29" s="134"/>
      <c r="B29" s="134"/>
      <c r="C29" s="134"/>
      <c r="D29" s="134"/>
      <c r="E29" s="134"/>
    </row>
    <row r="30" spans="1:5" ht="14.25">
      <c r="A30" s="134"/>
      <c r="B30" s="134"/>
      <c r="C30" s="134"/>
      <c r="D30" s="134"/>
      <c r="E30" s="134"/>
    </row>
    <row r="31" spans="1:5" ht="14.25">
      <c r="A31" s="134"/>
      <c r="B31" s="134"/>
      <c r="C31" s="134"/>
      <c r="D31" s="134"/>
      <c r="E31" s="134"/>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zoomScale="90" zoomScaleNormal="100" zoomScaleSheetLayoutView="90" workbookViewId="0">
      <selection activeCell="H3" sqref="H3:I3"/>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132" t="s">
        <v>149</v>
      </c>
      <c r="B2" s="132"/>
      <c r="C2" s="132"/>
      <c r="D2" s="132"/>
      <c r="E2" s="132"/>
      <c r="F2" s="132"/>
      <c r="G2" s="132"/>
      <c r="H2" s="132"/>
      <c r="I2" s="132"/>
    </row>
    <row r="3" spans="1:9" ht="24.95" customHeight="1">
      <c r="A3" t="s">
        <v>154</v>
      </c>
      <c r="G3" s="1" t="s">
        <v>1</v>
      </c>
      <c r="H3" s="86"/>
      <c r="I3" s="86"/>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5" t="s">
        <v>116</v>
      </c>
    </row>
    <row r="6" spans="1:9" ht="24.95" customHeight="1">
      <c r="A6" s="5" t="s">
        <v>11</v>
      </c>
      <c r="B6" s="5" t="s">
        <v>12</v>
      </c>
      <c r="C6" s="5" t="s">
        <v>13</v>
      </c>
      <c r="D6" s="5" t="s">
        <v>14</v>
      </c>
      <c r="E6" s="5" t="s">
        <v>15</v>
      </c>
      <c r="F6" s="5" t="s">
        <v>16</v>
      </c>
      <c r="G6" s="5" t="s">
        <v>17</v>
      </c>
      <c r="H6" s="5" t="s">
        <v>106</v>
      </c>
      <c r="I6" s="9" t="s">
        <v>107</v>
      </c>
    </row>
    <row r="7" spans="1:9" ht="195.75" customHeight="1">
      <c r="A7" s="60"/>
      <c r="B7" s="60"/>
      <c r="C7" s="58" t="e">
        <f>'基準額内訳(特定)'!E29</f>
        <v>#N/A</v>
      </c>
      <c r="D7" s="58">
        <f>'基準額内訳(特定)'!F29</f>
        <v>0</v>
      </c>
      <c r="E7" s="58" t="e">
        <f>MIN(B7,C7)-D7</f>
        <v>#N/A</v>
      </c>
      <c r="F7" s="58" t="e">
        <f>E7</f>
        <v>#N/A</v>
      </c>
      <c r="G7" s="58" t="e">
        <f>F7</f>
        <v>#N/A</v>
      </c>
      <c r="H7" s="60"/>
      <c r="I7" s="59" t="e">
        <f>H7-G7</f>
        <v>#N/A</v>
      </c>
    </row>
    <row r="8" spans="1:9" ht="24.95" customHeight="1">
      <c r="A8" s="1" t="s">
        <v>167</v>
      </c>
    </row>
    <row r="9" spans="1:9" ht="24.95" customHeight="1">
      <c r="A9" s="1" t="s">
        <v>176</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P17" sqref="P17"/>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117</v>
      </c>
      <c r="C2" s="30" t="s">
        <v>118</v>
      </c>
      <c r="D2" s="1"/>
    </row>
    <row r="3" spans="1:5" ht="24.95" customHeight="1">
      <c r="A3" s="1" t="s">
        <v>20</v>
      </c>
      <c r="B3" s="1"/>
      <c r="C3" s="1"/>
      <c r="D3" s="1"/>
    </row>
    <row r="4" spans="1:5" ht="24.95" customHeight="1">
      <c r="A4" s="1" t="s">
        <v>21</v>
      </c>
      <c r="B4" s="1"/>
      <c r="C4" s="1" t="s">
        <v>1</v>
      </c>
      <c r="D4" s="76">
        <f>'精算書（実績報告）'!H3</f>
        <v>0</v>
      </c>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120</v>
      </c>
      <c r="B33" s="14"/>
      <c r="C33" s="14"/>
      <c r="D33" s="14"/>
    </row>
    <row r="34" spans="1:4" ht="24.95" customHeight="1">
      <c r="A34" s="1" t="s">
        <v>156</v>
      </c>
      <c r="B34" s="1"/>
      <c r="C34" s="1"/>
      <c r="D34" s="1"/>
    </row>
    <row r="35" spans="1:4" ht="24.95" customHeight="1">
      <c r="A35" s="1" t="s">
        <v>157</v>
      </c>
      <c r="B35" s="1"/>
      <c r="C35" s="1"/>
      <c r="D35" s="1"/>
    </row>
    <row r="36" spans="1:4" ht="24.95" customHeight="1">
      <c r="A36" s="1" t="s">
        <v>177</v>
      </c>
      <c r="B36" s="1"/>
      <c r="C36" s="1"/>
      <c r="D36" s="1"/>
    </row>
    <row r="37" spans="1:4" ht="24.95" customHeight="1">
      <c r="A37" s="1" t="s">
        <v>159</v>
      </c>
      <c r="B37" s="1"/>
      <c r="C37" s="1"/>
      <c r="D37" s="1"/>
    </row>
    <row r="38" spans="1:4" ht="24.95" customHeight="1">
      <c r="A38" s="1" t="s">
        <v>158</v>
      </c>
      <c r="B38" s="1"/>
      <c r="C38" s="1"/>
      <c r="D38" s="1"/>
    </row>
    <row r="39" spans="1:4" ht="24.95" customHeight="1">
      <c r="A39" s="1" t="s">
        <v>178</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別表１（当初申請、変更申請)</vt:lpstr>
      <vt:lpstr>別表２（当初申請、変更申請）</vt:lpstr>
      <vt:lpstr>(ケア特定)階層別、月別利用人員内訳</vt:lpstr>
      <vt:lpstr>基準額内訳(特定)</vt:lpstr>
      <vt:lpstr>単価積算内訳 </vt:lpstr>
      <vt:lpstr>職員の配置状況等 </vt:lpstr>
      <vt:lpstr>職員名簿</vt:lpstr>
      <vt:lpstr>精算書（実績報告）</vt:lpstr>
      <vt:lpstr>別表２(実績報告)</vt:lpstr>
      <vt:lpstr>'(ケア特定)階層別、月別利用人員内訳'!Print_Area</vt:lpstr>
      <vt:lpstr>'基準額内訳(特定)'!Print_Area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 海将（高齢者福祉課）</cp:lastModifiedBy>
  <cp:lastPrinted>2020-03-19T07:18:21Z</cp:lastPrinted>
  <dcterms:created xsi:type="dcterms:W3CDTF">2002-10-29T04:48:30Z</dcterms:created>
  <dcterms:modified xsi:type="dcterms:W3CDTF">2025-01-17T00:33:12Z</dcterms:modified>
</cp:coreProperties>
</file>