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4541\Box\【02_課所共有】06_04_高齢者福祉課\R06年度\02_施設・事業者指導担当\41_老人施設（老人福祉法）\41_06_軽費老人ホーム\41_06_030_通知・報告（軽費老人ホーム）\01_R6年度実績報告提出依頼\02_様式\"/>
    </mc:Choice>
  </mc:AlternateContent>
  <xr:revisionPtr revIDLastSave="0" documentId="13_ncr:1_{986632AF-7120-44F7-A436-10E4D15D7F11}" xr6:coauthVersionLast="47" xr6:coauthVersionMax="47" xr10:uidLastSave="{00000000-0000-0000-0000-000000000000}"/>
  <workbookProtection workbookAlgorithmName="SHA-512" workbookHashValue="Q87pIK+aHQqzQ45JvPqkxUGq+p+P+7hhxl1sYlgOD3Tj6onMIUcQ8LapRm2wmILvLGgp/L9yERopTezmdk0ccA==" workbookSaltValue="pemxr47t9Sa3suXs8gwXjw==" workbookSpinCount="100000" lockStructure="1"/>
  <bookViews>
    <workbookView xWindow="-120" yWindow="-120" windowWidth="27645" windowHeight="16440" tabRatio="809" firstSheet="2" activeTab="8" xr2:uid="{00000000-000D-0000-FFFF-FFFF00000000}"/>
  </bookViews>
  <sheets>
    <sheet name="別表１（当初申請、変更申請)" sheetId="1" r:id="rId1"/>
    <sheet name="別表２（当初申請、変更申請）" sheetId="2" r:id="rId2"/>
    <sheet name="別表３（当初申請、変更申請）" sheetId="20" r:id="rId3"/>
    <sheet name="(ケア一般)階層別、月別利用人員内訳" sheetId="4" r:id="rId4"/>
    <sheet name="基準額内訳(一般入居者)" sheetId="6" r:id="rId5"/>
    <sheet name="単価積算内訳 " sheetId="19" r:id="rId6"/>
    <sheet name="職員の配置状況等 " sheetId="18" r:id="rId7"/>
    <sheet name="職員名簿" sheetId="9" r:id="rId8"/>
    <sheet name="精算書（実績報告）" sheetId="14" r:id="rId9"/>
    <sheet name="別表２(実績報告)" sheetId="17" r:id="rId10"/>
    <sheet name="別表３（実績報告）" sheetId="21" r:id="rId11"/>
  </sheets>
  <definedNames>
    <definedName name="_xlnm.Print_Area" localSheetId="3">'(ケア一般)階層別、月別利用人員内訳'!$A$1:$O$32</definedName>
    <definedName name="_xlnm.Print_Area" localSheetId="4">'基準額内訳(一般入居者)'!$A$1:$H$36</definedName>
    <definedName name="_xlnm.Print_Area" localSheetId="7">職員名簿!$A$1:$E$20</definedName>
    <definedName name="_xlnm.Print_Area" localSheetId="8">'精算書（実績報告）'!$A$1:$J$9</definedName>
    <definedName name="_xlnm.Print_Area" localSheetId="5">'単価積算内訳 '!$A$1:$I$9</definedName>
    <definedName name="_xlnm.Print_Area" localSheetId="0">'別表１（当初申請、変更申請)'!$A$1:$H$10</definedName>
    <definedName name="_xlnm.Print_Area" localSheetId="9">'別表２(実績報告)'!$A$1:$E$39</definedName>
    <definedName name="_xlnm.Print_Area" localSheetId="1">'別表２（当初申請、変更申請）'!$A$1:$E$39</definedName>
    <definedName name="_xlnm.Print_Area" localSheetId="10">'別表３（実績報告）'!$A$1:$W$38</definedName>
    <definedName name="_xlnm.Print_Area" localSheetId="2">'別表３（当初申請、変更申請）'!$A$1:$W$38</definedName>
    <definedName name="wrn.ケアハウス." localSheetId="10" hidden="1">{#N/A,#N/A,FALSE,"Sheet1"}</definedName>
    <definedName name="wrn.ケアハウス." localSheetId="2" hidden="1">{#N/A,#N/A,FALSE,"Sheet1"}</definedName>
    <definedName name="wrn.ケアハウス." hidden="1">{#N/A,#N/A,FALSE,"Sheet1"}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21" l="1"/>
  <c r="R19" i="21" s="1"/>
  <c r="R3" i="21"/>
  <c r="S17" i="21"/>
  <c r="S16" i="21"/>
  <c r="S15" i="21"/>
  <c r="S14" i="21"/>
  <c r="S13" i="21"/>
  <c r="S12" i="21"/>
  <c r="S11" i="21"/>
  <c r="S10" i="21"/>
  <c r="AD9" i="21"/>
  <c r="S9" i="21"/>
  <c r="AD8" i="21"/>
  <c r="S8" i="21"/>
  <c r="AD7" i="21"/>
  <c r="S7" i="21"/>
  <c r="AD6" i="21"/>
  <c r="S6" i="21"/>
  <c r="AD5" i="21"/>
  <c r="AD4" i="21"/>
  <c r="AD3" i="21"/>
  <c r="AD2" i="21"/>
  <c r="R3" i="20"/>
  <c r="Q19" i="20"/>
  <c r="R19" i="20" s="1"/>
  <c r="S17" i="20"/>
  <c r="S16" i="20"/>
  <c r="S15" i="20"/>
  <c r="S14" i="20"/>
  <c r="S13" i="20"/>
  <c r="S12" i="20"/>
  <c r="S11" i="20"/>
  <c r="S10" i="20"/>
  <c r="AD9" i="20"/>
  <c r="S9" i="20"/>
  <c r="AD8" i="20"/>
  <c r="S8" i="20"/>
  <c r="AD7" i="20"/>
  <c r="S7" i="20"/>
  <c r="AD6" i="20"/>
  <c r="S6" i="20"/>
  <c r="AD5" i="20"/>
  <c r="AD4" i="20"/>
  <c r="AD3" i="20"/>
  <c r="AD2" i="20"/>
  <c r="R18" i="21" l="1"/>
  <c r="I20" i="21" s="1"/>
  <c r="R18" i="20"/>
  <c r="I20" i="20" s="1"/>
  <c r="L2" i="4"/>
  <c r="D3" i="17" l="1"/>
  <c r="B3" i="18" l="1"/>
  <c r="D5" i="19" l="1"/>
  <c r="D8" i="19" s="1"/>
  <c r="B2" i="18" l="1"/>
  <c r="B2" i="9"/>
  <c r="C5" i="6" l="1"/>
  <c r="D12" i="6"/>
  <c r="D13" i="6"/>
  <c r="D14" i="6"/>
  <c r="D15" i="6"/>
  <c r="D16" i="6"/>
  <c r="D17" i="6"/>
  <c r="D18" i="6"/>
  <c r="D19" i="6"/>
  <c r="D20" i="6"/>
  <c r="D21" i="6"/>
  <c r="D22" i="6"/>
  <c r="D23" i="6"/>
  <c r="D24" i="6"/>
  <c r="D25" i="6"/>
  <c r="D26" i="6"/>
  <c r="D27" i="6"/>
  <c r="D28" i="6"/>
  <c r="D10" i="6"/>
  <c r="O6" i="4"/>
  <c r="C11" i="6" s="1"/>
  <c r="H11" i="6" s="1"/>
  <c r="O7" i="4"/>
  <c r="C12" i="6" s="1"/>
  <c r="H12" i="6" s="1"/>
  <c r="O8" i="4"/>
  <c r="C13" i="6" s="1"/>
  <c r="H13" i="6" s="1"/>
  <c r="O9" i="4"/>
  <c r="C14" i="6" s="1"/>
  <c r="H14" i="6" s="1"/>
  <c r="O10" i="4"/>
  <c r="C15" i="6" s="1"/>
  <c r="H15" i="6" s="1"/>
  <c r="O11" i="4"/>
  <c r="C16" i="6" s="1"/>
  <c r="H16" i="6" s="1"/>
  <c r="O12" i="4"/>
  <c r="C17" i="6" s="1"/>
  <c r="H17" i="6" s="1"/>
  <c r="O13" i="4"/>
  <c r="C18" i="6" s="1"/>
  <c r="H18" i="6" s="1"/>
  <c r="O14" i="4"/>
  <c r="C19" i="6" s="1"/>
  <c r="H19" i="6" s="1"/>
  <c r="O15" i="4"/>
  <c r="C20" i="6" s="1"/>
  <c r="H20" i="6" s="1"/>
  <c r="O16" i="4"/>
  <c r="C21" i="6" s="1"/>
  <c r="H21" i="6" s="1"/>
  <c r="O17" i="4"/>
  <c r="C22" i="6" s="1"/>
  <c r="H22" i="6" s="1"/>
  <c r="O18" i="4"/>
  <c r="C23" i="6" s="1"/>
  <c r="H23" i="6" s="1"/>
  <c r="O19" i="4"/>
  <c r="C24" i="6" s="1"/>
  <c r="H24" i="6" s="1"/>
  <c r="O20" i="4"/>
  <c r="C25" i="6" s="1"/>
  <c r="H25" i="6" s="1"/>
  <c r="O21" i="4"/>
  <c r="C26" i="6" s="1"/>
  <c r="H26" i="6" s="1"/>
  <c r="O22" i="4"/>
  <c r="C27" i="6" s="1"/>
  <c r="H27" i="6" s="1"/>
  <c r="O23" i="4"/>
  <c r="C28" i="6" s="1"/>
  <c r="H28" i="6" s="1"/>
  <c r="O5" i="4"/>
  <c r="C10" i="6" s="1"/>
  <c r="H10" i="6" s="1"/>
  <c r="E28" i="6" l="1"/>
  <c r="E27" i="6"/>
  <c r="E26" i="6"/>
  <c r="E25" i="6"/>
  <c r="E24" i="6"/>
  <c r="E16" i="6"/>
  <c r="E23" i="6"/>
  <c r="E19" i="6"/>
  <c r="E22" i="6"/>
  <c r="E18" i="6"/>
  <c r="E14" i="6"/>
  <c r="E20" i="6"/>
  <c r="E12" i="6"/>
  <c r="E15" i="6"/>
  <c r="E10" i="6"/>
  <c r="E21" i="6"/>
  <c r="E17" i="6"/>
  <c r="E13" i="6"/>
  <c r="D4" i="2"/>
  <c r="G11" i="6" l="1"/>
  <c r="G12" i="6"/>
  <c r="G13" i="6"/>
  <c r="G14" i="6"/>
  <c r="G15" i="6"/>
  <c r="G16" i="6"/>
  <c r="G17" i="6"/>
  <c r="G18" i="6"/>
  <c r="G19" i="6"/>
  <c r="G20" i="6"/>
  <c r="G21" i="6"/>
  <c r="G22" i="6"/>
  <c r="G23" i="6"/>
  <c r="G24" i="6"/>
  <c r="G25" i="6"/>
  <c r="G26" i="6"/>
  <c r="G27" i="6"/>
  <c r="G10" i="6"/>
  <c r="I28" i="6"/>
  <c r="G28" i="6" s="1"/>
  <c r="D24" i="4" l="1"/>
  <c r="E24" i="4"/>
  <c r="F24" i="4"/>
  <c r="G24" i="4"/>
  <c r="H24" i="4"/>
  <c r="I24" i="4"/>
  <c r="J24" i="4"/>
  <c r="K24" i="4"/>
  <c r="L24" i="4"/>
  <c r="M24" i="4"/>
  <c r="N24" i="4"/>
  <c r="C24" i="4"/>
  <c r="F28" i="6"/>
  <c r="F26" i="6"/>
  <c r="F24" i="6"/>
  <c r="F22" i="6"/>
  <c r="F20" i="6"/>
  <c r="F19" i="6"/>
  <c r="F18" i="6"/>
  <c r="F17" i="6"/>
  <c r="F16" i="6"/>
  <c r="F14" i="6"/>
  <c r="F12" i="6"/>
  <c r="O24" i="4" l="1"/>
  <c r="F13" i="6"/>
  <c r="F15" i="6"/>
  <c r="F23" i="6"/>
  <c r="F27" i="6"/>
  <c r="F10" i="6"/>
  <c r="F21" i="6"/>
  <c r="F25" i="6"/>
  <c r="F11" i="6"/>
  <c r="D11" i="6"/>
  <c r="E11" i="6" s="1"/>
  <c r="E29" i="6" s="1"/>
  <c r="C29" i="6" l="1"/>
  <c r="V19" i="21"/>
  <c r="H19" i="21" s="1"/>
  <c r="M20" i="21" s="1"/>
  <c r="S20" i="21" s="1"/>
  <c r="V19" i="20"/>
  <c r="H19" i="20" s="1"/>
  <c r="M20" i="20" s="1"/>
  <c r="S20" i="20" s="1"/>
  <c r="C8" i="1"/>
  <c r="C7" i="14"/>
  <c r="F29" i="6"/>
  <c r="D7" i="14" l="1"/>
  <c r="E7" i="14" s="1"/>
  <c r="D8" i="1"/>
  <c r="E8" i="1" s="1"/>
  <c r="F8" i="1" s="1"/>
  <c r="G8" i="1" s="1"/>
  <c r="F7" i="14" l="1"/>
  <c r="G7" i="14" s="1"/>
  <c r="I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F7" authorId="0" shapeId="0" xr:uid="{00000000-0006-0000-0000-000001000000}">
      <text>
        <r>
          <rPr>
            <b/>
            <sz val="9"/>
            <color indexed="81"/>
            <rFont val="MS P ゴシック"/>
            <family val="3"/>
            <charset val="128"/>
          </rPr>
          <t>(E)欄と同額</t>
        </r>
      </text>
    </comment>
    <comment ref="G7" authorId="0" shapeId="0" xr:uid="{00000000-0006-0000-0000-000002000000}">
      <text>
        <r>
          <rPr>
            <b/>
            <sz val="9"/>
            <color indexed="81"/>
            <rFont val="MS P ゴシック"/>
            <family val="3"/>
            <charset val="128"/>
          </rPr>
          <t>(E)欄と同額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B33" authorId="0" shapeId="0" xr:uid="{00000000-0006-0000-0100-000001000000}">
      <text>
        <r>
          <rPr>
            <sz val="9"/>
            <color indexed="81"/>
            <rFont val="MS P ゴシック"/>
            <family val="3"/>
            <charset val="128"/>
          </rPr>
          <t>別表１（Ａ）欄に転記</t>
        </r>
        <r>
          <rPr>
            <b/>
            <sz val="9"/>
            <color indexed="81"/>
            <rFont val="MS P ゴシック"/>
            <family val="3"/>
            <charset val="128"/>
          </rPr>
          <t xml:space="preserve">
</t>
        </r>
      </text>
    </comment>
    <comment ref="C33" authorId="0" shapeId="0" xr:uid="{00000000-0006-0000-0100-000002000000}">
      <text>
        <r>
          <rPr>
            <sz val="9"/>
            <color indexed="81"/>
            <rFont val="MS P ゴシック"/>
            <family val="3"/>
            <charset val="128"/>
          </rPr>
          <t>別表１（Ｂ）欄に転記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9" authorId="0" shapeId="0" xr:uid="{00000000-0006-0000-0300-000001000000}">
      <text>
        <r>
          <rPr>
            <sz val="9"/>
            <color indexed="81"/>
            <rFont val="MS P ゴシック"/>
            <family val="3"/>
            <charset val="128"/>
          </rPr>
          <t>当課送付の「サービスの提供に要する費用設定状況表」に記載の額</t>
        </r>
      </text>
    </comment>
    <comment ref="E9" authorId="0" shapeId="0" xr:uid="{00000000-0006-0000-0300-000002000000}">
      <text>
        <r>
          <rPr>
            <sz val="9"/>
            <color indexed="81"/>
            <rFont val="MS P ゴシック"/>
            <family val="3"/>
            <charset val="128"/>
          </rPr>
          <t>利用人員×単価区分</t>
        </r>
      </text>
    </comment>
    <comment ref="F9" authorId="0" shapeId="0" xr:uid="{00000000-0006-0000-0300-000003000000}">
      <text>
        <r>
          <rPr>
            <sz val="9"/>
            <color indexed="81"/>
            <rFont val="MS P ゴシック"/>
            <family val="3"/>
            <charset val="128"/>
          </rPr>
          <t>利用人員×
備考（本人徴収(予定）額単価）</t>
        </r>
      </text>
    </comment>
    <comment ref="E29" authorId="0" shapeId="0" xr:uid="{00000000-0006-0000-0300-000004000000}">
      <text>
        <r>
          <rPr>
            <sz val="9"/>
            <color indexed="81"/>
            <rFont val="MS P ゴシック"/>
            <family val="3"/>
            <charset val="128"/>
          </rPr>
          <t xml:space="preserve">別表１（Ｃ）欄に転記
</t>
        </r>
      </text>
    </comment>
    <comment ref="F29" authorId="0" shapeId="0" xr:uid="{00000000-0006-0000-0300-000005000000}">
      <text>
        <r>
          <rPr>
            <sz val="9"/>
            <color indexed="81"/>
            <rFont val="MS P ゴシック"/>
            <family val="3"/>
            <charset val="128"/>
          </rPr>
          <t xml:space="preserve">別表１（Ｄ）欄に転記
</t>
        </r>
        <r>
          <rPr>
            <b/>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6" authorId="0" shapeId="0" xr:uid="{00000000-0006-0000-0400-000001000000}">
      <text>
        <r>
          <rPr>
            <sz val="9"/>
            <color indexed="81"/>
            <rFont val="MS P ゴシック"/>
            <family val="3"/>
            <charset val="128"/>
          </rPr>
          <t>令和6年12月2日付け高福第804号で通知した区分を入力してください。
（当初交付申請時の区分と同じです。）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C2" authorId="0" shapeId="0" xr:uid="{00000000-0006-0000-0500-000001000000}">
      <text>
        <r>
          <rPr>
            <sz val="9"/>
            <color indexed="81"/>
            <rFont val="MS P ゴシック"/>
            <family val="3"/>
            <charset val="128"/>
          </rPr>
          <t>当初交付申請：当年度4月1日現在
変更交付申請：当年度1月1日現在
実績報告：当年度3月31日現在</t>
        </r>
      </text>
    </comment>
    <comment ref="B6" authorId="0" shapeId="0" xr:uid="{00000000-0006-0000-0500-000002000000}">
      <text>
        <r>
          <rPr>
            <sz val="9"/>
            <color indexed="81"/>
            <rFont val="MS P ゴシック"/>
            <family val="3"/>
            <charset val="128"/>
          </rPr>
          <t>軽費老人ホーム内部で兼任する場合は「専任」の欄に記入し、カッコ書きでその旨を記載</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A4" authorId="0" shapeId="0" xr:uid="{00000000-0006-0000-0600-000001000000}">
      <text>
        <r>
          <rPr>
            <sz val="9"/>
            <color indexed="81"/>
            <rFont val="MS P ゴシック"/>
            <family val="3"/>
            <charset val="128"/>
          </rPr>
          <t>「軽費老人ホームの設備及び運営に関する基準」に記載の職名で記載。
（例）
×寮父、寮母
○介護職員</t>
        </r>
      </text>
    </comment>
  </commentList>
</comments>
</file>

<file path=xl/sharedStrings.xml><?xml version="1.0" encoding="utf-8"?>
<sst xmlns="http://schemas.openxmlformats.org/spreadsheetml/2006/main" count="544" uniqueCount="261">
  <si>
    <t>別表　１</t>
  </si>
  <si>
    <t>（施設名）</t>
  </si>
  <si>
    <t>総事業費</t>
  </si>
  <si>
    <t>事　務　費</t>
  </si>
  <si>
    <t>事務費本人</t>
  </si>
  <si>
    <t>減免予定額</t>
  </si>
  <si>
    <t>県費補助</t>
  </si>
  <si>
    <t>備　　考</t>
  </si>
  <si>
    <t>支出予定額</t>
  </si>
  <si>
    <t>基　準　額</t>
  </si>
  <si>
    <t>[(B)又は(C)]</t>
  </si>
  <si>
    <t xml:space="preserve"> (A)  </t>
  </si>
  <si>
    <t xml:space="preserve"> (B)  </t>
  </si>
  <si>
    <t xml:space="preserve"> (C)  </t>
  </si>
  <si>
    <t xml:space="preserve"> (D)  </t>
  </si>
  <si>
    <t xml:space="preserve">-(D)=(E)  </t>
  </si>
  <si>
    <t xml:space="preserve"> (F)  </t>
  </si>
  <si>
    <t xml:space="preserve"> (G)  </t>
  </si>
  <si>
    <t>別表　２</t>
  </si>
  <si>
    <t>補　助　金　所　要　額　内　訳　書</t>
  </si>
  <si>
    <t>（１）　軽費老人ホーム支出額内訳</t>
  </si>
  <si>
    <t>　Ａ型・ケアハウス</t>
  </si>
  <si>
    <t>区　　分</t>
  </si>
  <si>
    <t>対　象　経　費</t>
  </si>
  <si>
    <t>　事務費</t>
  </si>
  <si>
    <t>円　</t>
  </si>
  <si>
    <t>　　人件費</t>
  </si>
  <si>
    <t>　　　給料</t>
  </si>
  <si>
    <t>　　　○○手当</t>
  </si>
  <si>
    <t>　　　　・</t>
  </si>
  <si>
    <t>　　旅費</t>
  </si>
  <si>
    <t>　　　○○</t>
  </si>
  <si>
    <t>　　庁費</t>
  </si>
  <si>
    <t>　　小計</t>
  </si>
  <si>
    <t>　事業費</t>
  </si>
  <si>
    <t>　　食料費</t>
  </si>
  <si>
    <t>　　生活費</t>
  </si>
  <si>
    <t>円　</t>
    <phoneticPr fontId="2"/>
  </si>
  <si>
    <t>区　　分</t>
    <phoneticPr fontId="2"/>
  </si>
  <si>
    <t>階層の区分</t>
  </si>
  <si>
    <t>４月</t>
  </si>
  <si>
    <t>５月</t>
  </si>
  <si>
    <t>６月</t>
  </si>
  <si>
    <t>７月</t>
  </si>
  <si>
    <t>８月</t>
  </si>
  <si>
    <t>９月</t>
  </si>
  <si>
    <t>１０月</t>
  </si>
  <si>
    <t>１１月</t>
  </si>
  <si>
    <t>１２月</t>
  </si>
  <si>
    <t>１月</t>
  </si>
  <si>
    <t>２月</t>
  </si>
  <si>
    <t>３月</t>
  </si>
  <si>
    <t>計</t>
  </si>
  <si>
    <t>１</t>
  </si>
  <si>
    <t>２</t>
  </si>
  <si>
    <t>３</t>
  </si>
  <si>
    <t>４</t>
  </si>
  <si>
    <t>５</t>
  </si>
  <si>
    <t>６</t>
  </si>
  <si>
    <t>７</t>
  </si>
  <si>
    <t>８</t>
  </si>
  <si>
    <t>９</t>
  </si>
  <si>
    <t>１０</t>
  </si>
  <si>
    <t>１１</t>
  </si>
  <si>
    <t>１２</t>
  </si>
  <si>
    <t>１３</t>
  </si>
  <si>
    <t>１４</t>
  </si>
  <si>
    <t>１５</t>
  </si>
  <si>
    <t>１６</t>
  </si>
  <si>
    <t>１７</t>
  </si>
  <si>
    <t>１８</t>
  </si>
  <si>
    <t>階層の区分</t>
    <phoneticPr fontId="2"/>
  </si>
  <si>
    <t>定　員</t>
  </si>
  <si>
    <t>単価区分別</t>
  </si>
  <si>
    <t>利用人員</t>
  </si>
  <si>
    <t>単価区分</t>
  </si>
  <si>
    <t>金　　額</t>
  </si>
  <si>
    <t>（ウ）単価積算内訳</t>
  </si>
  <si>
    <t>適　　用　　月</t>
  </si>
  <si>
    <t>（　月～　月）</t>
  </si>
  <si>
    <t>合　　計</t>
  </si>
  <si>
    <t>（４）職員の状況（Ａ型・ケアハウス）</t>
  </si>
  <si>
    <t>　区　　分</t>
  </si>
  <si>
    <t>　施設長</t>
  </si>
  <si>
    <t>　事務員</t>
  </si>
  <si>
    <t>　生活相談員</t>
  </si>
  <si>
    <t>　介護職員</t>
  </si>
  <si>
    <t>　看護職員</t>
  </si>
  <si>
    <t>　栄養士</t>
  </si>
  <si>
    <t>　調理員等</t>
  </si>
  <si>
    <t>　ボイラー技士</t>
  </si>
  <si>
    <t>（５）職員名簿</t>
  </si>
  <si>
    <t>職務の内容</t>
  </si>
  <si>
    <t>俸　　給</t>
  </si>
  <si>
    <t>その他の</t>
  </si>
  <si>
    <t>職名</t>
  </si>
  <si>
    <t>氏　　名</t>
  </si>
  <si>
    <t>（専任兼任別及</t>
  </si>
  <si>
    <t>（月　額）</t>
  </si>
  <si>
    <t>諸手当</t>
  </si>
  <si>
    <t>び実際の内容）</t>
  </si>
  <si>
    <t>１４</t>
    <phoneticPr fontId="2"/>
  </si>
  <si>
    <t>減　免　額</t>
  </si>
  <si>
    <t>徴　収　額</t>
  </si>
  <si>
    <t>基　本　額</t>
  </si>
  <si>
    <t>受　入　額</t>
  </si>
  <si>
    <t xml:space="preserve"> (H)  </t>
  </si>
  <si>
    <t>(H)-(G) (I)</t>
  </si>
  <si>
    <t>円</t>
    <rPh sb="0" eb="1">
      <t>エン</t>
    </rPh>
    <phoneticPr fontId="2"/>
  </si>
  <si>
    <t xml:space="preserve">   県費補助</t>
    <phoneticPr fontId="2"/>
  </si>
  <si>
    <t xml:space="preserve">   基 本 額  </t>
    <phoneticPr fontId="2"/>
  </si>
  <si>
    <t xml:space="preserve">   所 要 額  </t>
    <rPh sb="3" eb="4">
      <t>ショ</t>
    </rPh>
    <rPh sb="5" eb="6">
      <t>ヨウ</t>
    </rPh>
    <rPh sb="7" eb="8">
      <t>ガク</t>
    </rPh>
    <phoneticPr fontId="2"/>
  </si>
  <si>
    <t>備　　考</t>
    <rPh sb="0" eb="1">
      <t>ソナエ</t>
    </rPh>
    <rPh sb="3" eb="4">
      <t>コウ</t>
    </rPh>
    <phoneticPr fontId="2"/>
  </si>
  <si>
    <t>実 支 出 額</t>
    <phoneticPr fontId="2"/>
  </si>
  <si>
    <t>所　要　額</t>
    <rPh sb="0" eb="1">
      <t>トコロ</t>
    </rPh>
    <rPh sb="2" eb="3">
      <t>ヨウ</t>
    </rPh>
    <phoneticPr fontId="2"/>
  </si>
  <si>
    <t>県費補助</t>
    <rPh sb="1" eb="2">
      <t>ヒ</t>
    </rPh>
    <phoneticPr fontId="2"/>
  </si>
  <si>
    <t>　差引過不足額</t>
    <phoneticPr fontId="2"/>
  </si>
  <si>
    <t>補　助　金　</t>
    <rPh sb="0" eb="1">
      <t>タスク</t>
    </rPh>
    <rPh sb="2" eb="3">
      <t>スケ</t>
    </rPh>
    <rPh sb="4" eb="5">
      <t>カネ</t>
    </rPh>
    <phoneticPr fontId="2"/>
  </si>
  <si>
    <t>精　算　内　訳　書</t>
    <rPh sb="0" eb="1">
      <t>セイ</t>
    </rPh>
    <rPh sb="2" eb="3">
      <t>ザン</t>
    </rPh>
    <rPh sb="4" eb="5">
      <t>ウチ</t>
    </rPh>
    <rPh sb="6" eb="7">
      <t>ヤク</t>
    </rPh>
    <rPh sb="8" eb="9">
      <t>ショ</t>
    </rPh>
    <phoneticPr fontId="2"/>
  </si>
  <si>
    <t>　　　２ 特定施設入所者生活介護の指定を受けた施設は、一般入所者分、特定施設入所者</t>
    <rPh sb="29" eb="32">
      <t>ニュウショシャ</t>
    </rPh>
    <rPh sb="32" eb="33">
      <t>ブン</t>
    </rPh>
    <rPh sb="34" eb="36">
      <t>トクテイ</t>
    </rPh>
    <rPh sb="36" eb="38">
      <t>シセツ</t>
    </rPh>
    <rPh sb="38" eb="41">
      <t>ニュウショシャ</t>
    </rPh>
    <phoneticPr fontId="2"/>
  </si>
  <si>
    <t>合　　　　計　　</t>
    <rPh sb="0" eb="1">
      <t>ゴウ</t>
    </rPh>
    <rPh sb="5" eb="6">
      <t>ケイ</t>
    </rPh>
    <phoneticPr fontId="2"/>
  </si>
  <si>
    <t>　　合　　　計</t>
    <rPh sb="2" eb="3">
      <t>ゴウ</t>
    </rPh>
    <rPh sb="6" eb="7">
      <t>ケイ</t>
    </rPh>
    <phoneticPr fontId="2"/>
  </si>
  <si>
    <t>（例）７，０００×１２、１０，０００×４８</t>
    <rPh sb="1" eb="2">
      <t>レイ</t>
    </rPh>
    <phoneticPr fontId="2"/>
  </si>
  <si>
    <r>
      <t>（注２）特定施設入所者生活介護の指定を受けた施設においては、各欄にその利用対象者数のうち</t>
    </r>
    <r>
      <rPr>
        <u/>
        <sz val="14"/>
        <rFont val="ＭＳ ゴシック"/>
        <family val="3"/>
        <charset val="128"/>
      </rPr>
      <t>一般入所者数</t>
    </r>
    <r>
      <rPr>
        <sz val="14"/>
        <rFont val="ＭＳ ゴシック"/>
        <family val="3"/>
        <charset val="128"/>
      </rPr>
      <t>を</t>
    </r>
    <phoneticPr fontId="2"/>
  </si>
  <si>
    <t>（定員数）</t>
    <rPh sb="1" eb="4">
      <t>テイインスウ</t>
    </rPh>
    <phoneticPr fontId="2"/>
  </si>
  <si>
    <t>常勤</t>
    <rPh sb="0" eb="2">
      <t>ジョウキン</t>
    </rPh>
    <phoneticPr fontId="2"/>
  </si>
  <si>
    <t>ケアハウス専任</t>
    <rPh sb="5" eb="7">
      <t>センニン</t>
    </rPh>
    <phoneticPr fontId="2"/>
  </si>
  <si>
    <t>その他の施設と兼任</t>
    <rPh sb="2" eb="3">
      <t>タ</t>
    </rPh>
    <rPh sb="4" eb="6">
      <t>シセツ</t>
    </rPh>
    <rPh sb="7" eb="9">
      <t>ケンニン</t>
    </rPh>
    <phoneticPr fontId="2"/>
  </si>
  <si>
    <t>非常勤及び委託</t>
    <rPh sb="0" eb="3">
      <t>ヒジョウキン</t>
    </rPh>
    <rPh sb="3" eb="4">
      <t>オヨ</t>
    </rPh>
    <rPh sb="5" eb="7">
      <t>イタク</t>
    </rPh>
    <phoneticPr fontId="2"/>
  </si>
  <si>
    <t>（注）１ 単価区分ごとに別々に記入し、「備考」欄に加算・月等その理由を簡潔に記入して</t>
    <phoneticPr fontId="2"/>
  </si>
  <si>
    <t>民間施設給与等改善費</t>
  </si>
  <si>
    <t>サービスの提供に要する費用</t>
    <rPh sb="5" eb="7">
      <t>テイキョウ</t>
    </rPh>
    <rPh sb="8" eb="9">
      <t>ヨウ</t>
    </rPh>
    <rPh sb="11" eb="13">
      <t>ヒヨウ</t>
    </rPh>
    <phoneticPr fontId="2"/>
  </si>
  <si>
    <t>適用対象入居者</t>
    <rPh sb="5" eb="6">
      <t>キョ</t>
    </rPh>
    <phoneticPr fontId="2"/>
  </si>
  <si>
    <t>一般入居者</t>
    <rPh sb="3" eb="4">
      <t>キョ</t>
    </rPh>
    <phoneticPr fontId="2"/>
  </si>
  <si>
    <t>特定施設入居者生活介護対象者　</t>
    <rPh sb="5" eb="6">
      <t>キョ</t>
    </rPh>
    <phoneticPr fontId="2"/>
  </si>
  <si>
    <t>サービスの提供に要する費用基本額</t>
    <rPh sb="5" eb="7">
      <t>テイキョウ</t>
    </rPh>
    <rPh sb="8" eb="9">
      <t>ヨウ</t>
    </rPh>
    <rPh sb="11" eb="13">
      <t>ヒヨウ</t>
    </rPh>
    <rPh sb="13" eb="16">
      <t>キホンガク</t>
    </rPh>
    <phoneticPr fontId="2"/>
  </si>
  <si>
    <t>埼玉県軽費老人ホームのサービスの提供に要する費用補助金所要額調書</t>
    <rPh sb="16" eb="18">
      <t>テイキョウ</t>
    </rPh>
    <rPh sb="19" eb="20">
      <t>ヨウ</t>
    </rPh>
    <rPh sb="22" eb="24">
      <t>ヒヨウ</t>
    </rPh>
    <rPh sb="24" eb="26">
      <t>ホジョ</t>
    </rPh>
    <phoneticPr fontId="2"/>
  </si>
  <si>
    <t>サービスの提供に</t>
    <rPh sb="5" eb="7">
      <t>テイキョウ</t>
    </rPh>
    <phoneticPr fontId="2"/>
  </si>
  <si>
    <t>要する費用</t>
    <phoneticPr fontId="2"/>
  </si>
  <si>
    <t>本人徴収予定額</t>
    <rPh sb="0" eb="2">
      <t>ホンニン</t>
    </rPh>
    <phoneticPr fontId="2"/>
  </si>
  <si>
    <t>左のうちサービスの</t>
    <phoneticPr fontId="2"/>
  </si>
  <si>
    <t>提供に要する費用</t>
    <rPh sb="0" eb="2">
      <t>テイキョウ</t>
    </rPh>
    <rPh sb="3" eb="4">
      <t>ヨウ</t>
    </rPh>
    <rPh sb="6" eb="8">
      <t>ヒヨウ</t>
    </rPh>
    <phoneticPr fontId="2"/>
  </si>
  <si>
    <t>（注１）「左のうちサービスの提供に要する費用対象経費」欄の合計額を別表１「軽費</t>
    <rPh sb="14" eb="16">
      <t>テイキョウ</t>
    </rPh>
    <rPh sb="17" eb="18">
      <t>ヨウ</t>
    </rPh>
    <rPh sb="20" eb="22">
      <t>ヒヨウ</t>
    </rPh>
    <phoneticPr fontId="2"/>
  </si>
  <si>
    <t>（注２）　特定施設入所者生活介護の指定を受けた施設については「左のうちサービス</t>
    <phoneticPr fontId="2"/>
  </si>
  <si>
    <t>　　　　の提供に要する費用対象経費」の欄には、指定を受けた場合の配置基準表にお</t>
    <rPh sb="5" eb="7">
      <t>テイキョウ</t>
    </rPh>
    <rPh sb="8" eb="9">
      <t>ヨウ</t>
    </rPh>
    <rPh sb="11" eb="13">
      <t>ヒヨウ</t>
    </rPh>
    <phoneticPr fontId="2"/>
  </si>
  <si>
    <t>　　　　老人ホームのサービスの提供に要する費用補助金所要額調書」の「サービスの</t>
    <rPh sb="4" eb="5">
      <t>ロウ</t>
    </rPh>
    <rPh sb="5" eb="6">
      <t>ジン</t>
    </rPh>
    <rPh sb="15" eb="17">
      <t>テイキョウ</t>
    </rPh>
    <rPh sb="18" eb="19">
      <t>ヨウ</t>
    </rPh>
    <rPh sb="21" eb="23">
      <t>ヒヨウ</t>
    </rPh>
    <phoneticPr fontId="2"/>
  </si>
  <si>
    <t>（３）利用料納付額及びサービスの提供に要する費用基準額内訳</t>
    <rPh sb="16" eb="18">
      <t>テイキョウ</t>
    </rPh>
    <rPh sb="19" eb="20">
      <t>ヨウ</t>
    </rPh>
    <rPh sb="22" eb="24">
      <t>ヒヨウ</t>
    </rPh>
    <phoneticPr fontId="2"/>
  </si>
  <si>
    <t>要する費用</t>
    <rPh sb="0" eb="1">
      <t>ヨウ</t>
    </rPh>
    <rPh sb="3" eb="5">
      <t>ヒヨウ</t>
    </rPh>
    <phoneticPr fontId="2"/>
  </si>
  <si>
    <t xml:space="preserve"> 基準額</t>
    <phoneticPr fontId="2"/>
  </si>
  <si>
    <t>埼玉県軽費老人ホームのサービスの提供に要する費用補助金精算書</t>
    <rPh sb="16" eb="18">
      <t>テイキョウ</t>
    </rPh>
    <rPh sb="19" eb="20">
      <t>ヨウ</t>
    </rPh>
    <rPh sb="22" eb="24">
      <t>ヒヨウ</t>
    </rPh>
    <phoneticPr fontId="2"/>
  </si>
  <si>
    <t>本人徴収(予定)額</t>
    <rPh sb="0" eb="1">
      <t>ホン</t>
    </rPh>
    <rPh sb="5" eb="7">
      <t>ヨテイ</t>
    </rPh>
    <phoneticPr fontId="2"/>
  </si>
  <si>
    <t>（単位：円）</t>
  </si>
  <si>
    <t>（単位：円）</t>
    <phoneticPr fontId="2"/>
  </si>
  <si>
    <t>（単位：円）</t>
    <phoneticPr fontId="2"/>
  </si>
  <si>
    <t>(単位：円）</t>
    <rPh sb="1" eb="3">
      <t>タンイ</t>
    </rPh>
    <rPh sb="4" eb="5">
      <t>エン</t>
    </rPh>
    <phoneticPr fontId="2"/>
  </si>
  <si>
    <t>(単位：円）</t>
    <phoneticPr fontId="2"/>
  </si>
  <si>
    <t>（注１）「左のうちサービスの提供に要する費用対象経費」欄の合計額を</t>
    <rPh sb="14" eb="16">
      <t>テイキョウ</t>
    </rPh>
    <rPh sb="17" eb="18">
      <t>ヨウ</t>
    </rPh>
    <rPh sb="20" eb="22">
      <t>ヒヨウ</t>
    </rPh>
    <phoneticPr fontId="2"/>
  </si>
  <si>
    <t>　　　　別表１「軽費老人ホームサービスの提供に要する費用補助金精算書」の</t>
    <phoneticPr fontId="2"/>
  </si>
  <si>
    <t>　　　　「左のうちサービスの提供に要する費用対象経費」の欄には、</t>
    <phoneticPr fontId="2"/>
  </si>
  <si>
    <t>（注２）　特定施設入所者生活介護の指定を受けた施設については</t>
    <phoneticPr fontId="2"/>
  </si>
  <si>
    <t xml:space="preserve">        （　　　　年　　月　　日現在）</t>
    <phoneticPr fontId="2"/>
  </si>
  <si>
    <t>（　　　年　　月　　日現在）</t>
    <phoneticPr fontId="2"/>
  </si>
  <si>
    <t>合計</t>
    <rPh sb="0" eb="2">
      <t>ゴウケイ</t>
    </rPh>
    <phoneticPr fontId="2"/>
  </si>
  <si>
    <t>減額</t>
    <rPh sb="0" eb="2">
      <t>ゲンガク</t>
    </rPh>
    <phoneticPr fontId="2"/>
  </si>
  <si>
    <t>（２）階層別、月別利用人員内訳</t>
    <phoneticPr fontId="2"/>
  </si>
  <si>
    <t>減額</t>
    <rPh sb="0" eb="2">
      <t>ゲンガク</t>
    </rPh>
    <phoneticPr fontId="2"/>
  </si>
  <si>
    <t>特別加算</t>
    <rPh sb="0" eb="2">
      <t>トクベツ</t>
    </rPh>
    <rPh sb="2" eb="4">
      <t>カサン</t>
    </rPh>
    <phoneticPr fontId="2"/>
  </si>
  <si>
    <t>　イ　　ケアハウス　（一般入居者分）</t>
    <rPh sb="11" eb="13">
      <t>イッパン</t>
    </rPh>
    <rPh sb="13" eb="16">
      <t>ニュウキョシャ</t>
    </rPh>
    <rPh sb="16" eb="17">
      <t>ブン</t>
    </rPh>
    <phoneticPr fontId="2"/>
  </si>
  <si>
    <t>（注）１　（Ｅ）欄については、（Ｂ）欄の額又は（Ｃ）欄の何れか少ない方の額から（Ｄ）欄の額を控除した額を記入してください。</t>
    <phoneticPr fontId="2"/>
  </si>
  <si>
    <t>　　　２　（Ｆ）、(Ｇ)欄については、（Ｅ）欄の額を記入してください。</t>
    <phoneticPr fontId="2"/>
  </si>
  <si>
    <t>　　　　提供に要する費用支出予定額」欄に記入してください。</t>
    <phoneticPr fontId="2"/>
  </si>
  <si>
    <t>　　　　ける人員に係る経費を計上してください。</t>
    <phoneticPr fontId="2"/>
  </si>
  <si>
    <t>　　　（　）書きにより再掲してください。</t>
    <phoneticPr fontId="2"/>
  </si>
  <si>
    <t>当初申請の場合見込みで記入してください。</t>
    <rPh sb="0" eb="2">
      <t>トウショ</t>
    </rPh>
    <rPh sb="2" eb="4">
      <t>シンセイ</t>
    </rPh>
    <rPh sb="5" eb="7">
      <t>バアイ</t>
    </rPh>
    <rPh sb="7" eb="9">
      <t>ミコ</t>
    </rPh>
    <rPh sb="11" eb="13">
      <t>キニュウ</t>
    </rPh>
    <phoneticPr fontId="2"/>
  </si>
  <si>
    <t xml:space="preserve"> 　　　ください。</t>
    <phoneticPr fontId="2"/>
  </si>
  <si>
    <t>　　　 生活介護対象者分をそれぞれ作成してください。</t>
    <rPh sb="4" eb="6">
      <t>セイカツ</t>
    </rPh>
    <phoneticPr fontId="2"/>
  </si>
  <si>
    <t>　　　３ 単価は、（ウ）単価積算内訳としてください。</t>
    <phoneticPr fontId="2"/>
  </si>
  <si>
    <t>　　　２　（Ｆ）、（Ｇ)欄については、（Ｅ）欄の額を記入してください。</t>
    <phoneticPr fontId="2"/>
  </si>
  <si>
    <t>　　　　「サービスの提供に要する費用実支出額」欄に記入してください。</t>
    <rPh sb="10" eb="12">
      <t>テイキョウ</t>
    </rPh>
    <rPh sb="13" eb="14">
      <t>ヨウ</t>
    </rPh>
    <rPh sb="16" eb="18">
      <t>ヒヨウ</t>
    </rPh>
    <rPh sb="18" eb="19">
      <t>ジツ</t>
    </rPh>
    <rPh sb="19" eb="21">
      <t>シシュツ</t>
    </rPh>
    <phoneticPr fontId="2"/>
  </si>
  <si>
    <t>　　　　指定を受けた場合の配置基準表における人員に係る経費を計上してください。</t>
  </si>
  <si>
    <t>（４月～３月）</t>
    <phoneticPr fontId="2"/>
  </si>
  <si>
    <t>　イ　ケアハウス（一般入所者分）</t>
    <phoneticPr fontId="2"/>
  </si>
  <si>
    <t>民改費区分</t>
  </si>
  <si>
    <t>平均年数</t>
  </si>
  <si>
    <t>区分</t>
  </si>
  <si>
    <t>H</t>
  </si>
  <si>
    <t>G</t>
  </si>
  <si>
    <t>F</t>
  </si>
  <si>
    <t>その他</t>
    <phoneticPr fontId="2"/>
  </si>
  <si>
    <t>E</t>
  </si>
  <si>
    <t>D</t>
  </si>
  <si>
    <t>（注）単価の変動があった場合は異なる単価を使用した各月の状況を記載してください。</t>
    <phoneticPr fontId="2"/>
  </si>
  <si>
    <t>C</t>
  </si>
  <si>
    <t>B</t>
  </si>
  <si>
    <t>A</t>
  </si>
  <si>
    <t>一般入居者の区分</t>
    <rPh sb="0" eb="2">
      <t>イッパン</t>
    </rPh>
    <rPh sb="2" eb="5">
      <t>ニュウキョシャ</t>
    </rPh>
    <rPh sb="6" eb="8">
      <t>クブン</t>
    </rPh>
    <phoneticPr fontId="2"/>
  </si>
  <si>
    <t>（注１）各月の利用人員は、各月初日の実利用人員を記入してください。（ただし、事業開始後３か月を経過した日</t>
    <phoneticPr fontId="2"/>
  </si>
  <si>
    <t>　　　の属する月の分までは、３０日又は当該月の実日数で除した人員にしてください。）</t>
    <phoneticPr fontId="2"/>
  </si>
  <si>
    <t>別表３　介護職員処遇改善計画書</t>
    <rPh sb="0" eb="2">
      <t>ベッピョウ</t>
    </rPh>
    <rPh sb="4" eb="8">
      <t>カイゴショクイン</t>
    </rPh>
    <rPh sb="8" eb="12">
      <t>ショグウカイゼン</t>
    </rPh>
    <rPh sb="12" eb="15">
      <t>ケイカクショ</t>
    </rPh>
    <phoneticPr fontId="15"/>
  </si>
  <si>
    <t>施設長</t>
    <rPh sb="0" eb="3">
      <t>シセツチョウ</t>
    </rPh>
    <phoneticPr fontId="15"/>
  </si>
  <si>
    <t>施設名</t>
    <rPh sb="0" eb="3">
      <t>しせつめい</t>
    </rPh>
    <phoneticPr fontId="17" type="Hiragana"/>
  </si>
  <si>
    <t>生活相談員</t>
    <rPh sb="0" eb="5">
      <t>セイカツソウダンイン</t>
    </rPh>
    <phoneticPr fontId="15"/>
  </si>
  <si>
    <t>介護職員</t>
    <rPh sb="0" eb="4">
      <t>カイゴショクイン</t>
    </rPh>
    <phoneticPr fontId="15"/>
  </si>
  <si>
    <t>①</t>
  </si>
  <si>
    <t>処遇改善見込額（※１）</t>
    <rPh sb="0" eb="2">
      <t>しょぐう</t>
    </rPh>
    <rPh sb="2" eb="4">
      <t>かいぜん</t>
    </rPh>
    <rPh sb="4" eb="6">
      <t>みこ</t>
    </rPh>
    <rPh sb="6" eb="7">
      <t>がく</t>
    </rPh>
    <phoneticPr fontId="17" type="Hiragana"/>
  </si>
  <si>
    <t>職種</t>
    <rPh sb="0" eb="2">
      <t>ショクシュ</t>
    </rPh>
    <phoneticPr fontId="15"/>
  </si>
  <si>
    <t>職員数</t>
    <rPh sb="0" eb="3">
      <t>ショクインスウ</t>
    </rPh>
    <phoneticPr fontId="15"/>
  </si>
  <si>
    <t>月数</t>
    <rPh sb="0" eb="2">
      <t>ツキスウ</t>
    </rPh>
    <phoneticPr fontId="15"/>
  </si>
  <si>
    <t>単価</t>
    <rPh sb="0" eb="2">
      <t>タンカ</t>
    </rPh>
    <phoneticPr fontId="15"/>
  </si>
  <si>
    <t>実績額</t>
    <rPh sb="0" eb="2">
      <t>ジッセキ</t>
    </rPh>
    <rPh sb="2" eb="3">
      <t>ガク</t>
    </rPh>
    <phoneticPr fontId="15"/>
  </si>
  <si>
    <t>栄養士</t>
    <rPh sb="0" eb="3">
      <t>エイヨウシ</t>
    </rPh>
    <phoneticPr fontId="15"/>
  </si>
  <si>
    <t>人</t>
    <rPh sb="0" eb="1">
      <t>にん</t>
    </rPh>
    <phoneticPr fontId="17" type="Hiragana"/>
  </si>
  <si>
    <t>ヶ月</t>
    <rPh sb="1" eb="2">
      <t>ゲツ</t>
    </rPh>
    <phoneticPr fontId="15"/>
  </si>
  <si>
    <t>×</t>
    <phoneticPr fontId="15"/>
  </si>
  <si>
    <t>=</t>
    <phoneticPr fontId="15"/>
  </si>
  <si>
    <t>円</t>
    <rPh sb="0" eb="1">
      <t>エン</t>
    </rPh>
    <phoneticPr fontId="15"/>
  </si>
  <si>
    <t>事務員</t>
    <rPh sb="0" eb="3">
      <t>ジムイン</t>
    </rPh>
    <phoneticPr fontId="15"/>
  </si>
  <si>
    <t>調理員</t>
    <rPh sb="0" eb="3">
      <t>チョウリイン</t>
    </rPh>
    <phoneticPr fontId="15"/>
  </si>
  <si>
    <t>その他職員</t>
    <rPh sb="2" eb="3">
      <t>タ</t>
    </rPh>
    <rPh sb="3" eb="5">
      <t>ショクイン</t>
    </rPh>
    <phoneticPr fontId="15"/>
  </si>
  <si>
    <t>処遇改善見込総額</t>
    <rPh sb="0" eb="6">
      <t>ショグウカイゼンミコ</t>
    </rPh>
    <rPh sb="6" eb="8">
      <t>ソウガク</t>
    </rPh>
    <phoneticPr fontId="15"/>
  </si>
  <si>
    <t>②</t>
    <phoneticPr fontId="15"/>
  </si>
  <si>
    <r>
      <t>補助金のうち、職員の処遇改善に係る額</t>
    </r>
    <r>
      <rPr>
        <b/>
        <sz val="11"/>
        <color rgb="FFFF0000"/>
        <rFont val="ＭＳ Ｐゴシック"/>
        <family val="3"/>
        <charset val="128"/>
      </rPr>
      <t>（※２）</t>
    </r>
    <rPh sb="0" eb="3">
      <t>ホジョキン</t>
    </rPh>
    <rPh sb="7" eb="9">
      <t>ショクイン</t>
    </rPh>
    <rPh sb="10" eb="14">
      <t>ショグウカイゼン</t>
    </rPh>
    <rPh sb="15" eb="16">
      <t>カカ</t>
    </rPh>
    <rPh sb="17" eb="18">
      <t>ガク</t>
    </rPh>
    <phoneticPr fontId="15"/>
  </si>
  <si>
    <t>計算</t>
    <rPh sb="0" eb="2">
      <t>ケイサン</t>
    </rPh>
    <phoneticPr fontId="15"/>
  </si>
  <si>
    <t>民改費</t>
    <rPh sb="0" eb="3">
      <t>ミンカイヒ</t>
    </rPh>
    <phoneticPr fontId="15"/>
  </si>
  <si>
    <t>入所者数</t>
    <rPh sb="0" eb="4">
      <t>ニュウショシャスウ</t>
    </rPh>
    <phoneticPr fontId="15"/>
  </si>
  <si>
    <t>③</t>
    <phoneticPr fontId="15"/>
  </si>
  <si>
    <t>処遇改善見込額と処遇改善に係る補助金額の比較</t>
    <rPh sb="0" eb="2">
      <t>しょぐう</t>
    </rPh>
    <rPh sb="2" eb="4">
      <t>かいぜん</t>
    </rPh>
    <rPh sb="4" eb="6">
      <t>みこ</t>
    </rPh>
    <rPh sb="6" eb="7">
      <t>がく</t>
    </rPh>
    <rPh sb="8" eb="12">
      <t>しょぐうかいぜん</t>
    </rPh>
    <rPh sb="13" eb="14">
      <t>かか</t>
    </rPh>
    <rPh sb="15" eb="18">
      <t>ほじょきん</t>
    </rPh>
    <rPh sb="18" eb="19">
      <t>がく</t>
    </rPh>
    <rPh sb="20" eb="22">
      <t>ひかく</t>
    </rPh>
    <phoneticPr fontId="17" type="Hiragana"/>
  </si>
  <si>
    <t>処遇改善
見込額</t>
    <rPh sb="0" eb="4">
      <t>ショグウカイゼン</t>
    </rPh>
    <rPh sb="5" eb="7">
      <t>ミコミ</t>
    </rPh>
    <rPh sb="7" eb="8">
      <t>ガク</t>
    </rPh>
    <phoneticPr fontId="15"/>
  </si>
  <si>
    <t>補助金額</t>
    <rPh sb="0" eb="4">
      <t>ホジョキンガク</t>
    </rPh>
    <phoneticPr fontId="15"/>
  </si>
  <si>
    <t>差額
※３</t>
    <rPh sb="0" eb="2">
      <t>サガク</t>
    </rPh>
    <phoneticPr fontId="15"/>
  </si>
  <si>
    <t>④</t>
    <phoneticPr fontId="15"/>
  </si>
  <si>
    <r>
      <t>賃金改善を行った給与の種類</t>
    </r>
    <r>
      <rPr>
        <sz val="11"/>
        <color indexed="8"/>
        <rFont val="ＭＳ 明朝"/>
        <family val="1"/>
        <charset val="128"/>
      </rPr>
      <t xml:space="preserve">
</t>
    </r>
    <r>
      <rPr>
        <sz val="8"/>
        <color indexed="8"/>
        <rFont val="ＭＳ 明朝"/>
        <family val="1"/>
        <charset val="128"/>
      </rPr>
      <t>※該当する項目にチェックしてください。</t>
    </r>
    <rPh sb="0" eb="2">
      <t>ちんぎん</t>
    </rPh>
    <rPh sb="2" eb="4">
      <t>かいぜん</t>
    </rPh>
    <rPh sb="5" eb="6">
      <t>おこな</t>
    </rPh>
    <rPh sb="8" eb="10">
      <t>きゅうよ</t>
    </rPh>
    <rPh sb="11" eb="13">
      <t>しゅるい</t>
    </rPh>
    <rPh sb="15" eb="17">
      <t>がいとう</t>
    </rPh>
    <rPh sb="19" eb="21">
      <t>こうもく</t>
    </rPh>
    <phoneticPr fontId="17" type="Hiragana"/>
  </si>
  <si>
    <t>□</t>
  </si>
  <si>
    <t>基本給</t>
    <rPh sb="0" eb="3">
      <t>きほんきゅう</t>
    </rPh>
    <phoneticPr fontId="17" type="Hiragana"/>
  </si>
  <si>
    <t>手当（新設）</t>
    <rPh sb="0" eb="2">
      <t>てあて</t>
    </rPh>
    <rPh sb="3" eb="5">
      <t>しんせつ</t>
    </rPh>
    <phoneticPr fontId="17" type="Hiragana"/>
  </si>
  <si>
    <t>手当（既存の増額）</t>
    <rPh sb="0" eb="2">
      <t>てあて</t>
    </rPh>
    <rPh sb="3" eb="5">
      <t>きぞん</t>
    </rPh>
    <rPh sb="6" eb="8">
      <t>ぞうがく</t>
    </rPh>
    <phoneticPr fontId="17" type="Hiragana"/>
  </si>
  <si>
    <t>賞与</t>
    <rPh sb="0" eb="2">
      <t>しょうよ</t>
    </rPh>
    <phoneticPr fontId="17" type="Hiragana"/>
  </si>
  <si>
    <t>その他</t>
    <rPh sb="2" eb="3">
      <t>た</t>
    </rPh>
    <phoneticPr fontId="17" type="Hiragana"/>
  </si>
  <si>
    <t>（　　　　　　　　　　　　　　）</t>
  </si>
  <si>
    <t>⑤</t>
    <phoneticPr fontId="15"/>
  </si>
  <si>
    <t>賃金改善実施期間</t>
    <rPh sb="0" eb="2">
      <t>ちんぎん</t>
    </rPh>
    <rPh sb="2" eb="4">
      <t>かいぜん</t>
    </rPh>
    <rPh sb="4" eb="6">
      <t>じっし</t>
    </rPh>
    <rPh sb="6" eb="8">
      <t>きかん</t>
    </rPh>
    <phoneticPr fontId="17" type="Hiragana"/>
  </si>
  <si>
    <t>令和</t>
    <rPh sb="0" eb="2">
      <t>れいわ</t>
    </rPh>
    <phoneticPr fontId="17" type="Hiragana"/>
  </si>
  <si>
    <t>年</t>
    <rPh sb="0" eb="1">
      <t>ねん</t>
    </rPh>
    <phoneticPr fontId="17" type="Hiragana"/>
  </si>
  <si>
    <t>月</t>
    <rPh sb="0" eb="1">
      <t>つき</t>
    </rPh>
    <phoneticPr fontId="17" type="Hiragana"/>
  </si>
  <si>
    <t>～</t>
  </si>
  <si>
    <t>⑥</t>
    <phoneticPr fontId="15"/>
  </si>
  <si>
    <r>
      <t xml:space="preserve">具体的な取組内容
</t>
    </r>
    <r>
      <rPr>
        <sz val="8"/>
        <rFont val="ＭＳ Ｐゴシック"/>
        <family val="3"/>
        <charset val="128"/>
      </rPr>
      <t>※該当する項目にチェックし、具体的な内容を下欄に記載してください。</t>
    </r>
    <rPh sb="0" eb="2">
      <t>ぐたい</t>
    </rPh>
    <rPh sb="2" eb="3">
      <t>てき</t>
    </rPh>
    <rPh sb="4" eb="6">
      <t>とりくみ</t>
    </rPh>
    <rPh sb="6" eb="8">
      <t>ないよう</t>
    </rPh>
    <rPh sb="10" eb="12">
      <t>がいとう</t>
    </rPh>
    <rPh sb="14" eb="16">
      <t>こうもく</t>
    </rPh>
    <rPh sb="23" eb="25">
      <t>ぐたい</t>
    </rPh>
    <rPh sb="25" eb="26">
      <t>てき</t>
    </rPh>
    <rPh sb="27" eb="29">
      <t>ないよう</t>
    </rPh>
    <rPh sb="30" eb="31">
      <t>した</t>
    </rPh>
    <rPh sb="31" eb="32">
      <t>らん</t>
    </rPh>
    <rPh sb="33" eb="35">
      <t>きさい</t>
    </rPh>
    <phoneticPr fontId="17" type="Hiragana"/>
  </si>
  <si>
    <t>（当該施設において賃金改善内容の根拠となる規則・規定）</t>
    <rPh sb="1" eb="3">
      <t>とうがい</t>
    </rPh>
    <rPh sb="3" eb="5">
      <t>しせつ</t>
    </rPh>
    <rPh sb="9" eb="11">
      <t>ちんぎん</t>
    </rPh>
    <rPh sb="11" eb="13">
      <t>かいぜん</t>
    </rPh>
    <rPh sb="13" eb="15">
      <t>ないよう</t>
    </rPh>
    <rPh sb="16" eb="18">
      <t>こんきょ</t>
    </rPh>
    <rPh sb="21" eb="23">
      <t>きそく</t>
    </rPh>
    <rPh sb="24" eb="26">
      <t>きてい</t>
    </rPh>
    <phoneticPr fontId="17" type="Hiragana"/>
  </si>
  <si>
    <t>就業規則の見直し</t>
    <rPh sb="0" eb="2">
      <t>しゅうぎょう</t>
    </rPh>
    <rPh sb="2" eb="4">
      <t>きそく</t>
    </rPh>
    <rPh sb="5" eb="7">
      <t>みなお</t>
    </rPh>
    <phoneticPr fontId="17" type="Hiragana"/>
  </si>
  <si>
    <t>賃金規定の見直し</t>
    <rPh sb="0" eb="2">
      <t>ちんぎん</t>
    </rPh>
    <rPh sb="2" eb="4">
      <t>きてい</t>
    </rPh>
    <rPh sb="5" eb="7">
      <t>みなお</t>
    </rPh>
    <phoneticPr fontId="17" type="Hiragana"/>
  </si>
  <si>
    <t>※１　介護職員について、特定施設入居者生活介護を担当する介護職員は含めないでください。</t>
    <rPh sb="3" eb="7">
      <t>かいごしょくいん</t>
    </rPh>
    <rPh sb="12" eb="14">
      <t>とくてい</t>
    </rPh>
    <rPh sb="14" eb="16">
      <t>しせつ</t>
    </rPh>
    <rPh sb="16" eb="19">
      <t>にゅうきょしゃ</t>
    </rPh>
    <rPh sb="19" eb="21">
      <t>せいかつ</t>
    </rPh>
    <rPh sb="21" eb="23">
      <t>かいご</t>
    </rPh>
    <rPh sb="24" eb="26">
      <t>たんとう</t>
    </rPh>
    <rPh sb="28" eb="32">
      <t>かいごしょくいん</t>
    </rPh>
    <rPh sb="33" eb="34">
      <t>ふく</t>
    </rPh>
    <phoneticPr fontId="17" type="Hiragana"/>
  </si>
  <si>
    <t>※２「令和6年度 埼玉県軽費老人ホーム利用料等取扱基準」における【表1】サービスの提供に要する基本額（月額）「⑩職員の処遇改善に係る増額」に当たる金額に民改費の加算率を乗じた額を加え、入所者数を乗じた金額となります。
具体的な金額はお送りしている「サービスの提供に要する費用　設定状況表」の「上記のうち職員の処遇改善に係る額（※１）」に記載された金額をご確認ください。</t>
    <rPh sb="76" eb="79">
      <t>みんかいひ</t>
    </rPh>
    <rPh sb="80" eb="83">
      <t>かさんりつ</t>
    </rPh>
    <rPh sb="84" eb="85">
      <t>じょう</t>
    </rPh>
    <rPh sb="87" eb="88">
      <t>がく</t>
    </rPh>
    <rPh sb="89" eb="90">
      <t>くわ</t>
    </rPh>
    <rPh sb="92" eb="96">
      <t>にゅうしょしゃすう</t>
    </rPh>
    <rPh sb="97" eb="98">
      <t>じょう</t>
    </rPh>
    <rPh sb="100" eb="102">
      <t>きんがく</t>
    </rPh>
    <rPh sb="109" eb="112">
      <t>ぐたいてき</t>
    </rPh>
    <rPh sb="113" eb="115">
      <t>きんがく</t>
    </rPh>
    <rPh sb="117" eb="118">
      <t>おく</t>
    </rPh>
    <rPh sb="129" eb="131">
      <t>ていきょう</t>
    </rPh>
    <rPh sb="132" eb="133">
      <t>よう</t>
    </rPh>
    <phoneticPr fontId="17" type="Hiragana"/>
  </si>
  <si>
    <t>※３　差額に記載された金額がマイナスの場合は、補助金額分の処遇改善が行われていないこととなり、補助金の返還が生じる可能性があります。</t>
    <rPh sb="3" eb="5">
      <t>サガク</t>
    </rPh>
    <rPh sb="6" eb="8">
      <t>キサイ</t>
    </rPh>
    <rPh sb="11" eb="13">
      <t>キンガク</t>
    </rPh>
    <rPh sb="19" eb="21">
      <t>バアイ</t>
    </rPh>
    <rPh sb="23" eb="28">
      <t>ホジョキンガクブン</t>
    </rPh>
    <rPh sb="29" eb="33">
      <t>ショグウカイゼン</t>
    </rPh>
    <rPh sb="34" eb="35">
      <t>オコナ</t>
    </rPh>
    <rPh sb="47" eb="50">
      <t>ホジョキン</t>
    </rPh>
    <rPh sb="51" eb="53">
      <t>ヘンカン</t>
    </rPh>
    <rPh sb="54" eb="55">
      <t>ショウ</t>
    </rPh>
    <rPh sb="57" eb="60">
      <t>カノウセイ</t>
    </rPh>
    <phoneticPr fontId="15"/>
  </si>
  <si>
    <t>※一般入所者の入所日数が「０」となる月は開設月数に算入しない。</t>
    <rPh sb="1" eb="3">
      <t>いっぱん</t>
    </rPh>
    <rPh sb="3" eb="6">
      <t>にゅうしょしゃ</t>
    </rPh>
    <rPh sb="7" eb="9">
      <t>にゅうしょ</t>
    </rPh>
    <rPh sb="9" eb="11">
      <t>にっすう</t>
    </rPh>
    <rPh sb="18" eb="19">
      <t>つき</t>
    </rPh>
    <rPh sb="20" eb="22">
      <t>かいせつ</t>
    </rPh>
    <rPh sb="22" eb="24">
      <t>つきすう</t>
    </rPh>
    <rPh sb="25" eb="27">
      <t>さんにゅう</t>
    </rPh>
    <phoneticPr fontId="17" type="Hiragana"/>
  </si>
  <si>
    <t>別表３　介護職員処遇改善　実績報告書</t>
    <rPh sb="0" eb="2">
      <t>ベッピョウ</t>
    </rPh>
    <rPh sb="4" eb="8">
      <t>カイゴショクイン</t>
    </rPh>
    <rPh sb="8" eb="12">
      <t>ショグウカイゼン</t>
    </rPh>
    <rPh sb="13" eb="18">
      <t>ジッセキホウコクショ</t>
    </rPh>
    <phoneticPr fontId="15"/>
  </si>
  <si>
    <t>処遇改善額（※１）</t>
    <rPh sb="0" eb="2">
      <t>しょぐう</t>
    </rPh>
    <rPh sb="2" eb="4">
      <t>かいぜん</t>
    </rPh>
    <rPh sb="4" eb="5">
      <t>がく</t>
    </rPh>
    <phoneticPr fontId="17" type="Hiragana"/>
  </si>
  <si>
    <t>処遇改善額と処遇改善に係る補助金額の比較</t>
    <rPh sb="0" eb="2">
      <t>しょぐう</t>
    </rPh>
    <rPh sb="2" eb="4">
      <t>かいぜん</t>
    </rPh>
    <rPh sb="4" eb="5">
      <t>がく</t>
    </rPh>
    <rPh sb="6" eb="10">
      <t>しょぐうかいぜん</t>
    </rPh>
    <rPh sb="11" eb="12">
      <t>かか</t>
    </rPh>
    <rPh sb="13" eb="16">
      <t>ほじょきん</t>
    </rPh>
    <rPh sb="16" eb="17">
      <t>がく</t>
    </rPh>
    <rPh sb="18" eb="20">
      <t>ひかく</t>
    </rPh>
    <phoneticPr fontId="17" type="Hiragana"/>
  </si>
  <si>
    <t>処遇改善額</t>
    <rPh sb="0" eb="4">
      <t>ショグウカイゼン</t>
    </rPh>
    <rPh sb="4" eb="5">
      <t>ガク</t>
    </rPh>
    <phoneticPr fontId="15"/>
  </si>
  <si>
    <t>（　　　　　　　　　　　　　　　　　　　　）</t>
    <phoneticPr fontId="2"/>
  </si>
  <si>
    <t>（　　　　　　　　　　　　　　）</t>
    <phoneticPr fontId="2"/>
  </si>
  <si>
    <t>R7.1.10ver.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</si>
</sst>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円&quot;"/>
    <numFmt numFmtId="177" formatCode="#,##0.00_ ;[Red]\-#,##0.00\ "/>
    <numFmt numFmtId="178" formatCode="#,##0_ ;[Red]\-#,##0\ "/>
  </numFmts>
  <fonts count="27">
    <font>
      <sz val="11"/>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u/>
      <sz val="14"/>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name val="ＭＳ Ｐゴシック"/>
      <family val="3"/>
      <charset val="128"/>
    </font>
    <font>
      <sz val="6"/>
      <name val="ＭＳ 明朝"/>
      <family val="1"/>
      <charset val="128"/>
    </font>
    <font>
      <sz val="9"/>
      <name val="ＭＳ Ｐゴシック"/>
      <family val="3"/>
      <charset val="128"/>
    </font>
    <font>
      <sz val="11"/>
      <color theme="1"/>
      <name val="ＭＳ 明朝"/>
      <family val="1"/>
      <charset val="128"/>
    </font>
    <font>
      <sz val="11"/>
      <color theme="1"/>
      <name val="ＭＳ Ｐゴシック"/>
      <family val="3"/>
      <charset val="128"/>
    </font>
    <font>
      <b/>
      <sz val="11"/>
      <color rgb="FFFF0000"/>
      <name val="ＭＳ Ｐゴシック"/>
      <family val="3"/>
      <charset val="128"/>
    </font>
    <font>
      <sz val="10"/>
      <color theme="1"/>
      <name val="ＭＳ 明朝"/>
      <family val="1"/>
      <charset val="128"/>
    </font>
    <font>
      <sz val="11"/>
      <color indexed="8"/>
      <name val="ＭＳ 明朝"/>
      <family val="1"/>
      <charset val="128"/>
    </font>
    <font>
      <sz val="8"/>
      <color indexed="8"/>
      <name val="ＭＳ 明朝"/>
      <family val="1"/>
      <charset val="128"/>
    </font>
    <font>
      <sz val="8"/>
      <name val="ＭＳ Ｐゴシック"/>
      <family val="3"/>
      <charset val="128"/>
    </font>
    <font>
      <b/>
      <sz val="10"/>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xf numFmtId="0" fontId="13" fillId="0" borderId="0"/>
    <xf numFmtId="38" fontId="13" fillId="0" borderId="0" applyFont="0" applyFill="0" applyBorder="0" applyAlignment="0" applyProtection="0"/>
  </cellStyleXfs>
  <cellXfs count="260">
    <xf numFmtId="0" fontId="0" fillId="0" borderId="0" xfId="0"/>
    <xf numFmtId="0" fontId="3" fillId="0" borderId="0" xfId="0" applyFont="1"/>
    <xf numFmtId="0" fontId="3" fillId="0" borderId="1"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3" fillId="0" borderId="3" xfId="0" applyFont="1" applyBorder="1" applyAlignment="1">
      <alignment horizontal="right"/>
    </xf>
    <xf numFmtId="0" fontId="3" fillId="0" borderId="3" xfId="0" applyFont="1" applyBorder="1"/>
    <xf numFmtId="0" fontId="3" fillId="0" borderId="1" xfId="0" applyFont="1" applyBorder="1"/>
    <xf numFmtId="0" fontId="3" fillId="0" borderId="1" xfId="0" quotePrefix="1" applyFont="1" applyBorder="1" applyAlignment="1">
      <alignment horizontal="center"/>
    </xf>
    <xf numFmtId="0" fontId="3" fillId="0" borderId="3" xfId="0" applyFont="1" applyBorder="1" applyAlignment="1">
      <alignment horizontal="center"/>
    </xf>
    <xf numFmtId="0" fontId="3" fillId="0" borderId="1" xfId="0" quotePrefix="1" applyFont="1" applyBorder="1" applyAlignment="1">
      <alignment horizontal="right"/>
    </xf>
    <xf numFmtId="0" fontId="3" fillId="0" borderId="1" xfId="0" applyFont="1" applyBorder="1" applyAlignment="1">
      <alignment horizontal="right"/>
    </xf>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4" fillId="0" borderId="0" xfId="0" applyFont="1"/>
    <xf numFmtId="0" fontId="3" fillId="0" borderId="6" xfId="0" applyFont="1" applyBorder="1" applyAlignment="1">
      <alignment horizontal="center"/>
    </xf>
    <xf numFmtId="0" fontId="3" fillId="0" borderId="0" xfId="0" quotePrefix="1" applyFont="1" applyAlignment="1">
      <alignment horizontal="left"/>
    </xf>
    <xf numFmtId="0" fontId="3" fillId="0" borderId="8" xfId="0" applyFont="1" applyBorder="1" applyAlignment="1">
      <alignment horizontal="center"/>
    </xf>
    <xf numFmtId="0" fontId="3" fillId="0" borderId="4" xfId="0" applyFont="1" applyBorder="1" applyAlignment="1">
      <alignment horizontal="center"/>
    </xf>
    <xf numFmtId="0" fontId="3" fillId="0" borderId="7" xfId="0" applyFont="1" applyBorder="1" applyAlignment="1">
      <alignment horizontal="center"/>
    </xf>
    <xf numFmtId="0" fontId="3" fillId="0" borderId="10" xfId="0" applyFont="1" applyBorder="1" applyAlignment="1">
      <alignment horizontal="center"/>
    </xf>
    <xf numFmtId="0" fontId="0" fillId="0" borderId="0" xfId="0" applyAlignment="1">
      <alignment horizontal="center" vertical="top"/>
    </xf>
    <xf numFmtId="0" fontId="3" fillId="0" borderId="0" xfId="0" applyFont="1" applyAlignment="1">
      <alignment horizontal="left"/>
    </xf>
    <xf numFmtId="0" fontId="3" fillId="0" borderId="2" xfId="0" applyFont="1" applyBorder="1" applyAlignment="1">
      <alignment horizontal="left"/>
    </xf>
    <xf numFmtId="0" fontId="3" fillId="0" borderId="1" xfId="0" applyFont="1" applyBorder="1" applyAlignment="1">
      <alignment horizontal="left"/>
    </xf>
    <xf numFmtId="0" fontId="6" fillId="0" borderId="0" xfId="0" applyFont="1" applyAlignment="1">
      <alignment horizontal="center" vertical="top"/>
    </xf>
    <xf numFmtId="0" fontId="5" fillId="0" borderId="0" xfId="0" applyFont="1"/>
    <xf numFmtId="0" fontId="5" fillId="0" borderId="0" xfId="0" applyFont="1" applyAlignment="1">
      <alignment horizontal="right"/>
    </xf>
    <xf numFmtId="0" fontId="5" fillId="0" borderId="0" xfId="0" applyFont="1" applyAlignment="1">
      <alignment horizontal="left"/>
    </xf>
    <xf numFmtId="0" fontId="3" fillId="0" borderId="0" xfId="0" quotePrefix="1" applyFont="1" applyAlignment="1">
      <alignment horizontal="center"/>
    </xf>
    <xf numFmtId="0" fontId="3" fillId="0" borderId="0" xfId="0" applyFont="1" applyAlignment="1">
      <alignment horizont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2" xfId="0" quotePrefix="1" applyFont="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vertical="center"/>
    </xf>
    <xf numFmtId="0" fontId="8" fillId="0" borderId="3" xfId="0" applyFont="1" applyBorder="1" applyAlignment="1">
      <alignment horizontal="center"/>
    </xf>
    <xf numFmtId="0" fontId="8" fillId="0" borderId="0" xfId="0" applyFont="1"/>
    <xf numFmtId="0" fontId="10" fillId="0" borderId="0" xfId="0" applyFont="1"/>
    <xf numFmtId="0" fontId="9" fillId="0" borderId="0" xfId="0" applyFont="1" applyAlignment="1">
      <alignment horizontal="left"/>
    </xf>
    <xf numFmtId="0" fontId="8" fillId="0" borderId="0" xfId="0" applyFont="1" applyAlignment="1">
      <alignment horizontal="right"/>
    </xf>
    <xf numFmtId="0" fontId="3" fillId="0" borderId="24" xfId="0" applyFont="1" applyBorder="1"/>
    <xf numFmtId="0" fontId="3" fillId="0" borderId="20" xfId="0" applyFont="1" applyBorder="1"/>
    <xf numFmtId="38" fontId="3" fillId="0" borderId="0" xfId="1" applyFont="1" applyAlignment="1"/>
    <xf numFmtId="38" fontId="3" fillId="0" borderId="6" xfId="1" applyFont="1" applyBorder="1" applyAlignment="1"/>
    <xf numFmtId="38" fontId="3" fillId="0" borderId="3" xfId="0" applyNumberFormat="1" applyFont="1" applyBorder="1" applyAlignment="1">
      <alignment horizontal="center" vertical="center"/>
    </xf>
    <xf numFmtId="0" fontId="0" fillId="0" borderId="6" xfId="0" applyBorder="1" applyAlignment="1">
      <alignment horizontal="center" vertical="center" wrapText="1"/>
    </xf>
    <xf numFmtId="0" fontId="0" fillId="0" borderId="6" xfId="0" applyBorder="1" applyAlignment="1">
      <alignment vertical="center"/>
    </xf>
    <xf numFmtId="0" fontId="3" fillId="2" borderId="6" xfId="0" applyFont="1" applyFill="1" applyBorder="1" applyProtection="1">
      <protection locked="0"/>
    </xf>
    <xf numFmtId="0" fontId="3" fillId="2" borderId="13" xfId="0" applyFont="1" applyFill="1" applyBorder="1" applyProtection="1">
      <protection locked="0"/>
    </xf>
    <xf numFmtId="0" fontId="3" fillId="2" borderId="4" xfId="0" applyFont="1" applyFill="1" applyBorder="1" applyProtection="1">
      <protection locked="0"/>
    </xf>
    <xf numFmtId="0" fontId="3" fillId="2" borderId="1" xfId="0" applyFont="1" applyFill="1" applyBorder="1" applyProtection="1">
      <protection locked="0"/>
    </xf>
    <xf numFmtId="38" fontId="3" fillId="2" borderId="3" xfId="1" applyFont="1" applyFill="1" applyBorder="1" applyAlignment="1" applyProtection="1">
      <alignment horizontal="center" vertical="center"/>
      <protection locked="0"/>
    </xf>
    <xf numFmtId="38" fontId="3" fillId="0" borderId="3" xfId="1" applyFont="1" applyBorder="1" applyAlignment="1">
      <alignment horizontal="center" vertical="center"/>
    </xf>
    <xf numFmtId="38" fontId="3" fillId="0" borderId="6" xfId="1" applyFont="1" applyBorder="1" applyAlignment="1">
      <alignment horizontal="center" vertical="center"/>
    </xf>
    <xf numFmtId="38" fontId="3" fillId="2" borderId="6" xfId="1" applyFont="1" applyFill="1" applyBorder="1" applyAlignment="1" applyProtection="1">
      <alignment horizontal="center" vertical="center"/>
      <protection locked="0"/>
    </xf>
    <xf numFmtId="0" fontId="0" fillId="0" borderId="6" xfId="0" applyBorder="1" applyAlignment="1">
      <alignment horizontal="center" vertical="center"/>
    </xf>
    <xf numFmtId="0" fontId="3" fillId="2" borderId="11" xfId="0" applyFont="1" applyFill="1" applyBorder="1" applyProtection="1">
      <protection locked="0"/>
    </xf>
    <xf numFmtId="0" fontId="3" fillId="2" borderId="8" xfId="0" applyFont="1" applyFill="1" applyBorder="1" applyProtection="1">
      <protection locked="0"/>
    </xf>
    <xf numFmtId="0" fontId="3" fillId="0" borderId="26" xfId="0" applyFont="1" applyBorder="1"/>
    <xf numFmtId="0" fontId="0" fillId="0" borderId="25" xfId="0" applyBorder="1" applyAlignment="1">
      <alignment horizontal="center"/>
    </xf>
    <xf numFmtId="0" fontId="3" fillId="0" borderId="27" xfId="0" applyFont="1" applyBorder="1"/>
    <xf numFmtId="0" fontId="3" fillId="0" borderId="28" xfId="0" applyFont="1" applyBorder="1"/>
    <xf numFmtId="0" fontId="3" fillId="0" borderId="29" xfId="0" applyFont="1" applyBorder="1"/>
    <xf numFmtId="0" fontId="3" fillId="0" borderId="25" xfId="0" applyFont="1" applyBorder="1"/>
    <xf numFmtId="0" fontId="3" fillId="2" borderId="10" xfId="0" applyFont="1" applyFill="1" applyBorder="1" applyProtection="1">
      <protection locked="0"/>
    </xf>
    <xf numFmtId="0" fontId="3" fillId="2" borderId="3" xfId="0" applyFont="1" applyFill="1" applyBorder="1" applyProtection="1">
      <protection locked="0"/>
    </xf>
    <xf numFmtId="0" fontId="3" fillId="2" borderId="7" xfId="0" applyFont="1" applyFill="1" applyBorder="1" applyProtection="1">
      <protection locked="0"/>
    </xf>
    <xf numFmtId="0" fontId="3" fillId="0" borderId="24" xfId="0" applyFont="1" applyBorder="1" applyAlignment="1">
      <alignment horizontal="center"/>
    </xf>
    <xf numFmtId="0" fontId="3" fillId="0" borderId="20" xfId="0" applyFont="1" applyBorder="1" applyAlignment="1">
      <alignment horizontal="center"/>
    </xf>
    <xf numFmtId="0" fontId="3" fillId="0" borderId="26" xfId="0" applyFont="1" applyBorder="1" applyAlignment="1">
      <alignment horizontal="center"/>
    </xf>
    <xf numFmtId="0" fontId="3" fillId="0" borderId="0" xfId="0" applyFont="1" applyAlignment="1">
      <alignment horizontal="left" shrinkToFit="1"/>
    </xf>
    <xf numFmtId="0" fontId="3" fillId="0" borderId="0" xfId="2" applyFont="1"/>
    <xf numFmtId="0" fontId="1" fillId="0" borderId="0" xfId="2"/>
    <xf numFmtId="176" fontId="0" fillId="2" borderId="6" xfId="0" applyNumberFormat="1" applyFill="1" applyBorder="1" applyAlignment="1" applyProtection="1">
      <alignment horizontal="right" vertical="center"/>
      <protection locked="0"/>
    </xf>
    <xf numFmtId="176" fontId="0" fillId="0" borderId="6" xfId="0" applyNumberFormat="1" applyBorder="1" applyAlignment="1">
      <alignment horizontal="right" vertical="center"/>
    </xf>
    <xf numFmtId="0" fontId="0" fillId="0" borderId="6" xfId="0" applyBorder="1" applyAlignment="1">
      <alignment horizontal="right" vertical="center"/>
    </xf>
    <xf numFmtId="9" fontId="0" fillId="0" borderId="0" xfId="0" applyNumberFormat="1"/>
    <xf numFmtId="0" fontId="0" fillId="0" borderId="1" xfId="0" applyBorder="1" applyAlignment="1">
      <alignment horizontal="center" vertical="center" wrapText="1" shrinkToFit="1"/>
    </xf>
    <xf numFmtId="0" fontId="0" fillId="2" borderId="3" xfId="0" applyFill="1" applyBorder="1" applyAlignment="1" applyProtection="1">
      <alignment horizontal="center" vertical="center"/>
      <protection locked="0"/>
    </xf>
    <xf numFmtId="0" fontId="3" fillId="0" borderId="0" xfId="0" applyFont="1" applyAlignment="1">
      <alignment horizontal="right"/>
    </xf>
    <xf numFmtId="49" fontId="13" fillId="2" borderId="32" xfId="3" applyNumberFormat="1" applyFill="1" applyBorder="1" applyAlignment="1" applyProtection="1">
      <alignment vertical="center"/>
      <protection locked="0"/>
    </xf>
    <xf numFmtId="0" fontId="13" fillId="2" borderId="30" xfId="3" applyFill="1" applyBorder="1" applyAlignment="1" applyProtection="1">
      <alignment horizontal="center" vertical="center"/>
      <protection locked="0"/>
    </xf>
    <xf numFmtId="0" fontId="13" fillId="2" borderId="14" xfId="3" applyFill="1" applyBorder="1" applyAlignment="1" applyProtection="1">
      <alignment horizontal="center" vertical="center"/>
      <protection locked="0"/>
    </xf>
    <xf numFmtId="0" fontId="13" fillId="2" borderId="0" xfId="3" applyFill="1" applyAlignment="1" applyProtection="1">
      <alignment horizontal="center" vertical="center"/>
      <protection locked="0"/>
    </xf>
    <xf numFmtId="0" fontId="13" fillId="2" borderId="9" xfId="3" applyFill="1" applyBorder="1" applyAlignment="1" applyProtection="1">
      <alignment horizontal="center" vertical="center"/>
      <protection locked="0"/>
    </xf>
    <xf numFmtId="0" fontId="13" fillId="2" borderId="7" xfId="3" applyFill="1" applyBorder="1" applyAlignment="1" applyProtection="1">
      <alignment horizontal="center" vertical="center"/>
      <protection locked="0"/>
    </xf>
    <xf numFmtId="0" fontId="14" fillId="3" borderId="0" xfId="3" applyFont="1" applyFill="1"/>
    <xf numFmtId="0" fontId="16" fillId="3" borderId="0" xfId="3" applyFont="1" applyFill="1"/>
    <xf numFmtId="38" fontId="16" fillId="3" borderId="0" xfId="4" applyFont="1" applyFill="1" applyProtection="1"/>
    <xf numFmtId="0" fontId="16" fillId="0" borderId="0" xfId="3" applyFont="1"/>
    <xf numFmtId="49" fontId="13" fillId="3" borderId="0" xfId="3" applyNumberFormat="1" applyFill="1" applyAlignment="1">
      <alignment vertical="center"/>
    </xf>
    <xf numFmtId="0" fontId="13" fillId="3" borderId="0" xfId="3" applyFill="1" applyAlignment="1">
      <alignment vertical="center"/>
    </xf>
    <xf numFmtId="0" fontId="13" fillId="3" borderId="0" xfId="3" applyFill="1"/>
    <xf numFmtId="0" fontId="13" fillId="0" borderId="0" xfId="3"/>
    <xf numFmtId="0" fontId="13" fillId="3" borderId="0" xfId="3" applyFill="1" applyAlignment="1">
      <alignment horizontal="center" vertical="center"/>
    </xf>
    <xf numFmtId="49" fontId="13" fillId="3" borderId="12" xfId="3" applyNumberFormat="1" applyFill="1" applyBorder="1" applyAlignment="1">
      <alignment horizontal="center" vertical="center"/>
    </xf>
    <xf numFmtId="49" fontId="13" fillId="3" borderId="13" xfId="3" applyNumberFormat="1" applyFill="1" applyBorder="1" applyAlignment="1">
      <alignment vertical="center"/>
    </xf>
    <xf numFmtId="49" fontId="13" fillId="3" borderId="31" xfId="3" applyNumberFormat="1" applyFill="1" applyBorder="1" applyAlignment="1">
      <alignment horizontal="center" vertical="center"/>
    </xf>
    <xf numFmtId="49" fontId="13" fillId="3" borderId="33" xfId="3" applyNumberFormat="1" applyFill="1" applyBorder="1" applyAlignment="1">
      <alignment vertical="center"/>
    </xf>
    <xf numFmtId="38" fontId="20" fillId="3" borderId="12" xfId="4" applyFont="1" applyFill="1" applyBorder="1" applyAlignment="1" applyProtection="1">
      <alignment horizontal="center" vertical="center"/>
    </xf>
    <xf numFmtId="38" fontId="19" fillId="3" borderId="8" xfId="4" applyFont="1" applyFill="1" applyBorder="1" applyAlignment="1" applyProtection="1">
      <alignment vertical="center"/>
    </xf>
    <xf numFmtId="38" fontId="20" fillId="3" borderId="30" xfId="4" applyFont="1" applyFill="1" applyBorder="1" applyAlignment="1" applyProtection="1">
      <alignment vertical="center"/>
    </xf>
    <xf numFmtId="0" fontId="13" fillId="3" borderId="9" xfId="3" applyFill="1" applyBorder="1" applyAlignment="1">
      <alignment horizontal="center" vertical="center"/>
    </xf>
    <xf numFmtId="38" fontId="20" fillId="3" borderId="30" xfId="4" applyFont="1" applyFill="1" applyBorder="1" applyAlignment="1" applyProtection="1">
      <alignment horizontal="right" vertical="center"/>
    </xf>
    <xf numFmtId="38" fontId="20" fillId="3" borderId="11"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xf>
    <xf numFmtId="38" fontId="20" fillId="3" borderId="30" xfId="4" applyFont="1" applyFill="1" applyBorder="1" applyAlignment="1" applyProtection="1">
      <alignment horizontal="right" vertical="center" textRotation="255" shrinkToFit="1"/>
    </xf>
    <xf numFmtId="38" fontId="20" fillId="0" borderId="30" xfId="4" applyFont="1" applyFill="1" applyBorder="1" applyAlignment="1" applyProtection="1">
      <alignment horizontal="center" vertical="center"/>
    </xf>
    <xf numFmtId="38" fontId="20" fillId="3" borderId="30" xfId="4" applyFont="1" applyFill="1" applyBorder="1" applyAlignment="1" applyProtection="1">
      <alignment horizontal="center" vertical="center" textRotation="255" shrinkToFit="1"/>
    </xf>
    <xf numFmtId="38" fontId="20" fillId="0" borderId="12" xfId="4" applyFont="1" applyFill="1" applyBorder="1" applyAlignment="1" applyProtection="1">
      <alignment vertical="center" textRotation="255" shrinkToFit="1"/>
    </xf>
    <xf numFmtId="0" fontId="13" fillId="3" borderId="6" xfId="3" applyFill="1" applyBorder="1" applyAlignment="1">
      <alignment horizontal="center" vertical="center"/>
    </xf>
    <xf numFmtId="38" fontId="19" fillId="3" borderId="6" xfId="4" applyFont="1" applyFill="1" applyBorder="1" applyAlignment="1" applyProtection="1">
      <alignment horizontal="center" vertical="center" wrapText="1" shrinkToFit="1"/>
    </xf>
    <xf numFmtId="0" fontId="13" fillId="3" borderId="8" xfId="3" applyFill="1" applyBorder="1" applyAlignment="1">
      <alignment horizontal="center" vertical="center"/>
    </xf>
    <xf numFmtId="0" fontId="13" fillId="0" borderId="4" xfId="3" applyBorder="1" applyAlignment="1">
      <alignment vertical="center"/>
    </xf>
    <xf numFmtId="0" fontId="13" fillId="3" borderId="30" xfId="3" applyFill="1" applyBorder="1" applyAlignment="1">
      <alignment horizontal="center" vertical="center"/>
    </xf>
    <xf numFmtId="0" fontId="13" fillId="3" borderId="4" xfId="3" applyFill="1" applyBorder="1" applyAlignment="1">
      <alignment horizontal="center" vertical="center"/>
    </xf>
    <xf numFmtId="0" fontId="13" fillId="0" borderId="8" xfId="3" applyBorder="1" applyAlignment="1">
      <alignment vertical="center"/>
    </xf>
    <xf numFmtId="0" fontId="13" fillId="0" borderId="30" xfId="3" applyBorder="1" applyAlignment="1">
      <alignment vertical="center" wrapText="1"/>
    </xf>
    <xf numFmtId="0" fontId="13" fillId="0" borderId="4" xfId="3" applyBorder="1" applyAlignment="1">
      <alignment vertical="center" wrapText="1"/>
    </xf>
    <xf numFmtId="0" fontId="13" fillId="3" borderId="0" xfId="3" applyFill="1" applyAlignment="1">
      <alignment horizontal="left" vertical="center" wrapText="1"/>
    </xf>
    <xf numFmtId="0" fontId="22" fillId="3" borderId="0" xfId="3" applyFont="1" applyFill="1" applyAlignment="1">
      <alignment vertical="center"/>
    </xf>
    <xf numFmtId="38" fontId="19" fillId="3" borderId="6" xfId="4" applyFont="1" applyFill="1" applyBorder="1" applyAlignment="1" applyProtection="1">
      <alignment horizontal="center" vertical="center" shrinkToFit="1"/>
    </xf>
    <xf numFmtId="0" fontId="3" fillId="0" borderId="0" xfId="0" quotePrefix="1" applyFont="1" applyAlignment="1">
      <alignment horizontal="center"/>
    </xf>
    <xf numFmtId="0" fontId="3" fillId="2" borderId="6" xfId="0" applyFont="1" applyFill="1" applyBorder="1" applyAlignment="1" applyProtection="1">
      <alignment horizontal="center"/>
      <protection locked="0"/>
    </xf>
    <xf numFmtId="0" fontId="4" fillId="0" borderId="0" xfId="0" applyFont="1" applyAlignment="1">
      <alignment horizontal="center"/>
    </xf>
    <xf numFmtId="0" fontId="13" fillId="2" borderId="14" xfId="3" applyFill="1" applyBorder="1" applyAlignment="1" applyProtection="1">
      <alignment horizontal="center" vertical="center"/>
      <protection locked="0"/>
    </xf>
    <xf numFmtId="0" fontId="13" fillId="2" borderId="10" xfId="3" applyFill="1" applyBorder="1" applyAlignment="1" applyProtection="1">
      <alignment horizontal="center" vertical="center"/>
      <protection locked="0"/>
    </xf>
    <xf numFmtId="0" fontId="13" fillId="2" borderId="8" xfId="3" applyFill="1" applyBorder="1" applyAlignment="1" applyProtection="1">
      <alignment horizontal="left" vertical="center" wrapText="1"/>
      <protection locked="0"/>
    </xf>
    <xf numFmtId="0" fontId="13" fillId="2" borderId="30" xfId="3" applyFill="1" applyBorder="1" applyAlignment="1" applyProtection="1">
      <alignment horizontal="left" vertical="center" wrapText="1"/>
      <protection locked="0"/>
    </xf>
    <xf numFmtId="0" fontId="13" fillId="2" borderId="4" xfId="3" applyFill="1" applyBorder="1" applyAlignment="1" applyProtection="1">
      <alignment horizontal="left" vertical="center" wrapText="1"/>
      <protection locked="0"/>
    </xf>
    <xf numFmtId="0" fontId="13" fillId="2" borderId="9" xfId="3" applyFill="1" applyBorder="1" applyAlignment="1" applyProtection="1">
      <alignment horizontal="left" vertical="center" wrapText="1"/>
      <protection locked="0"/>
    </xf>
    <xf numFmtId="0" fontId="13" fillId="2" borderId="0" xfId="3" applyFill="1" applyAlignment="1" applyProtection="1">
      <alignment horizontal="left" vertical="center" wrapText="1"/>
      <protection locked="0"/>
    </xf>
    <xf numFmtId="0" fontId="13" fillId="2" borderId="5" xfId="3" applyFill="1" applyBorder="1" applyAlignment="1" applyProtection="1">
      <alignment horizontal="left" vertical="center" wrapText="1"/>
      <protection locked="0"/>
    </xf>
    <xf numFmtId="0" fontId="13" fillId="2" borderId="7" xfId="3" applyFill="1" applyBorder="1" applyAlignment="1" applyProtection="1">
      <alignment horizontal="left" vertical="center" wrapText="1"/>
      <protection locked="0"/>
    </xf>
    <xf numFmtId="0" fontId="13" fillId="2" borderId="14" xfId="3" applyFill="1" applyBorder="1" applyAlignment="1" applyProtection="1">
      <alignment horizontal="left" vertical="center" wrapText="1"/>
      <protection locked="0"/>
    </xf>
    <xf numFmtId="0" fontId="13" fillId="2" borderId="10" xfId="3" applyFill="1" applyBorder="1" applyAlignment="1" applyProtection="1">
      <alignment horizontal="left" vertical="center" wrapText="1"/>
      <protection locked="0"/>
    </xf>
    <xf numFmtId="0" fontId="22" fillId="3" borderId="30" xfId="3" applyFont="1" applyFill="1" applyBorder="1" applyAlignment="1">
      <alignment vertical="center" wrapText="1"/>
    </xf>
    <xf numFmtId="0" fontId="26" fillId="3" borderId="0" xfId="3" applyFont="1" applyFill="1" applyAlignment="1">
      <alignment horizontal="left" vertical="center" wrapText="1"/>
    </xf>
    <xf numFmtId="0" fontId="26" fillId="3" borderId="0" xfId="3" applyFont="1" applyFill="1" applyAlignment="1">
      <alignment vertical="center" wrapText="1"/>
    </xf>
    <xf numFmtId="0" fontId="13" fillId="3" borderId="1" xfId="3" applyFill="1" applyBorder="1" applyAlignment="1">
      <alignment horizontal="center" vertical="center"/>
    </xf>
    <xf numFmtId="0" fontId="13" fillId="3" borderId="2" xfId="3" applyFill="1" applyBorder="1" applyAlignment="1">
      <alignment horizontal="center" vertical="center"/>
    </xf>
    <xf numFmtId="0" fontId="13" fillId="3" borderId="3" xfId="3" applyFill="1" applyBorder="1" applyAlignment="1">
      <alignment horizontal="center" vertical="center"/>
    </xf>
    <xf numFmtId="0" fontId="13" fillId="3" borderId="8" xfId="3" applyFill="1" applyBorder="1" applyAlignment="1">
      <alignment horizontal="left" vertical="center" wrapText="1"/>
    </xf>
    <xf numFmtId="0" fontId="13" fillId="3" borderId="30" xfId="3" applyFill="1" applyBorder="1" applyAlignment="1">
      <alignment horizontal="left" vertical="center" wrapText="1"/>
    </xf>
    <xf numFmtId="0" fontId="13" fillId="3" borderId="4" xfId="3" applyFill="1" applyBorder="1" applyAlignment="1">
      <alignment horizontal="left" vertical="center" wrapText="1"/>
    </xf>
    <xf numFmtId="0" fontId="13" fillId="3" borderId="9" xfId="3" applyFill="1" applyBorder="1" applyAlignment="1">
      <alignment horizontal="left" vertical="center" wrapText="1"/>
    </xf>
    <xf numFmtId="0" fontId="13" fillId="3" borderId="0" xfId="3" applyFill="1" applyAlignment="1">
      <alignment horizontal="left" vertical="center" wrapText="1"/>
    </xf>
    <xf numFmtId="0" fontId="13" fillId="3" borderId="5" xfId="3" applyFill="1" applyBorder="1" applyAlignment="1">
      <alignment horizontal="left" vertical="center" wrapText="1"/>
    </xf>
    <xf numFmtId="0" fontId="13" fillId="3" borderId="7" xfId="3" applyFill="1" applyBorder="1" applyAlignment="1">
      <alignment horizontal="left" vertical="center" wrapText="1"/>
    </xf>
    <xf numFmtId="0" fontId="13" fillId="3" borderId="14" xfId="3" applyFill="1" applyBorder="1" applyAlignment="1">
      <alignment horizontal="left" vertical="center" wrapText="1"/>
    </xf>
    <xf numFmtId="0" fontId="13" fillId="3" borderId="10" xfId="3" applyFill="1" applyBorder="1" applyAlignment="1">
      <alignment horizontal="left" vertical="center" wrapText="1"/>
    </xf>
    <xf numFmtId="0" fontId="13" fillId="0" borderId="0" xfId="3" applyAlignment="1">
      <alignment horizontal="left" vertical="center"/>
    </xf>
    <xf numFmtId="0" fontId="13" fillId="0" borderId="5" xfId="3" applyBorder="1" applyAlignment="1">
      <alignment horizontal="left" vertical="center"/>
    </xf>
    <xf numFmtId="0" fontId="13" fillId="0" borderId="14" xfId="3" applyBorder="1" applyAlignment="1">
      <alignment horizontal="left" vertical="center"/>
    </xf>
    <xf numFmtId="0" fontId="13" fillId="3" borderId="8" xfId="3" applyFill="1" applyBorder="1" applyAlignment="1">
      <alignment horizontal="left" vertical="center"/>
    </xf>
    <xf numFmtId="0" fontId="13" fillId="3" borderId="30" xfId="3" applyFill="1" applyBorder="1" applyAlignment="1">
      <alignment horizontal="left" vertical="center"/>
    </xf>
    <xf numFmtId="0" fontId="13" fillId="3" borderId="4" xfId="3" applyFill="1" applyBorder="1" applyAlignment="1">
      <alignment horizontal="left" vertical="center"/>
    </xf>
    <xf numFmtId="0" fontId="13" fillId="2" borderId="12" xfId="3" applyFill="1" applyBorder="1" applyAlignment="1" applyProtection="1">
      <alignment horizontal="center" vertical="center"/>
      <protection locked="0"/>
    </xf>
    <xf numFmtId="0" fontId="13" fillId="3" borderId="30" xfId="3" applyFill="1" applyBorder="1" applyAlignment="1">
      <alignment horizontal="center" vertical="center"/>
    </xf>
    <xf numFmtId="0" fontId="13" fillId="3" borderId="8" xfId="3" applyFill="1" applyBorder="1" applyAlignment="1">
      <alignment horizontal="center" vertical="center"/>
    </xf>
    <xf numFmtId="0" fontId="13" fillId="3" borderId="7" xfId="3" applyFill="1" applyBorder="1" applyAlignment="1">
      <alignment horizontal="center" vertical="center"/>
    </xf>
    <xf numFmtId="0" fontId="22" fillId="3" borderId="8" xfId="3" applyFont="1" applyFill="1" applyBorder="1" applyAlignment="1">
      <alignment horizontal="left" vertical="center" wrapText="1"/>
    </xf>
    <xf numFmtId="0" fontId="13" fillId="0" borderId="30" xfId="3" applyBorder="1" applyAlignment="1">
      <alignment horizontal="left" vertical="center"/>
    </xf>
    <xf numFmtId="0" fontId="13" fillId="3" borderId="11" xfId="3" applyFill="1" applyBorder="1" applyAlignment="1">
      <alignment vertical="center" wrapText="1"/>
    </xf>
    <xf numFmtId="0" fontId="13" fillId="3" borderId="12" xfId="3" applyFill="1" applyBorder="1" applyAlignment="1">
      <alignment vertical="center" wrapText="1"/>
    </xf>
    <xf numFmtId="0" fontId="13" fillId="3" borderId="13" xfId="3" applyFill="1" applyBorder="1" applyAlignment="1">
      <alignment vertical="center" wrapText="1"/>
    </xf>
    <xf numFmtId="38" fontId="19" fillId="3" borderId="6" xfId="4" applyFont="1" applyFill="1" applyBorder="1" applyAlignment="1" applyProtection="1">
      <alignment vertical="center"/>
    </xf>
    <xf numFmtId="38" fontId="20" fillId="3" borderId="6" xfId="4" applyFont="1" applyFill="1" applyBorder="1" applyAlignment="1" applyProtection="1">
      <alignment horizontal="center" vertical="center" shrinkToFit="1"/>
    </xf>
    <xf numFmtId="38" fontId="13" fillId="0" borderId="6" xfId="3" applyNumberFormat="1" applyBorder="1" applyAlignment="1">
      <alignment horizontal="center" vertical="center"/>
    </xf>
    <xf numFmtId="0" fontId="13" fillId="0" borderId="6" xfId="3" applyBorder="1" applyAlignment="1">
      <alignment horizontal="center" vertical="center"/>
    </xf>
    <xf numFmtId="38" fontId="20" fillId="0" borderId="11" xfId="4" applyFont="1" applyFill="1" applyBorder="1" applyAlignment="1" applyProtection="1">
      <alignment horizontal="center" vertical="center" wrapText="1"/>
    </xf>
    <xf numFmtId="38" fontId="20" fillId="0" borderId="12" xfId="4" applyFont="1" applyFill="1" applyBorder="1" applyAlignment="1" applyProtection="1">
      <alignment horizontal="center" vertical="center"/>
    </xf>
    <xf numFmtId="38" fontId="19" fillId="3" borderId="11" xfId="4" applyFont="1" applyFill="1" applyBorder="1" applyAlignment="1" applyProtection="1">
      <alignment horizontal="center" vertical="center"/>
    </xf>
    <xf numFmtId="38" fontId="19" fillId="3" borderId="12" xfId="4" applyFont="1" applyFill="1" applyBorder="1" applyAlignment="1" applyProtection="1">
      <alignment horizontal="center" vertical="center"/>
    </xf>
    <xf numFmtId="38" fontId="20" fillId="2" borderId="12" xfId="4" applyFont="1" applyFill="1" applyBorder="1" applyAlignment="1" applyProtection="1">
      <alignment horizontal="center" vertical="center"/>
      <protection locked="0"/>
    </xf>
    <xf numFmtId="177" fontId="20" fillId="3" borderId="12" xfId="4" applyNumberFormat="1" applyFont="1" applyFill="1" applyBorder="1" applyAlignment="1" applyProtection="1">
      <alignment horizontal="center" vertical="center"/>
    </xf>
    <xf numFmtId="38" fontId="20" fillId="0" borderId="13" xfId="4" applyFont="1" applyFill="1" applyBorder="1" applyAlignment="1" applyProtection="1">
      <alignment horizontal="center" vertical="center"/>
    </xf>
    <xf numFmtId="38" fontId="19" fillId="2" borderId="11" xfId="4" applyFont="1" applyFill="1" applyBorder="1" applyAlignment="1" applyProtection="1">
      <alignment vertical="center"/>
      <protection locked="0"/>
    </xf>
    <xf numFmtId="38" fontId="19" fillId="2" borderId="33" xfId="4" applyFont="1" applyFill="1" applyBorder="1" applyAlignment="1" applyProtection="1">
      <alignment vertical="center"/>
      <protection locked="0"/>
    </xf>
    <xf numFmtId="0" fontId="20" fillId="2" borderId="32" xfId="4" applyNumberFormat="1" applyFont="1" applyFill="1" applyBorder="1" applyAlignment="1" applyProtection="1">
      <alignment horizontal="center" vertical="center"/>
      <protection locked="0"/>
    </xf>
    <xf numFmtId="0" fontId="20" fillId="2" borderId="33" xfId="4" applyNumberFormat="1" applyFont="1" applyFill="1" applyBorder="1" applyAlignment="1" applyProtection="1">
      <alignment horizontal="center" vertical="center"/>
      <protection locked="0"/>
    </xf>
    <xf numFmtId="38" fontId="20" fillId="2" borderId="33" xfId="4" applyFont="1" applyFill="1" applyBorder="1" applyAlignment="1" applyProtection="1">
      <alignment horizontal="center" vertical="center"/>
      <protection locked="0"/>
    </xf>
    <xf numFmtId="38" fontId="20" fillId="3" borderId="12" xfId="4" applyFont="1" applyFill="1" applyBorder="1" applyAlignment="1" applyProtection="1">
      <alignment horizontal="center" vertical="center"/>
    </xf>
    <xf numFmtId="38" fontId="20" fillId="3" borderId="13" xfId="4" applyFont="1" applyFill="1" applyBorder="1" applyAlignment="1" applyProtection="1">
      <alignment horizontal="center" vertical="center"/>
    </xf>
    <xf numFmtId="178" fontId="20" fillId="0" borderId="12" xfId="4" applyNumberFormat="1" applyFont="1" applyFill="1" applyBorder="1" applyAlignment="1" applyProtection="1">
      <alignment horizontal="center" vertical="center"/>
    </xf>
    <xf numFmtId="178" fontId="20" fillId="0" borderId="13" xfId="4" applyNumberFormat="1" applyFont="1" applyFill="1" applyBorder="1" applyAlignment="1" applyProtection="1">
      <alignment horizontal="center" vertical="center"/>
    </xf>
    <xf numFmtId="38" fontId="20" fillId="3" borderId="12" xfId="4" applyFont="1" applyFill="1" applyBorder="1" applyAlignment="1" applyProtection="1">
      <alignment horizontal="right" vertical="center"/>
    </xf>
    <xf numFmtId="0" fontId="13" fillId="3" borderId="14" xfId="3" applyFill="1" applyBorder="1" applyAlignment="1">
      <alignment horizontal="center" vertical="center"/>
    </xf>
    <xf numFmtId="0" fontId="13" fillId="3" borderId="14" xfId="3" applyFill="1" applyBorder="1" applyAlignment="1">
      <alignment horizontal="left" vertical="center"/>
    </xf>
    <xf numFmtId="0" fontId="13" fillId="3" borderId="8" xfId="3" applyFill="1" applyBorder="1" applyAlignment="1">
      <alignment horizontal="center" vertical="center" wrapText="1"/>
    </xf>
    <xf numFmtId="0" fontId="13" fillId="3" borderId="30" xfId="3" applyFill="1" applyBorder="1" applyAlignment="1">
      <alignment horizontal="center" vertical="center" wrapText="1"/>
    </xf>
    <xf numFmtId="0" fontId="13" fillId="3" borderId="4" xfId="3" applyFill="1" applyBorder="1" applyAlignment="1">
      <alignment horizontal="center" vertical="center" wrapText="1"/>
    </xf>
    <xf numFmtId="0" fontId="13" fillId="3" borderId="9" xfId="3" applyFill="1" applyBorder="1" applyAlignment="1">
      <alignment horizontal="center" vertical="center" wrapText="1"/>
    </xf>
    <xf numFmtId="0" fontId="13" fillId="3" borderId="0" xfId="3" applyFill="1" applyAlignment="1">
      <alignment horizontal="center" vertical="center" wrapText="1"/>
    </xf>
    <xf numFmtId="0" fontId="13" fillId="3" borderId="5" xfId="3" applyFill="1" applyBorder="1" applyAlignment="1">
      <alignment horizontal="center" vertical="center" wrapText="1"/>
    </xf>
    <xf numFmtId="0" fontId="13" fillId="3" borderId="7" xfId="3" applyFill="1" applyBorder="1" applyAlignment="1">
      <alignment horizontal="center" vertical="center" wrapText="1"/>
    </xf>
    <xf numFmtId="0" fontId="13" fillId="3" borderId="14" xfId="3" applyFill="1" applyBorder="1" applyAlignment="1">
      <alignment horizontal="center" vertical="center" wrapText="1"/>
    </xf>
    <xf numFmtId="0" fontId="13" fillId="3" borderId="10" xfId="3" applyFill="1" applyBorder="1" applyAlignment="1">
      <alignment horizontal="center" vertical="center" wrapText="1"/>
    </xf>
    <xf numFmtId="49" fontId="13" fillId="3" borderId="11" xfId="3" applyNumberFormat="1" applyFill="1" applyBorder="1" applyAlignment="1">
      <alignment horizontal="center" vertical="center"/>
    </xf>
    <xf numFmtId="49" fontId="13" fillId="3" borderId="12" xfId="3" applyNumberFormat="1" applyFill="1" applyBorder="1" applyAlignment="1">
      <alignment horizontal="center" vertical="center"/>
    </xf>
    <xf numFmtId="49" fontId="18" fillId="3" borderId="31" xfId="3" applyNumberFormat="1" applyFont="1" applyFill="1" applyBorder="1" applyAlignment="1">
      <alignment horizontal="center" vertical="center"/>
    </xf>
    <xf numFmtId="49" fontId="18" fillId="3" borderId="32" xfId="3" applyNumberFormat="1" applyFont="1" applyFill="1" applyBorder="1" applyAlignment="1">
      <alignment horizontal="center" vertical="center"/>
    </xf>
    <xf numFmtId="49" fontId="18" fillId="3" borderId="33" xfId="3" applyNumberFormat="1" applyFont="1" applyFill="1" applyBorder="1" applyAlignment="1">
      <alignment horizontal="center" vertical="center"/>
    </xf>
    <xf numFmtId="49" fontId="13" fillId="3" borderId="32" xfId="3" applyNumberFormat="1" applyFill="1" applyBorder="1" applyAlignment="1">
      <alignment horizontal="center" vertical="center"/>
    </xf>
    <xf numFmtId="49" fontId="13" fillId="3" borderId="33" xfId="3" applyNumberFormat="1" applyFill="1" applyBorder="1" applyAlignment="1">
      <alignment horizontal="center" vertical="center"/>
    </xf>
    <xf numFmtId="49" fontId="13" fillId="3" borderId="1" xfId="3" applyNumberFormat="1" applyFill="1" applyBorder="1" applyAlignment="1">
      <alignment horizontal="center" vertical="center"/>
    </xf>
    <xf numFmtId="49" fontId="13" fillId="3" borderId="2" xfId="3" applyNumberFormat="1" applyFill="1" applyBorder="1" applyAlignment="1">
      <alignment horizontal="center" vertical="center"/>
    </xf>
    <xf numFmtId="49" fontId="13" fillId="3" borderId="3" xfId="3" applyNumberFormat="1" applyFill="1" applyBorder="1" applyAlignment="1">
      <alignment horizontal="center" vertical="center"/>
    </xf>
    <xf numFmtId="0" fontId="3" fillId="0" borderId="19" xfId="0" quotePrefix="1" applyFont="1" applyBorder="1" applyAlignment="1">
      <alignment horizontal="center"/>
    </xf>
    <xf numFmtId="0" fontId="3" fillId="0" borderId="21" xfId="0" quotePrefix="1" applyFont="1" applyBorder="1" applyAlignment="1">
      <alignment horizontal="center"/>
    </xf>
    <xf numFmtId="0" fontId="3" fillId="0" borderId="17" xfId="0" applyFont="1" applyBorder="1" applyAlignment="1">
      <alignment horizontal="center"/>
    </xf>
    <xf numFmtId="0" fontId="3" fillId="0" borderId="18"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0" xfId="0" applyFont="1" applyAlignment="1">
      <alignment horizontal="left" shrinkToFit="1"/>
    </xf>
    <xf numFmtId="0" fontId="3" fillId="0" borderId="22" xfId="0" applyFont="1" applyBorder="1" applyAlignment="1">
      <alignment horizontal="center"/>
    </xf>
    <xf numFmtId="0" fontId="3" fillId="0" borderId="23" xfId="0" applyFont="1" applyBorder="1" applyAlignment="1">
      <alignment horizontal="center"/>
    </xf>
    <xf numFmtId="0" fontId="3" fillId="0" borderId="19" xfId="0" applyFont="1" applyBorder="1" applyAlignment="1">
      <alignment horizontal="center"/>
    </xf>
    <xf numFmtId="0" fontId="3" fillId="0" borderId="21" xfId="0" applyFont="1" applyBorder="1" applyAlignment="1">
      <alignment horizontal="center"/>
    </xf>
    <xf numFmtId="0" fontId="3" fillId="0" borderId="15" xfId="0" quotePrefix="1" applyFont="1" applyBorder="1" applyAlignment="1">
      <alignment horizontal="center"/>
    </xf>
    <xf numFmtId="0" fontId="3" fillId="0" borderId="0" xfId="0" applyFont="1" applyAlignment="1">
      <alignment horizontal="left"/>
    </xf>
    <xf numFmtId="0" fontId="3" fillId="0" borderId="0" xfId="0" quotePrefix="1" applyFont="1" applyAlignment="1">
      <alignment horizontal="left"/>
    </xf>
    <xf numFmtId="0" fontId="3" fillId="0" borderId="6" xfId="0" applyFont="1" applyBorder="1" applyAlignment="1">
      <alignment horizontal="center"/>
    </xf>
    <xf numFmtId="0" fontId="8" fillId="0" borderId="8" xfId="0" applyFont="1" applyBorder="1" applyAlignment="1">
      <alignment horizontal="center"/>
    </xf>
    <xf numFmtId="0" fontId="8" fillId="0" borderId="4"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0" fillId="0" borderId="7" xfId="0" applyBorder="1" applyAlignment="1">
      <alignment horizontal="left"/>
    </xf>
    <xf numFmtId="0" fontId="0" fillId="0" borderId="10" xfId="0" applyBorder="1" applyAlignment="1">
      <alignment horizontal="left"/>
    </xf>
    <xf numFmtId="0" fontId="0" fillId="0" borderId="6" xfId="0" applyBorder="1" applyAlignment="1">
      <alignment horizontal="center" vertical="center"/>
    </xf>
    <xf numFmtId="0" fontId="0" fillId="0" borderId="11" xfId="0" applyBorder="1" applyAlignment="1">
      <alignment horizontal="center" vertical="center" shrinkToFit="1"/>
    </xf>
    <xf numFmtId="0" fontId="0" fillId="0" borderId="30" xfId="0" applyBorder="1" applyAlignment="1">
      <alignment horizontal="center" vertical="center" shrinkToFit="1"/>
    </xf>
    <xf numFmtId="0" fontId="0" fillId="0" borderId="11" xfId="0" applyBorder="1" applyAlignment="1">
      <alignment horizontal="center" vertical="center"/>
    </xf>
    <xf numFmtId="0" fontId="0" fillId="0" borderId="12" xfId="0" applyBorder="1" applyAlignment="1">
      <alignment horizontal="center" vertical="center"/>
    </xf>
    <xf numFmtId="176" fontId="0" fillId="0" borderId="1" xfId="0" applyNumberFormat="1" applyBorder="1" applyAlignment="1">
      <alignment horizontal="center" vertical="center"/>
    </xf>
    <xf numFmtId="176" fontId="0" fillId="0" borderId="3" xfId="0" applyNumberForma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0" fillId="0" borderId="7" xfId="0" applyBorder="1" applyAlignment="1">
      <alignment horizontal="center" vertical="center" textRotation="255"/>
    </xf>
    <xf numFmtId="0" fontId="0" fillId="0" borderId="8" xfId="0" applyBorder="1" applyAlignment="1">
      <alignment horizontal="center" vertical="center" wrapText="1"/>
    </xf>
    <xf numFmtId="0" fontId="0" fillId="0" borderId="7" xfId="0" applyBorder="1" applyAlignment="1">
      <alignment horizontal="center" vertical="center" wrapText="1"/>
    </xf>
    <xf numFmtId="176" fontId="0" fillId="0" borderId="1" xfId="0" applyNumberFormat="1" applyBorder="1" applyAlignment="1">
      <alignment vertical="center"/>
    </xf>
    <xf numFmtId="176" fontId="0" fillId="0" borderId="3" xfId="0" applyNumberForma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cellXfs>
  <cellStyles count="5">
    <cellStyle name="Excel Built-in Normal" xfId="2" xr:uid="{00000000-0005-0000-0000-000000000000}"/>
    <cellStyle name="桁区切り" xfId="1" builtinId="6"/>
    <cellStyle name="桁区切り 2" xfId="4" xr:uid="{B80789BE-58BC-4DCD-B2C4-EE258DB67D40}"/>
    <cellStyle name="標準" xfId="0" builtinId="0"/>
    <cellStyle name="標準 2" xfId="3" xr:uid="{48CC71E6-02FD-4716-9D29-0E5179D4AB6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161925</xdr:colOff>
      <xdr:row>0</xdr:row>
      <xdr:rowOff>180975</xdr:rowOff>
    </xdr:from>
    <xdr:to>
      <xdr:col>10</xdr:col>
      <xdr:colOff>266700</xdr:colOff>
      <xdr:row>11</xdr:row>
      <xdr:rowOff>200025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800850" y="180975"/>
          <a:ext cx="3533775"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令和６年度の予算書をもとに転記してください。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なお、左記のＡ列は例として記載しているものです。貴法人の予算書の勘定科目を転記していただいて差し支えありません。</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1</xdr:row>
      <xdr:rowOff>0</xdr:rowOff>
    </xdr:from>
    <xdr:to>
      <xdr:col>20</xdr:col>
      <xdr:colOff>593912</xdr:colOff>
      <xdr:row>12</xdr:row>
      <xdr:rowOff>78442</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0880912" y="324971"/>
          <a:ext cx="3328147" cy="3272118"/>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入居者数を記入してください。</a:t>
          </a:r>
        </a:p>
        <a:p>
          <a:pPr algn="l"/>
          <a:r>
            <a:rPr kumimoji="1" lang="ja-JP" altLang="en-US" sz="1600">
              <a:latin typeface="ＭＳ ゴシック" panose="020B0609070205080204" pitchFamily="49" charset="-128"/>
              <a:ea typeface="ＭＳ ゴシック" panose="020B0609070205080204" pitchFamily="49" charset="-128"/>
            </a:rPr>
            <a:t>当初交付申請時：１年分の見込み</a:t>
          </a:r>
        </a:p>
        <a:p>
          <a:pPr algn="l"/>
          <a:r>
            <a:rPr kumimoji="1" lang="ja-JP" altLang="en-US" sz="1600">
              <a:latin typeface="ＭＳ ゴシック" panose="020B0609070205080204" pitchFamily="49" charset="-128"/>
              <a:ea typeface="ＭＳ ゴシック" panose="020B0609070205080204" pitchFamily="49" charset="-128"/>
            </a:rPr>
            <a:t>変更交付申請時：１月まで実績、２月～３月は見込み</a:t>
          </a:r>
        </a:p>
        <a:p>
          <a:pPr algn="l"/>
          <a:r>
            <a:rPr kumimoji="1" lang="ja-JP" altLang="en-US" sz="1600">
              <a:latin typeface="ＭＳ ゴシック" panose="020B0609070205080204" pitchFamily="49" charset="-128"/>
              <a:ea typeface="ＭＳ ゴシック" panose="020B0609070205080204" pitchFamily="49" charset="-128"/>
            </a:rPr>
            <a:t>実績報告（変更）時：すべて実績</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0</xdr:row>
      <xdr:rowOff>57150</xdr:rowOff>
    </xdr:from>
    <xdr:to>
      <xdr:col>14</xdr:col>
      <xdr:colOff>22972</xdr:colOff>
      <xdr:row>12</xdr:row>
      <xdr:rowOff>239806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7429500" y="57150"/>
          <a:ext cx="3328147" cy="305920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このシートは、「階層別、月別利用人員内訳」及び「単価積算内訳」もとに自動計算されるように設定しているので、定員以外の記入は不要です。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209549</xdr:colOff>
      <xdr:row>0</xdr:row>
      <xdr:rowOff>152400</xdr:rowOff>
    </xdr:from>
    <xdr:to>
      <xdr:col>14</xdr:col>
      <xdr:colOff>463825</xdr:colOff>
      <xdr:row>2</xdr:row>
      <xdr:rowOff>707571</xdr:rowOff>
    </xdr:to>
    <xdr:sp macro="" textlink="">
      <xdr:nvSpPr>
        <xdr:cNvPr id="4" name="正方形/長方形 3">
          <a:extLst>
            <a:ext uri="{FF2B5EF4-FFF2-40B4-BE49-F238E27FC236}">
              <a16:creationId xmlns:a16="http://schemas.microsoft.com/office/drawing/2014/main" id="{E601DA52-856D-495E-AA2A-B766832ABC70}"/>
            </a:ext>
          </a:extLst>
        </xdr:cNvPr>
        <xdr:cNvSpPr/>
      </xdr:nvSpPr>
      <xdr:spPr bwMode="auto">
        <a:xfrm>
          <a:off x="9176656" y="152400"/>
          <a:ext cx="3656062" cy="187506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p>
        <a:p>
          <a:pPr algn="l"/>
          <a:endParaRPr kumimoji="1" lang="ja-JP" altLang="en-US"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サービスの提供に要する費用基本額は、令和</a:t>
          </a:r>
          <a:r>
            <a:rPr kumimoji="1" lang="en-US" altLang="ja-JP" sz="1600">
              <a:latin typeface="ＭＳ ゴシック" panose="020B0609070205080204" pitchFamily="49" charset="-128"/>
              <a:ea typeface="ＭＳ ゴシック" panose="020B0609070205080204" pitchFamily="49" charset="-128"/>
            </a:rPr>
            <a:t>6</a:t>
          </a:r>
          <a:r>
            <a:rPr kumimoji="1" lang="ja-JP" altLang="en-US" sz="1600">
              <a:latin typeface="ＭＳ ゴシック" panose="020B0609070205080204" pitchFamily="49" charset="-128"/>
              <a:ea typeface="ＭＳ ゴシック" panose="020B0609070205080204" pitchFamily="49" charset="-128"/>
            </a:rPr>
            <a:t>年</a:t>
          </a:r>
          <a:r>
            <a:rPr kumimoji="1" lang="en-US" altLang="ja-JP" sz="1600">
              <a:latin typeface="ＭＳ ゴシック" panose="020B0609070205080204" pitchFamily="49" charset="-128"/>
              <a:ea typeface="ＭＳ ゴシック" panose="020B0609070205080204" pitchFamily="49" charset="-128"/>
            </a:rPr>
            <a:t>12</a:t>
          </a:r>
          <a:r>
            <a:rPr kumimoji="1" lang="ja-JP" altLang="en-US" sz="1600">
              <a:latin typeface="ＭＳ ゴシック" panose="020B0609070205080204" pitchFamily="49" charset="-128"/>
              <a:ea typeface="ＭＳ ゴシック" panose="020B0609070205080204" pitchFamily="49" charset="-128"/>
            </a:rPr>
            <a:t>月</a:t>
          </a:r>
          <a:r>
            <a:rPr kumimoji="1" lang="en-US" altLang="ja-JP" sz="1600">
              <a:latin typeface="ＭＳ ゴシック" panose="020B0609070205080204" pitchFamily="49" charset="-128"/>
              <a:ea typeface="ＭＳ ゴシック" panose="020B0609070205080204" pitchFamily="49" charset="-128"/>
            </a:rPr>
            <a:t>2</a:t>
          </a:r>
          <a:r>
            <a:rPr kumimoji="1" lang="ja-JP" altLang="en-US" sz="1600">
              <a:latin typeface="ＭＳ ゴシック" panose="020B0609070205080204" pitchFamily="49" charset="-128"/>
              <a:ea typeface="ＭＳ ゴシック" panose="020B0609070205080204" pitchFamily="49" charset="-128"/>
            </a:rPr>
            <a:t>日付け高福第</a:t>
          </a:r>
          <a:r>
            <a:rPr kumimoji="1" lang="en-US" altLang="ja-JP" sz="1600">
              <a:latin typeface="ＭＳ ゴシック" panose="020B0609070205080204" pitchFamily="49" charset="-128"/>
              <a:ea typeface="ＭＳ ゴシック" panose="020B0609070205080204" pitchFamily="49" charset="-128"/>
            </a:rPr>
            <a:t>804</a:t>
          </a:r>
          <a:r>
            <a:rPr kumimoji="1" lang="ja-JP" altLang="en-US" sz="1600">
              <a:latin typeface="ＭＳ ゴシック" panose="020B0609070205080204" pitchFamily="49" charset="-128"/>
              <a:ea typeface="ＭＳ ゴシック" panose="020B0609070205080204" pitchFamily="49" charset="-128"/>
            </a:rPr>
            <a:t>号で通知した金額を記入してください。</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154780</xdr:colOff>
      <xdr:row>3</xdr:row>
      <xdr:rowOff>154782</xdr:rowOff>
    </xdr:from>
    <xdr:to>
      <xdr:col>10</xdr:col>
      <xdr:colOff>309563</xdr:colOff>
      <xdr:row>12</xdr:row>
      <xdr:rowOff>111920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bwMode="auto">
        <a:xfrm>
          <a:off x="7858124" y="1083470"/>
          <a:ext cx="3607595" cy="27432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600">
              <a:latin typeface="ＭＳ ゴシック" panose="020B0609070205080204" pitchFamily="49" charset="-128"/>
              <a:ea typeface="ＭＳ ゴシック" panose="020B0609070205080204" pitchFamily="49" charset="-128"/>
            </a:rPr>
            <a:t>記入上の注意点</a:t>
          </a:r>
          <a:endParaRPr kumimoji="1" lang="en-US" altLang="ja-JP" sz="1600">
            <a:latin typeface="ＭＳ ゴシック" panose="020B0609070205080204" pitchFamily="49" charset="-128"/>
            <a:ea typeface="ＭＳ ゴシック" panose="020B0609070205080204" pitchFamily="49" charset="-128"/>
          </a:endParaRPr>
        </a:p>
        <a:p>
          <a:pPr algn="l"/>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令和６年度の決算書をもとに転記してください。</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なお、左記のＡ列は例として記載しているものです。貴法人の決算書の勘定科目を転記していただいて差し支えありません。</a:t>
          </a:r>
          <a:endParaRPr kumimoji="1" lang="en-US" altLang="ja-JP" sz="1600">
            <a:latin typeface="ＭＳ ゴシック" panose="020B0609070205080204" pitchFamily="49" charset="-128"/>
            <a:ea typeface="ＭＳ ゴシック" panose="020B0609070205080204" pitchFamily="49" charset="-128"/>
          </a:endParaRPr>
        </a:p>
        <a:p>
          <a:pPr algn="l"/>
          <a:r>
            <a:rPr kumimoji="1" lang="ja-JP" altLang="en-US" sz="1600">
              <a:latin typeface="ＭＳ ゴシック" panose="020B0609070205080204" pitchFamily="49" charset="-128"/>
              <a:ea typeface="ＭＳ ゴシック" panose="020B0609070205080204" pitchFamily="49" charset="-128"/>
            </a:rPr>
            <a:t>転記誤りがある施設が多数見受けられますので、よく確認をお願いします。</a:t>
          </a:r>
          <a:endParaRPr kumimoji="1" lang="en-US" altLang="ja-JP" sz="16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view="pageBreakPreview" zoomScaleNormal="100" zoomScaleSheetLayoutView="100" workbookViewId="0">
      <selection activeCell="A8" sqref="A8"/>
    </sheetView>
  </sheetViews>
  <sheetFormatPr defaultColWidth="9" defaultRowHeight="14.25"/>
  <cols>
    <col min="1" max="1" width="16.875" style="1" customWidth="1"/>
    <col min="2" max="2" width="15" style="1" customWidth="1"/>
    <col min="3" max="3" width="16.25" style="1" customWidth="1"/>
    <col min="4" max="4" width="16.125" style="1" customWidth="1"/>
    <col min="5" max="5" width="16.25" style="1" customWidth="1"/>
    <col min="6" max="6" width="15" style="1" customWidth="1"/>
    <col min="7" max="7" width="15.375" style="1" customWidth="1"/>
    <col min="8" max="8" width="16" style="1" customWidth="1"/>
    <col min="9" max="9" width="12.25" style="1" bestFit="1" customWidth="1"/>
    <col min="10" max="16384" width="9" style="1"/>
  </cols>
  <sheetData>
    <row r="1" spans="1:9">
      <c r="A1" s="1" t="s">
        <v>0</v>
      </c>
      <c r="I1" s="1" t="s">
        <v>260</v>
      </c>
    </row>
    <row r="2" spans="1:9">
      <c r="A2" s="129" t="s">
        <v>136</v>
      </c>
      <c r="B2" s="129"/>
      <c r="C2" s="129"/>
      <c r="D2" s="129"/>
      <c r="E2" s="129"/>
      <c r="F2" s="129"/>
      <c r="G2" s="129"/>
      <c r="H2" s="129"/>
    </row>
    <row r="3" spans="1:9">
      <c r="A3" s="43" t="s">
        <v>153</v>
      </c>
      <c r="F3" s="1" t="s">
        <v>1</v>
      </c>
      <c r="G3" s="130"/>
      <c r="H3" s="130"/>
      <c r="I3" s="43"/>
    </row>
    <row r="4" spans="1:9" ht="18.75" customHeight="1">
      <c r="A4" s="2" t="s">
        <v>2</v>
      </c>
      <c r="B4" s="35" t="s">
        <v>137</v>
      </c>
      <c r="C4" s="35" t="s">
        <v>137</v>
      </c>
      <c r="D4" s="35" t="s">
        <v>137</v>
      </c>
      <c r="E4" s="2" t="s">
        <v>5</v>
      </c>
      <c r="F4" s="26" t="s">
        <v>109</v>
      </c>
      <c r="G4" s="26" t="s">
        <v>109</v>
      </c>
      <c r="H4" s="2" t="s">
        <v>7</v>
      </c>
      <c r="I4" s="44"/>
    </row>
    <row r="5" spans="1:9" ht="18.75" customHeight="1">
      <c r="A5" s="4"/>
      <c r="B5" s="37" t="s">
        <v>138</v>
      </c>
      <c r="C5" s="37" t="s">
        <v>138</v>
      </c>
      <c r="D5" s="37" t="s">
        <v>138</v>
      </c>
      <c r="E5" s="4"/>
      <c r="F5" s="25"/>
      <c r="G5" s="25"/>
      <c r="H5" s="4"/>
    </row>
    <row r="6" spans="1:9">
      <c r="A6" s="3"/>
      <c r="B6" s="4" t="s">
        <v>8</v>
      </c>
      <c r="C6" s="4" t="s">
        <v>9</v>
      </c>
      <c r="D6" s="4" t="s">
        <v>139</v>
      </c>
      <c r="E6" s="4" t="s">
        <v>10</v>
      </c>
      <c r="F6" s="25" t="s">
        <v>110</v>
      </c>
      <c r="G6" s="25" t="s">
        <v>111</v>
      </c>
      <c r="H6" s="4"/>
    </row>
    <row r="7" spans="1:9">
      <c r="A7" s="5" t="s">
        <v>11</v>
      </c>
      <c r="B7" s="5" t="s">
        <v>12</v>
      </c>
      <c r="C7" s="5" t="s">
        <v>13</v>
      </c>
      <c r="D7" s="5" t="s">
        <v>14</v>
      </c>
      <c r="E7" s="5" t="s">
        <v>15</v>
      </c>
      <c r="F7" s="5" t="s">
        <v>16</v>
      </c>
      <c r="G7" s="5" t="s">
        <v>17</v>
      </c>
      <c r="H7" s="6"/>
    </row>
    <row r="8" spans="1:9" ht="184.5" customHeight="1">
      <c r="A8" s="58"/>
      <c r="B8" s="58"/>
      <c r="C8" s="51" t="e">
        <f>'基準額内訳(一般入居者)'!E29</f>
        <v>#N/A</v>
      </c>
      <c r="D8" s="51">
        <f>'基準額内訳(一般入居者)'!F29</f>
        <v>0</v>
      </c>
      <c r="E8" s="51" t="e">
        <f>MIN(B8,C8)-D8</f>
        <v>#N/A</v>
      </c>
      <c r="F8" s="51" t="e">
        <f>E8</f>
        <v>#N/A</v>
      </c>
      <c r="G8" s="51" t="e">
        <f>F8</f>
        <v>#N/A</v>
      </c>
      <c r="H8" s="6"/>
    </row>
    <row r="9" spans="1:9" ht="28.5" customHeight="1">
      <c r="A9" s="1" t="s">
        <v>168</v>
      </c>
    </row>
    <row r="10" spans="1:9">
      <c r="A10" s="1" t="s">
        <v>169</v>
      </c>
    </row>
  </sheetData>
  <sheetProtection algorithmName="SHA-512" hashValue="+rxDNqgWrO50y88ZbeeNzIu4RUasnOIy+6pjKV7RlgG+JCDe3/9bmV4JKMZU0fadrCwiaNwkaayJKgUg3MPdZQ==" saltValue="L5k1y0ZwgDzcKbSkUzUHTA==" spinCount="100000" sheet="1" selectLockedCells="1"/>
  <mergeCells count="2">
    <mergeCell ref="A2:H2"/>
    <mergeCell ref="G3:H3"/>
  </mergeCells>
  <phoneticPr fontId="2"/>
  <pageMargins left="0.78700000000000003" right="0.78700000000000003" top="0.98399999999999999" bottom="0.98399999999999999" header="0.51200000000000001" footer="0.51200000000000001"/>
  <pageSetup paperSize="9" scale="94"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9"/>
  <sheetViews>
    <sheetView view="pageBreakPreview" zoomScaleNormal="100" zoomScaleSheetLayoutView="100" workbookViewId="0">
      <selection activeCell="D10" sqref="D10"/>
    </sheetView>
  </sheetViews>
  <sheetFormatPr defaultColWidth="9" defaultRowHeight="14.25"/>
  <cols>
    <col min="1" max="1" width="18.25" style="1" customWidth="1"/>
    <col min="2" max="2" width="22.125" style="1" customWidth="1"/>
    <col min="3" max="3" width="18.25" style="1" customWidth="1"/>
    <col min="4" max="4" width="18.75" style="1" customWidth="1"/>
    <col min="5" max="5" width="9.75" style="1" customWidth="1"/>
    <col min="6" max="16384" width="9" style="1"/>
  </cols>
  <sheetData>
    <row r="1" spans="1:5" ht="20.100000000000001" customHeight="1">
      <c r="A1" s="1" t="s">
        <v>18</v>
      </c>
    </row>
    <row r="2" spans="1:5" ht="20.100000000000001" customHeight="1">
      <c r="A2" s="131" t="s">
        <v>19</v>
      </c>
      <c r="B2" s="131"/>
      <c r="C2" s="131"/>
      <c r="D2" s="131"/>
    </row>
    <row r="3" spans="1:5" ht="20.100000000000001" customHeight="1">
      <c r="A3" s="1" t="s">
        <v>20</v>
      </c>
    </row>
    <row r="4" spans="1:5" ht="20.100000000000001" customHeight="1">
      <c r="A4" s="1" t="s">
        <v>21</v>
      </c>
      <c r="C4" s="1" t="s">
        <v>1</v>
      </c>
      <c r="D4" s="1">
        <f>'別表１（当初申請、変更申請)'!G3</f>
        <v>0</v>
      </c>
      <c r="E4" s="45" t="s">
        <v>152</v>
      </c>
    </row>
    <row r="5" spans="1:5" ht="20.100000000000001" customHeight="1">
      <c r="A5" s="8" t="s">
        <v>38</v>
      </c>
      <c r="B5" s="2" t="s">
        <v>2</v>
      </c>
      <c r="C5" s="35" t="s">
        <v>140</v>
      </c>
      <c r="D5" s="2" t="s">
        <v>7</v>
      </c>
    </row>
    <row r="6" spans="1:5" ht="20.100000000000001" customHeight="1">
      <c r="A6" s="38"/>
      <c r="B6" s="4"/>
      <c r="C6" s="37" t="s">
        <v>141</v>
      </c>
      <c r="D6" s="4"/>
    </row>
    <row r="7" spans="1:5" ht="20.100000000000001" customHeight="1">
      <c r="A7" s="9"/>
      <c r="B7" s="9"/>
      <c r="C7" s="36" t="s">
        <v>23</v>
      </c>
      <c r="D7" s="9"/>
    </row>
    <row r="8" spans="1:5" ht="20.100000000000001" customHeight="1">
      <c r="A8" s="7" t="s">
        <v>24</v>
      </c>
      <c r="B8" s="10" t="s">
        <v>37</v>
      </c>
      <c r="C8" s="11" t="s">
        <v>25</v>
      </c>
      <c r="D8" s="12"/>
    </row>
    <row r="9" spans="1:5" ht="20.100000000000001" customHeight="1">
      <c r="A9" s="3" t="s">
        <v>26</v>
      </c>
      <c r="B9" s="3"/>
      <c r="C9" s="3"/>
      <c r="D9" s="13"/>
    </row>
    <row r="10" spans="1:5" ht="20.100000000000001" customHeight="1">
      <c r="A10" s="3" t="s">
        <v>27</v>
      </c>
      <c r="B10" s="3"/>
      <c r="C10" s="3"/>
      <c r="D10" s="13"/>
    </row>
    <row r="11" spans="1:5" ht="20.100000000000001" customHeight="1">
      <c r="A11" s="3" t="s">
        <v>28</v>
      </c>
      <c r="B11" s="3"/>
      <c r="C11" s="3"/>
      <c r="D11" s="13"/>
    </row>
    <row r="12" spans="1:5" ht="20.100000000000001" customHeight="1">
      <c r="A12" s="3" t="s">
        <v>29</v>
      </c>
      <c r="B12" s="3"/>
      <c r="C12" s="3"/>
      <c r="D12" s="13"/>
    </row>
    <row r="13" spans="1:5" ht="20.100000000000001" customHeight="1">
      <c r="A13" s="3" t="s">
        <v>29</v>
      </c>
      <c r="B13" s="3"/>
      <c r="C13" s="3"/>
      <c r="D13" s="13"/>
    </row>
    <row r="14" spans="1:5" ht="20.100000000000001" customHeight="1">
      <c r="A14" s="3" t="s">
        <v>30</v>
      </c>
      <c r="B14" s="3"/>
      <c r="C14" s="3"/>
      <c r="D14" s="13"/>
    </row>
    <row r="15" spans="1:5" ht="20.100000000000001" customHeight="1">
      <c r="A15" s="3" t="s">
        <v>31</v>
      </c>
      <c r="B15" s="3"/>
      <c r="C15" s="3"/>
      <c r="D15" s="13"/>
    </row>
    <row r="16" spans="1:5" ht="20.100000000000001" customHeight="1">
      <c r="A16" s="3" t="s">
        <v>29</v>
      </c>
      <c r="B16" s="3"/>
      <c r="C16" s="3"/>
      <c r="D16" s="13"/>
    </row>
    <row r="17" spans="1:4" ht="20.100000000000001" customHeight="1">
      <c r="A17" s="3" t="s">
        <v>29</v>
      </c>
      <c r="B17" s="3"/>
      <c r="C17" s="3"/>
      <c r="D17" s="13"/>
    </row>
    <row r="18" spans="1:4" ht="20.100000000000001" customHeight="1">
      <c r="A18" s="3" t="s">
        <v>32</v>
      </c>
      <c r="B18" s="3"/>
      <c r="C18" s="3"/>
      <c r="D18" s="13"/>
    </row>
    <row r="19" spans="1:4" ht="20.100000000000001" customHeight="1">
      <c r="A19" s="3" t="s">
        <v>29</v>
      </c>
      <c r="B19" s="3"/>
      <c r="C19" s="3"/>
      <c r="D19" s="13"/>
    </row>
    <row r="20" spans="1:4" ht="20.100000000000001" customHeight="1">
      <c r="A20" s="3" t="s">
        <v>29</v>
      </c>
      <c r="B20" s="3"/>
      <c r="C20" s="3"/>
      <c r="D20" s="13"/>
    </row>
    <row r="21" spans="1:4" ht="20.100000000000001" customHeight="1">
      <c r="A21" s="3" t="s">
        <v>33</v>
      </c>
      <c r="B21" s="3"/>
      <c r="C21" s="3"/>
      <c r="D21" s="13"/>
    </row>
    <row r="22" spans="1:4" ht="20.100000000000001" customHeight="1">
      <c r="A22" s="3"/>
      <c r="B22" s="3"/>
      <c r="C22" s="3"/>
      <c r="D22" s="13"/>
    </row>
    <row r="23" spans="1:4" ht="20.100000000000001" customHeight="1">
      <c r="A23" s="3" t="s">
        <v>34</v>
      </c>
      <c r="B23" s="3"/>
      <c r="C23" s="3"/>
      <c r="D23" s="13"/>
    </row>
    <row r="24" spans="1:4" ht="20.100000000000001" customHeight="1">
      <c r="A24" s="3" t="s">
        <v>35</v>
      </c>
      <c r="B24" s="3"/>
      <c r="C24" s="3"/>
      <c r="D24" s="13"/>
    </row>
    <row r="25" spans="1:4" ht="20.100000000000001" customHeight="1">
      <c r="A25" s="3" t="s">
        <v>31</v>
      </c>
      <c r="B25" s="3"/>
      <c r="C25" s="3"/>
      <c r="D25" s="13"/>
    </row>
    <row r="26" spans="1:4" ht="20.100000000000001" customHeight="1">
      <c r="A26" s="3" t="s">
        <v>29</v>
      </c>
      <c r="B26" s="3"/>
      <c r="C26" s="3"/>
      <c r="D26" s="13"/>
    </row>
    <row r="27" spans="1:4" ht="20.100000000000001" customHeight="1">
      <c r="A27" s="3" t="s">
        <v>29</v>
      </c>
      <c r="B27" s="3"/>
      <c r="C27" s="3"/>
      <c r="D27" s="13"/>
    </row>
    <row r="28" spans="1:4" ht="20.100000000000001" customHeight="1">
      <c r="A28" s="3" t="s">
        <v>36</v>
      </c>
      <c r="B28" s="3"/>
      <c r="C28" s="3"/>
      <c r="D28" s="13"/>
    </row>
    <row r="29" spans="1:4" ht="20.100000000000001" customHeight="1">
      <c r="A29" s="3" t="s">
        <v>29</v>
      </c>
      <c r="B29" s="3"/>
      <c r="C29" s="3"/>
      <c r="D29" s="13"/>
    </row>
    <row r="30" spans="1:4" ht="20.100000000000001" customHeight="1">
      <c r="A30" s="3" t="s">
        <v>29</v>
      </c>
      <c r="B30" s="3"/>
      <c r="C30" s="3"/>
      <c r="D30" s="13"/>
    </row>
    <row r="31" spans="1:4" ht="20.100000000000001" customHeight="1">
      <c r="A31" s="3" t="s">
        <v>33</v>
      </c>
      <c r="B31" s="3"/>
      <c r="C31" s="3"/>
      <c r="D31" s="13"/>
    </row>
    <row r="32" spans="1:4" ht="20.100000000000001" customHeight="1">
      <c r="A32" s="6"/>
      <c r="B32" s="6"/>
      <c r="C32" s="15"/>
      <c r="D32" s="3"/>
    </row>
    <row r="33" spans="1:4" ht="20.100000000000001" customHeight="1">
      <c r="A33" s="14" t="s">
        <v>121</v>
      </c>
      <c r="B33" s="14"/>
      <c r="C33" s="14"/>
      <c r="D33" s="14"/>
    </row>
    <row r="34" spans="1:4" customFormat="1" ht="13.5">
      <c r="A34" t="s">
        <v>142</v>
      </c>
    </row>
    <row r="35" spans="1:4" customFormat="1" ht="13.5">
      <c r="A35" t="s">
        <v>145</v>
      </c>
    </row>
    <row r="36" spans="1:4" customFormat="1" ht="13.5">
      <c r="A36" t="s">
        <v>170</v>
      </c>
    </row>
    <row r="37" spans="1:4" customFormat="1" ht="13.5">
      <c r="A37" t="s">
        <v>143</v>
      </c>
    </row>
    <row r="38" spans="1:4" customFormat="1" ht="13.5">
      <c r="A38" t="s">
        <v>144</v>
      </c>
    </row>
    <row r="39" spans="1:4" customFormat="1" ht="13.5">
      <c r="A39" t="s">
        <v>171</v>
      </c>
    </row>
  </sheetData>
  <mergeCells count="1">
    <mergeCell ref="A2:D2"/>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40A1-B0EE-4512-822B-229C4516D040}">
  <dimension ref="A1:AD39"/>
  <sheetViews>
    <sheetView showZeros="0" view="pageBreakPreview" zoomScaleNormal="100" zoomScaleSheetLayoutView="100" workbookViewId="0">
      <selection activeCell="H6" sqref="H6:I6"/>
    </sheetView>
  </sheetViews>
  <sheetFormatPr defaultColWidth="8.75" defaultRowHeight="13.5"/>
  <cols>
    <col min="1" max="6" width="4.125" style="100" customWidth="1"/>
    <col min="7" max="7" width="2.75" style="100" customWidth="1"/>
    <col min="8" max="9" width="10.25" style="100" customWidth="1"/>
    <col min="10" max="13" width="4.125" style="100" customWidth="1"/>
    <col min="14" max="14" width="5.25" style="100" bestFit="1" customWidth="1"/>
    <col min="15" max="23" width="4.125" style="100" customWidth="1"/>
    <col min="24" max="24" width="3.375" style="100" customWidth="1"/>
    <col min="25" max="26" width="8.75" style="100"/>
    <col min="27" max="27" width="12" style="100" bestFit="1" customWidth="1"/>
    <col min="28" max="16384" width="8.75" style="100"/>
  </cols>
  <sheetData>
    <row r="1" spans="1:30" s="96" customFormat="1" ht="20.100000000000001" customHeight="1">
      <c r="A1" s="93" t="s">
        <v>198</v>
      </c>
      <c r="B1" s="94"/>
      <c r="C1" s="94"/>
      <c r="D1" s="94"/>
      <c r="E1" s="94"/>
      <c r="F1" s="95"/>
      <c r="G1" s="94"/>
      <c r="H1" s="94"/>
      <c r="I1" s="94"/>
      <c r="J1" s="94"/>
      <c r="K1" s="94"/>
      <c r="L1" s="94"/>
      <c r="M1" s="94"/>
      <c r="N1" s="94"/>
      <c r="O1" s="94"/>
      <c r="P1" s="94"/>
      <c r="Q1" s="94"/>
      <c r="R1" s="94"/>
      <c r="S1" s="94"/>
      <c r="T1" s="94"/>
      <c r="U1" s="94"/>
      <c r="V1" s="94"/>
      <c r="W1" s="94"/>
      <c r="X1" s="94"/>
    </row>
    <row r="2" spans="1:30" ht="21.75" customHeight="1">
      <c r="A2" s="97"/>
      <c r="B2" s="98"/>
      <c r="C2" s="98"/>
      <c r="D2" s="98"/>
      <c r="E2" s="98"/>
      <c r="F2" s="98"/>
      <c r="G2" s="98"/>
      <c r="H2" s="98"/>
      <c r="I2" s="98"/>
      <c r="J2" s="98"/>
      <c r="K2" s="98"/>
      <c r="L2" s="98"/>
      <c r="M2" s="98"/>
      <c r="N2" s="98"/>
      <c r="O2" s="98"/>
      <c r="P2" s="98"/>
      <c r="Q2" s="98"/>
      <c r="R2" s="98"/>
      <c r="S2" s="98"/>
      <c r="T2" s="98"/>
      <c r="U2" s="98"/>
      <c r="V2" s="98"/>
      <c r="W2" s="98"/>
      <c r="X2" s="99"/>
      <c r="AA2" s="96" t="s">
        <v>199</v>
      </c>
      <c r="AB2" s="100" t="s">
        <v>185</v>
      </c>
      <c r="AC2" s="100">
        <v>0.03</v>
      </c>
      <c r="AD2" s="100">
        <f>AC2+1</f>
        <v>1.03</v>
      </c>
    </row>
    <row r="3" spans="1:30" ht="21.75" customHeight="1">
      <c r="A3" s="97"/>
      <c r="B3" s="98"/>
      <c r="C3" s="98"/>
      <c r="D3" s="98"/>
      <c r="E3" s="98"/>
      <c r="F3" s="98"/>
      <c r="G3" s="98"/>
      <c r="H3" s="98"/>
      <c r="I3" s="98"/>
      <c r="J3" s="98"/>
      <c r="K3" s="98"/>
      <c r="L3" s="98"/>
      <c r="M3" s="98"/>
      <c r="N3" s="98"/>
      <c r="O3" s="98"/>
      <c r="P3" s="194" t="s">
        <v>200</v>
      </c>
      <c r="Q3" s="194"/>
      <c r="R3" s="195">
        <f>'別表１（当初申請、変更申請)'!G3</f>
        <v>0</v>
      </c>
      <c r="S3" s="195"/>
      <c r="T3" s="195"/>
      <c r="U3" s="195"/>
      <c r="V3" s="195"/>
      <c r="W3" s="195"/>
      <c r="X3" s="99"/>
      <c r="AA3" s="100" t="s">
        <v>201</v>
      </c>
      <c r="AB3" s="100" t="s">
        <v>186</v>
      </c>
      <c r="AC3" s="100">
        <v>0.05</v>
      </c>
      <c r="AD3" s="100">
        <f t="shared" ref="AD3:AD9" si="0">AC3+1</f>
        <v>1.05</v>
      </c>
    </row>
    <row r="4" spans="1:30" ht="21.75" customHeight="1">
      <c r="A4" s="97"/>
      <c r="B4" s="98"/>
      <c r="C4" s="98"/>
      <c r="D4" s="98"/>
      <c r="E4" s="98"/>
      <c r="F4" s="98"/>
      <c r="G4" s="98"/>
      <c r="H4" s="98"/>
      <c r="I4" s="98"/>
      <c r="J4" s="98"/>
      <c r="K4" s="98"/>
      <c r="L4" s="98"/>
      <c r="M4" s="98"/>
      <c r="N4" s="98"/>
      <c r="O4" s="98"/>
      <c r="P4" s="101"/>
      <c r="Q4" s="101"/>
      <c r="R4" s="101"/>
      <c r="S4" s="101"/>
      <c r="T4" s="101"/>
      <c r="U4" s="101"/>
      <c r="V4" s="101"/>
      <c r="W4" s="101"/>
      <c r="X4" s="99"/>
      <c r="AA4" s="100" t="s">
        <v>202</v>
      </c>
      <c r="AB4" s="100" t="s">
        <v>187</v>
      </c>
      <c r="AC4" s="100">
        <v>7.0000000000000007E-2</v>
      </c>
      <c r="AD4" s="100">
        <f t="shared" si="0"/>
        <v>1.07</v>
      </c>
    </row>
    <row r="5" spans="1:30" ht="21.75" customHeight="1">
      <c r="A5" s="146" t="s">
        <v>203</v>
      </c>
      <c r="B5" s="196" t="s">
        <v>204</v>
      </c>
      <c r="C5" s="197"/>
      <c r="D5" s="197"/>
      <c r="E5" s="197"/>
      <c r="F5" s="197"/>
      <c r="G5" s="198"/>
      <c r="H5" s="205" t="s">
        <v>205</v>
      </c>
      <c r="I5" s="206"/>
      <c r="J5" s="207" t="s">
        <v>206</v>
      </c>
      <c r="K5" s="207"/>
      <c r="L5" s="207"/>
      <c r="M5" s="208" t="s">
        <v>207</v>
      </c>
      <c r="N5" s="209"/>
      <c r="O5" s="210" t="s">
        <v>208</v>
      </c>
      <c r="P5" s="206"/>
      <c r="Q5" s="211"/>
      <c r="R5" s="210" t="s">
        <v>209</v>
      </c>
      <c r="S5" s="206"/>
      <c r="T5" s="206"/>
      <c r="U5" s="206"/>
      <c r="V5" s="206"/>
      <c r="W5" s="103"/>
      <c r="X5" s="98"/>
      <c r="AA5" s="100" t="s">
        <v>210</v>
      </c>
      <c r="AB5" s="100" t="s">
        <v>189</v>
      </c>
      <c r="AC5" s="100">
        <v>0.09</v>
      </c>
      <c r="AD5" s="100">
        <f t="shared" si="0"/>
        <v>1.0900000000000001</v>
      </c>
    </row>
    <row r="6" spans="1:30" ht="21.75" customHeight="1">
      <c r="A6" s="147"/>
      <c r="B6" s="199"/>
      <c r="C6" s="200"/>
      <c r="D6" s="200"/>
      <c r="E6" s="200"/>
      <c r="F6" s="200"/>
      <c r="G6" s="201"/>
      <c r="H6" s="184"/>
      <c r="I6" s="185"/>
      <c r="J6" s="186"/>
      <c r="K6" s="187"/>
      <c r="L6" s="104" t="s">
        <v>211</v>
      </c>
      <c r="M6" s="87"/>
      <c r="N6" s="105" t="s">
        <v>212</v>
      </c>
      <c r="O6" s="102" t="s">
        <v>213</v>
      </c>
      <c r="P6" s="181"/>
      <c r="Q6" s="188"/>
      <c r="R6" s="106" t="s">
        <v>214</v>
      </c>
      <c r="S6" s="189">
        <f>J6*M6*P6</f>
        <v>0</v>
      </c>
      <c r="T6" s="189"/>
      <c r="U6" s="189"/>
      <c r="V6" s="190"/>
      <c r="W6" s="212" t="s">
        <v>215</v>
      </c>
      <c r="X6" s="98"/>
      <c r="AA6" s="100" t="s">
        <v>216</v>
      </c>
      <c r="AB6" s="100" t="s">
        <v>190</v>
      </c>
      <c r="AC6" s="100">
        <v>0.11</v>
      </c>
      <c r="AD6" s="100">
        <f t="shared" si="0"/>
        <v>1.1100000000000001</v>
      </c>
    </row>
    <row r="7" spans="1:30" ht="21.75" customHeight="1">
      <c r="A7" s="147"/>
      <c r="B7" s="199"/>
      <c r="C7" s="200"/>
      <c r="D7" s="200"/>
      <c r="E7" s="200"/>
      <c r="F7" s="200"/>
      <c r="G7" s="201"/>
      <c r="H7" s="184"/>
      <c r="I7" s="185"/>
      <c r="J7" s="186"/>
      <c r="K7" s="187"/>
      <c r="L7" s="104" t="s">
        <v>211</v>
      </c>
      <c r="M7" s="87"/>
      <c r="N7" s="105" t="s">
        <v>212</v>
      </c>
      <c r="O7" s="102" t="s">
        <v>213</v>
      </c>
      <c r="P7" s="181"/>
      <c r="Q7" s="188"/>
      <c r="R7" s="106" t="s">
        <v>214</v>
      </c>
      <c r="S7" s="189">
        <f t="shared" ref="S7:S17" si="1">J7*M7*P7</f>
        <v>0</v>
      </c>
      <c r="T7" s="189"/>
      <c r="U7" s="189"/>
      <c r="V7" s="190"/>
      <c r="W7" s="213"/>
      <c r="X7" s="98"/>
      <c r="AA7" s="100" t="s">
        <v>217</v>
      </c>
      <c r="AB7" s="100" t="s">
        <v>192</v>
      </c>
      <c r="AC7" s="100">
        <v>0.13</v>
      </c>
      <c r="AD7" s="100">
        <f t="shared" si="0"/>
        <v>1.1299999999999999</v>
      </c>
    </row>
    <row r="8" spans="1:30" ht="21.75" customHeight="1">
      <c r="A8" s="147"/>
      <c r="B8" s="199"/>
      <c r="C8" s="200"/>
      <c r="D8" s="200"/>
      <c r="E8" s="200"/>
      <c r="F8" s="200"/>
      <c r="G8" s="201"/>
      <c r="H8" s="184"/>
      <c r="I8" s="185"/>
      <c r="J8" s="186"/>
      <c r="K8" s="187"/>
      <c r="L8" s="104" t="s">
        <v>211</v>
      </c>
      <c r="M8" s="87"/>
      <c r="N8" s="105" t="s">
        <v>212</v>
      </c>
      <c r="O8" s="102" t="s">
        <v>213</v>
      </c>
      <c r="P8" s="181"/>
      <c r="Q8" s="188"/>
      <c r="R8" s="106" t="s">
        <v>214</v>
      </c>
      <c r="S8" s="189">
        <f t="shared" si="1"/>
        <v>0</v>
      </c>
      <c r="T8" s="189"/>
      <c r="U8" s="189"/>
      <c r="V8" s="190"/>
      <c r="W8" s="213"/>
      <c r="X8" s="98"/>
      <c r="AA8" s="100" t="s">
        <v>218</v>
      </c>
      <c r="AB8" s="100" t="s">
        <v>193</v>
      </c>
      <c r="AC8" s="100">
        <v>0.15</v>
      </c>
      <c r="AD8" s="100">
        <f t="shared" si="0"/>
        <v>1.1499999999999999</v>
      </c>
    </row>
    <row r="9" spans="1:30" ht="21.75" customHeight="1">
      <c r="A9" s="147"/>
      <c r="B9" s="199"/>
      <c r="C9" s="200"/>
      <c r="D9" s="200"/>
      <c r="E9" s="200"/>
      <c r="F9" s="200"/>
      <c r="G9" s="201"/>
      <c r="H9" s="184"/>
      <c r="I9" s="185"/>
      <c r="J9" s="186"/>
      <c r="K9" s="187"/>
      <c r="L9" s="104" t="s">
        <v>211</v>
      </c>
      <c r="M9" s="87"/>
      <c r="N9" s="105" t="s">
        <v>212</v>
      </c>
      <c r="O9" s="102" t="s">
        <v>213</v>
      </c>
      <c r="P9" s="181"/>
      <c r="Q9" s="188"/>
      <c r="R9" s="106" t="s">
        <v>214</v>
      </c>
      <c r="S9" s="189">
        <f t="shared" si="1"/>
        <v>0</v>
      </c>
      <c r="T9" s="189"/>
      <c r="U9" s="189"/>
      <c r="V9" s="190"/>
      <c r="W9" s="213"/>
      <c r="X9" s="98"/>
      <c r="AB9" s="100" t="s">
        <v>194</v>
      </c>
      <c r="AC9" s="100">
        <v>0.16</v>
      </c>
      <c r="AD9" s="100">
        <f t="shared" si="0"/>
        <v>1.1599999999999999</v>
      </c>
    </row>
    <row r="10" spans="1:30" ht="21.75" customHeight="1">
      <c r="A10" s="147"/>
      <c r="B10" s="199"/>
      <c r="C10" s="200"/>
      <c r="D10" s="200"/>
      <c r="E10" s="200"/>
      <c r="F10" s="200"/>
      <c r="G10" s="201"/>
      <c r="H10" s="184"/>
      <c r="I10" s="185"/>
      <c r="J10" s="186"/>
      <c r="K10" s="187"/>
      <c r="L10" s="104" t="s">
        <v>211</v>
      </c>
      <c r="M10" s="87"/>
      <c r="N10" s="105" t="s">
        <v>212</v>
      </c>
      <c r="O10" s="102" t="s">
        <v>213</v>
      </c>
      <c r="P10" s="181"/>
      <c r="Q10" s="188"/>
      <c r="R10" s="106" t="s">
        <v>214</v>
      </c>
      <c r="S10" s="189">
        <f t="shared" si="1"/>
        <v>0</v>
      </c>
      <c r="T10" s="189"/>
      <c r="U10" s="189"/>
      <c r="V10" s="190"/>
      <c r="W10" s="213"/>
      <c r="X10" s="98"/>
    </row>
    <row r="11" spans="1:30" ht="21.75" customHeight="1">
      <c r="A11" s="147"/>
      <c r="B11" s="199"/>
      <c r="C11" s="200"/>
      <c r="D11" s="200"/>
      <c r="E11" s="200"/>
      <c r="F11" s="200"/>
      <c r="G11" s="201"/>
      <c r="H11" s="184"/>
      <c r="I11" s="185"/>
      <c r="J11" s="186"/>
      <c r="K11" s="187"/>
      <c r="L11" s="104" t="s">
        <v>211</v>
      </c>
      <c r="M11" s="87"/>
      <c r="N11" s="105" t="s">
        <v>212</v>
      </c>
      <c r="O11" s="102" t="s">
        <v>213</v>
      </c>
      <c r="P11" s="181"/>
      <c r="Q11" s="188"/>
      <c r="R11" s="106" t="s">
        <v>214</v>
      </c>
      <c r="S11" s="189">
        <f t="shared" si="1"/>
        <v>0</v>
      </c>
      <c r="T11" s="189"/>
      <c r="U11" s="189"/>
      <c r="V11" s="190"/>
      <c r="W11" s="213"/>
      <c r="X11" s="98"/>
    </row>
    <row r="12" spans="1:30" ht="21.75" customHeight="1">
      <c r="A12" s="147"/>
      <c r="B12" s="199"/>
      <c r="C12" s="200"/>
      <c r="D12" s="200"/>
      <c r="E12" s="200"/>
      <c r="F12" s="200"/>
      <c r="G12" s="201"/>
      <c r="H12" s="184"/>
      <c r="I12" s="185"/>
      <c r="J12" s="186"/>
      <c r="K12" s="187"/>
      <c r="L12" s="104" t="s">
        <v>211</v>
      </c>
      <c r="M12" s="87"/>
      <c r="N12" s="105" t="s">
        <v>212</v>
      </c>
      <c r="O12" s="102" t="s">
        <v>213</v>
      </c>
      <c r="P12" s="181"/>
      <c r="Q12" s="188"/>
      <c r="R12" s="106" t="s">
        <v>214</v>
      </c>
      <c r="S12" s="189">
        <f t="shared" si="1"/>
        <v>0</v>
      </c>
      <c r="T12" s="189"/>
      <c r="U12" s="189"/>
      <c r="V12" s="190"/>
      <c r="W12" s="213"/>
      <c r="X12" s="98"/>
    </row>
    <row r="13" spans="1:30" ht="21.75" customHeight="1">
      <c r="A13" s="147"/>
      <c r="B13" s="199"/>
      <c r="C13" s="200"/>
      <c r="D13" s="200"/>
      <c r="E13" s="200"/>
      <c r="F13" s="200"/>
      <c r="G13" s="201"/>
      <c r="H13" s="184"/>
      <c r="I13" s="185"/>
      <c r="J13" s="186"/>
      <c r="K13" s="187"/>
      <c r="L13" s="104" t="s">
        <v>211</v>
      </c>
      <c r="M13" s="87"/>
      <c r="N13" s="105" t="s">
        <v>212</v>
      </c>
      <c r="O13" s="102" t="s">
        <v>213</v>
      </c>
      <c r="P13" s="181"/>
      <c r="Q13" s="188"/>
      <c r="R13" s="106" t="s">
        <v>214</v>
      </c>
      <c r="S13" s="189">
        <f t="shared" si="1"/>
        <v>0</v>
      </c>
      <c r="T13" s="189"/>
      <c r="U13" s="189"/>
      <c r="V13" s="190"/>
      <c r="W13" s="213"/>
      <c r="X13" s="98"/>
    </row>
    <row r="14" spans="1:30" ht="21.75" customHeight="1">
      <c r="A14" s="147"/>
      <c r="B14" s="199"/>
      <c r="C14" s="200"/>
      <c r="D14" s="200"/>
      <c r="E14" s="200"/>
      <c r="F14" s="200"/>
      <c r="G14" s="201"/>
      <c r="H14" s="184"/>
      <c r="I14" s="185"/>
      <c r="J14" s="186"/>
      <c r="K14" s="187"/>
      <c r="L14" s="104" t="s">
        <v>211</v>
      </c>
      <c r="M14" s="87"/>
      <c r="N14" s="105" t="s">
        <v>212</v>
      </c>
      <c r="O14" s="102" t="s">
        <v>213</v>
      </c>
      <c r="P14" s="181"/>
      <c r="Q14" s="188"/>
      <c r="R14" s="106" t="s">
        <v>214</v>
      </c>
      <c r="S14" s="189">
        <f t="shared" si="1"/>
        <v>0</v>
      </c>
      <c r="T14" s="189"/>
      <c r="U14" s="189"/>
      <c r="V14" s="190"/>
      <c r="W14" s="213"/>
      <c r="X14" s="98"/>
    </row>
    <row r="15" spans="1:30" ht="21.75" customHeight="1">
      <c r="A15" s="147"/>
      <c r="B15" s="199"/>
      <c r="C15" s="200"/>
      <c r="D15" s="200"/>
      <c r="E15" s="200"/>
      <c r="F15" s="200"/>
      <c r="G15" s="201"/>
      <c r="H15" s="184"/>
      <c r="I15" s="185"/>
      <c r="J15" s="186"/>
      <c r="K15" s="187"/>
      <c r="L15" s="104" t="s">
        <v>211</v>
      </c>
      <c r="M15" s="87"/>
      <c r="N15" s="105" t="s">
        <v>212</v>
      </c>
      <c r="O15" s="102" t="s">
        <v>213</v>
      </c>
      <c r="P15" s="181"/>
      <c r="Q15" s="188"/>
      <c r="R15" s="106" t="s">
        <v>214</v>
      </c>
      <c r="S15" s="189">
        <f t="shared" si="1"/>
        <v>0</v>
      </c>
      <c r="T15" s="189"/>
      <c r="U15" s="189"/>
      <c r="V15" s="190"/>
      <c r="W15" s="213"/>
      <c r="X15" s="98"/>
    </row>
    <row r="16" spans="1:30" ht="21.75" customHeight="1">
      <c r="A16" s="147"/>
      <c r="B16" s="199"/>
      <c r="C16" s="200"/>
      <c r="D16" s="200"/>
      <c r="E16" s="200"/>
      <c r="F16" s="200"/>
      <c r="G16" s="201"/>
      <c r="H16" s="184"/>
      <c r="I16" s="185"/>
      <c r="J16" s="186"/>
      <c r="K16" s="187"/>
      <c r="L16" s="104" t="s">
        <v>211</v>
      </c>
      <c r="M16" s="87"/>
      <c r="N16" s="105" t="s">
        <v>212</v>
      </c>
      <c r="O16" s="102" t="s">
        <v>213</v>
      </c>
      <c r="P16" s="181"/>
      <c r="Q16" s="188"/>
      <c r="R16" s="106" t="s">
        <v>214</v>
      </c>
      <c r="S16" s="189">
        <f t="shared" si="1"/>
        <v>0</v>
      </c>
      <c r="T16" s="189"/>
      <c r="U16" s="189"/>
      <c r="V16" s="190"/>
      <c r="W16" s="213"/>
      <c r="X16" s="98"/>
    </row>
    <row r="17" spans="1:24" ht="21.75" customHeight="1">
      <c r="A17" s="147"/>
      <c r="B17" s="199"/>
      <c r="C17" s="200"/>
      <c r="D17" s="200"/>
      <c r="E17" s="200"/>
      <c r="F17" s="200"/>
      <c r="G17" s="201"/>
      <c r="H17" s="184"/>
      <c r="I17" s="185"/>
      <c r="J17" s="186"/>
      <c r="K17" s="187"/>
      <c r="L17" s="104" t="s">
        <v>211</v>
      </c>
      <c r="M17" s="87"/>
      <c r="N17" s="105" t="s">
        <v>212</v>
      </c>
      <c r="O17" s="102" t="s">
        <v>213</v>
      </c>
      <c r="P17" s="181"/>
      <c r="Q17" s="188"/>
      <c r="R17" s="106" t="s">
        <v>214</v>
      </c>
      <c r="S17" s="189">
        <f t="shared" si="1"/>
        <v>0</v>
      </c>
      <c r="T17" s="189"/>
      <c r="U17" s="189"/>
      <c r="V17" s="190"/>
      <c r="W17" s="213"/>
      <c r="X17" s="98"/>
    </row>
    <row r="18" spans="1:24" ht="21.75" customHeight="1">
      <c r="A18" s="148"/>
      <c r="B18" s="202"/>
      <c r="C18" s="203"/>
      <c r="D18" s="203"/>
      <c r="E18" s="203"/>
      <c r="F18" s="203"/>
      <c r="G18" s="204"/>
      <c r="H18" s="107"/>
      <c r="I18" s="108"/>
      <c r="J18" s="193" t="s">
        <v>219</v>
      </c>
      <c r="K18" s="193"/>
      <c r="L18" s="193"/>
      <c r="M18" s="193"/>
      <c r="N18" s="193"/>
      <c r="O18" s="193"/>
      <c r="P18" s="193"/>
      <c r="Q18" s="193"/>
      <c r="R18" s="189">
        <f>SUM(S6:V17)</f>
        <v>0</v>
      </c>
      <c r="S18" s="189"/>
      <c r="T18" s="189"/>
      <c r="U18" s="189"/>
      <c r="V18" s="190"/>
      <c r="W18" s="214"/>
      <c r="X18" s="98"/>
    </row>
    <row r="19" spans="1:24" ht="39.6" customHeight="1">
      <c r="A19" s="109" t="s">
        <v>220</v>
      </c>
      <c r="B19" s="170" t="s">
        <v>221</v>
      </c>
      <c r="C19" s="171"/>
      <c r="D19" s="171"/>
      <c r="E19" s="171"/>
      <c r="F19" s="171"/>
      <c r="G19" s="172"/>
      <c r="H19" s="179" t="e">
        <f>M19*R19*V19</f>
        <v>#N/A</v>
      </c>
      <c r="I19" s="180"/>
      <c r="J19" s="110" t="s">
        <v>215</v>
      </c>
      <c r="K19" s="111" t="s">
        <v>222</v>
      </c>
      <c r="L19" s="112" t="s">
        <v>208</v>
      </c>
      <c r="M19" s="181"/>
      <c r="N19" s="181"/>
      <c r="O19" s="110" t="s">
        <v>213</v>
      </c>
      <c r="P19" s="113" t="s">
        <v>223</v>
      </c>
      <c r="Q19" s="114">
        <f>'単価積算内訳 '!C6</f>
        <v>0</v>
      </c>
      <c r="R19" s="182" t="e">
        <f>VLOOKUP(Q19,AB2:AD9,3,FALSE)</f>
        <v>#N/A</v>
      </c>
      <c r="S19" s="182"/>
      <c r="T19" s="115" t="s">
        <v>213</v>
      </c>
      <c r="U19" s="116" t="s">
        <v>224</v>
      </c>
      <c r="V19" s="178">
        <f>'(ケア一般)階層別、月別利用人員内訳'!O24</f>
        <v>0</v>
      </c>
      <c r="W19" s="183"/>
      <c r="X19" s="98"/>
    </row>
    <row r="20" spans="1:24" ht="39.6" customHeight="1">
      <c r="A20" s="117" t="s">
        <v>225</v>
      </c>
      <c r="B20" s="170" t="s">
        <v>226</v>
      </c>
      <c r="C20" s="171"/>
      <c r="D20" s="171"/>
      <c r="E20" s="171"/>
      <c r="F20" s="171"/>
      <c r="G20" s="172"/>
      <c r="H20" s="118" t="s">
        <v>227</v>
      </c>
      <c r="I20" s="173">
        <f>R18</f>
        <v>0</v>
      </c>
      <c r="J20" s="173"/>
      <c r="K20" s="174" t="s">
        <v>228</v>
      </c>
      <c r="L20" s="174"/>
      <c r="M20" s="175" t="e">
        <f>H19</f>
        <v>#N/A</v>
      </c>
      <c r="N20" s="176"/>
      <c r="O20" s="176"/>
      <c r="P20" s="176"/>
      <c r="Q20" s="177" t="s">
        <v>229</v>
      </c>
      <c r="R20" s="178"/>
      <c r="S20" s="191" t="e">
        <f>I20-M20</f>
        <v>#N/A</v>
      </c>
      <c r="T20" s="191"/>
      <c r="U20" s="191"/>
      <c r="V20" s="191"/>
      <c r="W20" s="192"/>
      <c r="X20" s="98"/>
    </row>
    <row r="21" spans="1:24" ht="21.75" customHeight="1">
      <c r="A21" s="166" t="s">
        <v>230</v>
      </c>
      <c r="B21" s="168" t="s">
        <v>231</v>
      </c>
      <c r="C21" s="150"/>
      <c r="D21" s="150"/>
      <c r="E21" s="150"/>
      <c r="F21" s="150"/>
      <c r="G21" s="151"/>
      <c r="H21" s="88" t="s">
        <v>232</v>
      </c>
      <c r="I21" s="169" t="s">
        <v>233</v>
      </c>
      <c r="J21" s="169"/>
      <c r="K21" s="88" t="s">
        <v>232</v>
      </c>
      <c r="L21" s="169" t="s">
        <v>234</v>
      </c>
      <c r="M21" s="169"/>
      <c r="N21" s="169"/>
      <c r="O21" s="169"/>
      <c r="P21" s="169"/>
      <c r="Q21" s="88" t="s">
        <v>232</v>
      </c>
      <c r="R21" s="169" t="s">
        <v>235</v>
      </c>
      <c r="S21" s="169"/>
      <c r="T21" s="169"/>
      <c r="U21" s="169"/>
      <c r="V21" s="169"/>
      <c r="W21" s="120"/>
      <c r="X21" s="99"/>
    </row>
    <row r="22" spans="1:24" ht="21.75" customHeight="1">
      <c r="A22" s="167"/>
      <c r="B22" s="155"/>
      <c r="C22" s="156"/>
      <c r="D22" s="156"/>
      <c r="E22" s="156"/>
      <c r="F22" s="156"/>
      <c r="G22" s="157"/>
      <c r="H22" s="89" t="s">
        <v>232</v>
      </c>
      <c r="I22" s="160" t="s">
        <v>236</v>
      </c>
      <c r="J22" s="160"/>
      <c r="K22" s="89" t="s">
        <v>232</v>
      </c>
      <c r="L22" s="160" t="s">
        <v>237</v>
      </c>
      <c r="M22" s="160"/>
      <c r="N22" s="160"/>
      <c r="O22" s="160"/>
      <c r="P22" s="132" t="s">
        <v>238</v>
      </c>
      <c r="Q22" s="132"/>
      <c r="R22" s="132"/>
      <c r="S22" s="132"/>
      <c r="T22" s="132"/>
      <c r="U22" s="132"/>
      <c r="V22" s="132"/>
      <c r="W22" s="133"/>
      <c r="X22" s="99"/>
    </row>
    <row r="23" spans="1:24" ht="21.75" customHeight="1">
      <c r="A23" s="119" t="s">
        <v>239</v>
      </c>
      <c r="B23" s="161" t="s">
        <v>240</v>
      </c>
      <c r="C23" s="162"/>
      <c r="D23" s="162"/>
      <c r="E23" s="162"/>
      <c r="F23" s="162"/>
      <c r="G23" s="163"/>
      <c r="H23" s="161" t="s">
        <v>241</v>
      </c>
      <c r="I23" s="162"/>
      <c r="J23" s="88"/>
      <c r="K23" s="121" t="s">
        <v>242</v>
      </c>
      <c r="L23" s="164"/>
      <c r="M23" s="164"/>
      <c r="N23" s="164"/>
      <c r="O23" s="121" t="s">
        <v>243</v>
      </c>
      <c r="P23" s="165" t="s">
        <v>244</v>
      </c>
      <c r="Q23" s="165"/>
      <c r="R23" s="162" t="s">
        <v>241</v>
      </c>
      <c r="S23" s="162"/>
      <c r="T23" s="88"/>
      <c r="U23" s="121" t="s">
        <v>242</v>
      </c>
      <c r="V23" s="88"/>
      <c r="W23" s="122" t="s">
        <v>243</v>
      </c>
      <c r="X23" s="99"/>
    </row>
    <row r="24" spans="1:24" ht="21.75" customHeight="1">
      <c r="A24" s="146" t="s">
        <v>245</v>
      </c>
      <c r="B24" s="149" t="s">
        <v>246</v>
      </c>
      <c r="C24" s="150"/>
      <c r="D24" s="150"/>
      <c r="E24" s="150"/>
      <c r="F24" s="150"/>
      <c r="G24" s="151"/>
      <c r="H24" s="123" t="s">
        <v>247</v>
      </c>
      <c r="I24" s="124"/>
      <c r="J24" s="124"/>
      <c r="K24" s="124"/>
      <c r="L24" s="124"/>
      <c r="M24" s="124"/>
      <c r="N24" s="124"/>
      <c r="O24" s="124"/>
      <c r="P24" s="124"/>
      <c r="Q24" s="124"/>
      <c r="R24" s="124"/>
      <c r="S24" s="124"/>
      <c r="T24" s="124"/>
      <c r="U24" s="124"/>
      <c r="V24" s="124"/>
      <c r="W24" s="125"/>
      <c r="X24" s="99"/>
    </row>
    <row r="25" spans="1:24" ht="21.75" customHeight="1">
      <c r="A25" s="147"/>
      <c r="B25" s="152"/>
      <c r="C25" s="153"/>
      <c r="D25" s="153"/>
      <c r="E25" s="153"/>
      <c r="F25" s="153"/>
      <c r="G25" s="154"/>
      <c r="H25" s="91" t="s">
        <v>232</v>
      </c>
      <c r="I25" s="158" t="s">
        <v>248</v>
      </c>
      <c r="J25" s="158"/>
      <c r="K25" s="158"/>
      <c r="L25" s="158"/>
      <c r="M25" s="158"/>
      <c r="N25" s="158"/>
      <c r="O25" s="158"/>
      <c r="P25" s="158"/>
      <c r="Q25" s="90" t="s">
        <v>232</v>
      </c>
      <c r="R25" s="158" t="s">
        <v>249</v>
      </c>
      <c r="S25" s="158"/>
      <c r="T25" s="158"/>
      <c r="U25" s="158"/>
      <c r="V25" s="158"/>
      <c r="W25" s="159"/>
      <c r="X25" s="99"/>
    </row>
    <row r="26" spans="1:24" ht="21.75" customHeight="1">
      <c r="A26" s="147"/>
      <c r="B26" s="155"/>
      <c r="C26" s="156"/>
      <c r="D26" s="156"/>
      <c r="E26" s="156"/>
      <c r="F26" s="156"/>
      <c r="G26" s="157"/>
      <c r="H26" s="92" t="s">
        <v>232</v>
      </c>
      <c r="I26" s="160" t="s">
        <v>237</v>
      </c>
      <c r="J26" s="160"/>
      <c r="K26" s="132" t="s">
        <v>258</v>
      </c>
      <c r="L26" s="132"/>
      <c r="M26" s="132"/>
      <c r="N26" s="132"/>
      <c r="O26" s="132"/>
      <c r="P26" s="132"/>
      <c r="Q26" s="132"/>
      <c r="R26" s="132"/>
      <c r="S26" s="132"/>
      <c r="T26" s="132"/>
      <c r="U26" s="132"/>
      <c r="V26" s="132"/>
      <c r="W26" s="133"/>
      <c r="X26" s="99"/>
    </row>
    <row r="27" spans="1:24" ht="21.75" customHeight="1">
      <c r="A27" s="147"/>
      <c r="B27" s="134"/>
      <c r="C27" s="135"/>
      <c r="D27" s="135"/>
      <c r="E27" s="135"/>
      <c r="F27" s="135"/>
      <c r="G27" s="135"/>
      <c r="H27" s="135"/>
      <c r="I27" s="135"/>
      <c r="J27" s="135"/>
      <c r="K27" s="135"/>
      <c r="L27" s="135"/>
      <c r="M27" s="135"/>
      <c r="N27" s="135"/>
      <c r="O27" s="135"/>
      <c r="P27" s="135"/>
      <c r="Q27" s="135"/>
      <c r="R27" s="135"/>
      <c r="S27" s="135"/>
      <c r="T27" s="135"/>
      <c r="U27" s="135"/>
      <c r="V27" s="135"/>
      <c r="W27" s="136"/>
      <c r="X27" s="99"/>
    </row>
    <row r="28" spans="1:24" ht="21.75" customHeight="1">
      <c r="A28" s="147"/>
      <c r="B28" s="137"/>
      <c r="C28" s="138"/>
      <c r="D28" s="138"/>
      <c r="E28" s="138"/>
      <c r="F28" s="138"/>
      <c r="G28" s="138"/>
      <c r="H28" s="138"/>
      <c r="I28" s="138"/>
      <c r="J28" s="138"/>
      <c r="K28" s="138"/>
      <c r="L28" s="138"/>
      <c r="M28" s="138"/>
      <c r="N28" s="138"/>
      <c r="O28" s="138"/>
      <c r="P28" s="138"/>
      <c r="Q28" s="138"/>
      <c r="R28" s="138"/>
      <c r="S28" s="138"/>
      <c r="T28" s="138"/>
      <c r="U28" s="138"/>
      <c r="V28" s="138"/>
      <c r="W28" s="139"/>
      <c r="X28" s="99"/>
    </row>
    <row r="29" spans="1:24" ht="21.75" customHeight="1">
      <c r="A29" s="147"/>
      <c r="B29" s="137"/>
      <c r="C29" s="138"/>
      <c r="D29" s="138"/>
      <c r="E29" s="138"/>
      <c r="F29" s="138"/>
      <c r="G29" s="138"/>
      <c r="H29" s="138"/>
      <c r="I29" s="138"/>
      <c r="J29" s="138"/>
      <c r="K29" s="138"/>
      <c r="L29" s="138"/>
      <c r="M29" s="138"/>
      <c r="N29" s="138"/>
      <c r="O29" s="138"/>
      <c r="P29" s="138"/>
      <c r="Q29" s="138"/>
      <c r="R29" s="138"/>
      <c r="S29" s="138"/>
      <c r="T29" s="138"/>
      <c r="U29" s="138"/>
      <c r="V29" s="138"/>
      <c r="W29" s="139"/>
      <c r="X29" s="99"/>
    </row>
    <row r="30" spans="1:24" ht="21.75" customHeight="1">
      <c r="A30" s="147"/>
      <c r="B30" s="137"/>
      <c r="C30" s="138"/>
      <c r="D30" s="138"/>
      <c r="E30" s="138"/>
      <c r="F30" s="138"/>
      <c r="G30" s="138"/>
      <c r="H30" s="138"/>
      <c r="I30" s="138"/>
      <c r="J30" s="138"/>
      <c r="K30" s="138"/>
      <c r="L30" s="138"/>
      <c r="M30" s="138"/>
      <c r="N30" s="138"/>
      <c r="O30" s="138"/>
      <c r="P30" s="138"/>
      <c r="Q30" s="138"/>
      <c r="R30" s="138"/>
      <c r="S30" s="138"/>
      <c r="T30" s="138"/>
      <c r="U30" s="138"/>
      <c r="V30" s="138"/>
      <c r="W30" s="139"/>
      <c r="X30" s="99"/>
    </row>
    <row r="31" spans="1:24" ht="21.75" customHeight="1">
      <c r="A31" s="147"/>
      <c r="B31" s="137"/>
      <c r="C31" s="138"/>
      <c r="D31" s="138"/>
      <c r="E31" s="138"/>
      <c r="F31" s="138"/>
      <c r="G31" s="138"/>
      <c r="H31" s="138"/>
      <c r="I31" s="138"/>
      <c r="J31" s="138"/>
      <c r="K31" s="138"/>
      <c r="L31" s="138"/>
      <c r="M31" s="138"/>
      <c r="N31" s="138"/>
      <c r="O31" s="138"/>
      <c r="P31" s="138"/>
      <c r="Q31" s="138"/>
      <c r="R31" s="138"/>
      <c r="S31" s="138"/>
      <c r="T31" s="138"/>
      <c r="U31" s="138"/>
      <c r="V31" s="138"/>
      <c r="W31" s="139"/>
      <c r="X31" s="99"/>
    </row>
    <row r="32" spans="1:24" ht="21.75" customHeight="1">
      <c r="A32" s="148"/>
      <c r="B32" s="140"/>
      <c r="C32" s="141"/>
      <c r="D32" s="141"/>
      <c r="E32" s="141"/>
      <c r="F32" s="141"/>
      <c r="G32" s="141"/>
      <c r="H32" s="141"/>
      <c r="I32" s="141"/>
      <c r="J32" s="141"/>
      <c r="K32" s="141"/>
      <c r="L32" s="141"/>
      <c r="M32" s="141"/>
      <c r="N32" s="141"/>
      <c r="O32" s="141"/>
      <c r="P32" s="141"/>
      <c r="Q32" s="141"/>
      <c r="R32" s="141"/>
      <c r="S32" s="141"/>
      <c r="T32" s="141"/>
      <c r="U32" s="141"/>
      <c r="V32" s="141"/>
      <c r="W32" s="142"/>
      <c r="X32" s="99"/>
    </row>
    <row r="33" spans="1:24" ht="12.95" customHeight="1">
      <c r="A33" s="143" t="s">
        <v>250</v>
      </c>
      <c r="B33" s="143"/>
      <c r="C33" s="143"/>
      <c r="D33" s="143"/>
      <c r="E33" s="143"/>
      <c r="F33" s="143"/>
      <c r="G33" s="143"/>
      <c r="H33" s="143"/>
      <c r="I33" s="143"/>
      <c r="J33" s="143"/>
      <c r="K33" s="143"/>
      <c r="L33" s="143"/>
      <c r="M33" s="143"/>
      <c r="N33" s="143"/>
      <c r="O33" s="143"/>
      <c r="P33" s="143"/>
      <c r="Q33" s="143"/>
      <c r="R33" s="143"/>
      <c r="S33" s="143"/>
      <c r="T33" s="143"/>
      <c r="U33" s="143"/>
      <c r="V33" s="143"/>
      <c r="W33" s="143"/>
      <c r="X33" s="98"/>
    </row>
    <row r="34" spans="1:24" ht="11.45" customHeight="1">
      <c r="A34" s="144" t="s">
        <v>251</v>
      </c>
      <c r="B34" s="144"/>
      <c r="C34" s="144"/>
      <c r="D34" s="144"/>
      <c r="E34" s="144"/>
      <c r="F34" s="144"/>
      <c r="G34" s="144"/>
      <c r="H34" s="144"/>
      <c r="I34" s="144"/>
      <c r="J34" s="144"/>
      <c r="K34" s="144"/>
      <c r="L34" s="144"/>
      <c r="M34" s="144"/>
      <c r="N34" s="144"/>
      <c r="O34" s="144"/>
      <c r="P34" s="144"/>
      <c r="Q34" s="144"/>
      <c r="R34" s="144"/>
      <c r="S34" s="144"/>
      <c r="T34" s="144"/>
      <c r="U34" s="144"/>
      <c r="V34" s="144"/>
      <c r="W34" s="144"/>
      <c r="X34" s="98"/>
    </row>
    <row r="35" spans="1:24" ht="12.6"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98"/>
    </row>
    <row r="36" spans="1:24" ht="44.45"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98"/>
    </row>
    <row r="37" spans="1:24" ht="33.6" customHeight="1">
      <c r="A37" s="145" t="s">
        <v>252</v>
      </c>
      <c r="B37" s="145"/>
      <c r="C37" s="145"/>
      <c r="D37" s="145"/>
      <c r="E37" s="145"/>
      <c r="F37" s="145"/>
      <c r="G37" s="145"/>
      <c r="H37" s="145"/>
      <c r="I37" s="145"/>
      <c r="J37" s="145"/>
      <c r="K37" s="145"/>
      <c r="L37" s="145"/>
      <c r="M37" s="145"/>
      <c r="N37" s="145"/>
      <c r="O37" s="145"/>
      <c r="P37" s="145"/>
      <c r="Q37" s="145"/>
      <c r="R37" s="145"/>
      <c r="S37" s="145"/>
      <c r="T37" s="145"/>
      <c r="U37" s="145"/>
      <c r="V37" s="145"/>
      <c r="W37" s="145"/>
      <c r="X37" s="98"/>
    </row>
    <row r="38" spans="1:24" ht="15" customHeight="1">
      <c r="A38" s="127" t="s">
        <v>253</v>
      </c>
      <c r="B38" s="126"/>
      <c r="C38" s="126"/>
      <c r="D38" s="126"/>
      <c r="E38" s="126"/>
      <c r="F38" s="126"/>
      <c r="G38" s="126"/>
      <c r="H38" s="126"/>
      <c r="I38" s="126"/>
      <c r="J38" s="126"/>
      <c r="K38" s="126"/>
      <c r="L38" s="126"/>
      <c r="M38" s="126"/>
      <c r="N38" s="126"/>
      <c r="O38" s="126"/>
      <c r="P38" s="126"/>
      <c r="Q38" s="126"/>
      <c r="R38" s="126"/>
      <c r="S38" s="126"/>
      <c r="T38" s="126"/>
      <c r="U38" s="126"/>
      <c r="V38" s="126"/>
      <c r="W38" s="126"/>
      <c r="X38" s="98"/>
    </row>
    <row r="39" spans="1:24">
      <c r="A39" s="99"/>
      <c r="B39" s="99"/>
      <c r="C39" s="99"/>
      <c r="D39" s="99"/>
      <c r="E39" s="99"/>
      <c r="F39" s="99"/>
      <c r="G39" s="99"/>
      <c r="H39" s="99"/>
      <c r="I39" s="99"/>
      <c r="J39" s="99"/>
      <c r="K39" s="99"/>
      <c r="L39" s="99"/>
      <c r="M39" s="99"/>
      <c r="N39" s="99"/>
      <c r="O39" s="99"/>
      <c r="P39" s="99"/>
      <c r="Q39" s="99"/>
      <c r="R39" s="99"/>
      <c r="S39" s="99"/>
      <c r="T39" s="99"/>
      <c r="U39" s="99"/>
      <c r="V39" s="99"/>
      <c r="W39" s="99"/>
      <c r="X39" s="99"/>
    </row>
  </sheetData>
  <sheetProtection algorithmName="SHA-512" hashValue="xFM4e50Z7/D9lLy/o0GcH7j0lGiKDcJdzX/DPVxPxLJEPsi05HiCL3LkZC9QuEKiOaYf3WP6XobolUB/I65XuA==" saltValue="RKpYqwOLqXE6UrK2izcW+g==" spinCount="100000" sheet="1" objects="1" scenarios="1"/>
  <mergeCells count="94">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 ref="P7:Q7"/>
    <mergeCell ref="S7:V7"/>
    <mergeCell ref="H8:I8"/>
    <mergeCell ref="J8:K8"/>
    <mergeCell ref="P8:Q8"/>
    <mergeCell ref="S8:V8"/>
    <mergeCell ref="H9:I9"/>
    <mergeCell ref="J9:K9"/>
    <mergeCell ref="P9:Q9"/>
    <mergeCell ref="S9:V9"/>
    <mergeCell ref="H10:I10"/>
    <mergeCell ref="J10:K10"/>
    <mergeCell ref="P10:Q10"/>
    <mergeCell ref="S10:V10"/>
    <mergeCell ref="H11:I11"/>
    <mergeCell ref="J11:K11"/>
    <mergeCell ref="P11:Q11"/>
    <mergeCell ref="S11:V11"/>
    <mergeCell ref="H12:I12"/>
    <mergeCell ref="J12:K12"/>
    <mergeCell ref="P12:Q12"/>
    <mergeCell ref="S12:V12"/>
    <mergeCell ref="H13:I13"/>
    <mergeCell ref="J13:K13"/>
    <mergeCell ref="P13:Q13"/>
    <mergeCell ref="S13:V13"/>
    <mergeCell ref="H14:I14"/>
    <mergeCell ref="J14:K14"/>
    <mergeCell ref="P14:Q14"/>
    <mergeCell ref="S14:V14"/>
    <mergeCell ref="H15:I15"/>
    <mergeCell ref="J15:K15"/>
    <mergeCell ref="P15:Q15"/>
    <mergeCell ref="S15:V15"/>
    <mergeCell ref="H16:I16"/>
    <mergeCell ref="J16:K16"/>
    <mergeCell ref="P16:Q16"/>
    <mergeCell ref="S16:V16"/>
    <mergeCell ref="H17:I17"/>
    <mergeCell ref="J17:K17"/>
    <mergeCell ref="P17:Q17"/>
    <mergeCell ref="S17:V17"/>
    <mergeCell ref="S20:W20"/>
    <mergeCell ref="J18:Q18"/>
    <mergeCell ref="R18:V18"/>
    <mergeCell ref="B19:G19"/>
    <mergeCell ref="H19:I19"/>
    <mergeCell ref="M19:N19"/>
    <mergeCell ref="R19:S19"/>
    <mergeCell ref="V19:W19"/>
    <mergeCell ref="B20:G20"/>
    <mergeCell ref="I20:J20"/>
    <mergeCell ref="K20:L20"/>
    <mergeCell ref="M20:P20"/>
    <mergeCell ref="Q20:R20"/>
    <mergeCell ref="A21:A22"/>
    <mergeCell ref="B21:G22"/>
    <mergeCell ref="I21:J21"/>
    <mergeCell ref="L21:P21"/>
    <mergeCell ref="R21:V21"/>
    <mergeCell ref="I22:J22"/>
    <mergeCell ref="L22:O22"/>
    <mergeCell ref="P22:W22"/>
    <mergeCell ref="B23:G23"/>
    <mergeCell ref="H23:I23"/>
    <mergeCell ref="L23:N23"/>
    <mergeCell ref="P23:Q23"/>
    <mergeCell ref="R23:S23"/>
    <mergeCell ref="K26:W26"/>
    <mergeCell ref="B27:W32"/>
    <mergeCell ref="A33:W33"/>
    <mergeCell ref="A34:W36"/>
    <mergeCell ref="A37:W37"/>
    <mergeCell ref="A24:A32"/>
    <mergeCell ref="B24:G26"/>
    <mergeCell ref="I25:P25"/>
    <mergeCell ref="R25:W25"/>
    <mergeCell ref="I26:J26"/>
  </mergeCells>
  <phoneticPr fontId="2"/>
  <dataValidations count="1">
    <dataValidation type="list" allowBlank="1" showInputMessage="1" showErrorMessage="1" sqref="H6:I17" xr:uid="{920BF0FF-8217-4784-86E4-301D9CDAFB35}">
      <formula1>$AA$1:$AA$8</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view="pageBreakPreview" zoomScale="85" zoomScaleNormal="100" zoomScaleSheetLayoutView="85" workbookViewId="0">
      <selection activeCell="A8" sqref="A8:B8"/>
    </sheetView>
  </sheetViews>
  <sheetFormatPr defaultColWidth="9" defaultRowHeight="14.25"/>
  <cols>
    <col min="1" max="14" width="9" style="1"/>
    <col min="15" max="15" width="8.25" customWidth="1"/>
    <col min="16" max="16384" width="9" style="1"/>
  </cols>
  <sheetData>
    <row r="1" spans="1:15" ht="25.5" customHeight="1">
      <c r="A1" s="41" t="s">
        <v>164</v>
      </c>
    </row>
    <row r="2" spans="1:15">
      <c r="A2" s="1" t="s">
        <v>167</v>
      </c>
      <c r="K2" s="86" t="s">
        <v>1</v>
      </c>
      <c r="L2" s="221">
        <f>'別表１（当初申請、変更申請)'!G3</f>
        <v>0</v>
      </c>
      <c r="M2" s="221"/>
      <c r="N2" s="221"/>
      <c r="O2" s="221"/>
    </row>
    <row r="3" spans="1:15" ht="24.95" customHeight="1" thickBot="1"/>
    <row r="4" spans="1:15" ht="15" thickBot="1">
      <c r="A4" s="215" t="s">
        <v>71</v>
      </c>
      <c r="B4" s="216"/>
      <c r="C4" s="74" t="s">
        <v>40</v>
      </c>
      <c r="D4" s="75" t="s">
        <v>41</v>
      </c>
      <c r="E4" s="75" t="s">
        <v>42</v>
      </c>
      <c r="F4" s="75" t="s">
        <v>43</v>
      </c>
      <c r="G4" s="75" t="s">
        <v>44</v>
      </c>
      <c r="H4" s="75" t="s">
        <v>45</v>
      </c>
      <c r="I4" s="75" t="s">
        <v>46</v>
      </c>
      <c r="J4" s="75" t="s">
        <v>47</v>
      </c>
      <c r="K4" s="75" t="s">
        <v>48</v>
      </c>
      <c r="L4" s="75" t="s">
        <v>49</v>
      </c>
      <c r="M4" s="75" t="s">
        <v>50</v>
      </c>
      <c r="N4" s="76" t="s">
        <v>51</v>
      </c>
      <c r="O4" s="66" t="s">
        <v>162</v>
      </c>
    </row>
    <row r="5" spans="1:15" ht="24.95" customHeight="1">
      <c r="A5" s="217" t="s">
        <v>163</v>
      </c>
      <c r="B5" s="218"/>
      <c r="C5" s="71"/>
      <c r="D5" s="72"/>
      <c r="E5" s="72"/>
      <c r="F5" s="72"/>
      <c r="G5" s="72"/>
      <c r="H5" s="72"/>
      <c r="I5" s="72"/>
      <c r="J5" s="72"/>
      <c r="K5" s="72"/>
      <c r="L5" s="72"/>
      <c r="M5" s="72"/>
      <c r="N5" s="73"/>
      <c r="O5" s="67">
        <f>SUM(C5:N5)</f>
        <v>0</v>
      </c>
    </row>
    <row r="6" spans="1:15" ht="24.95" customHeight="1">
      <c r="A6" s="219" t="s">
        <v>53</v>
      </c>
      <c r="B6" s="220"/>
      <c r="C6" s="55"/>
      <c r="D6" s="54"/>
      <c r="E6" s="54"/>
      <c r="F6" s="54"/>
      <c r="G6" s="54"/>
      <c r="H6" s="54"/>
      <c r="I6" s="54"/>
      <c r="J6" s="54"/>
      <c r="K6" s="54"/>
      <c r="L6" s="54"/>
      <c r="M6" s="54"/>
      <c r="N6" s="63"/>
      <c r="O6" s="68">
        <f t="shared" ref="O6:O24" si="0">SUM(C6:N6)</f>
        <v>0</v>
      </c>
    </row>
    <row r="7" spans="1:15" ht="24.95" customHeight="1">
      <c r="A7" s="219" t="s">
        <v>54</v>
      </c>
      <c r="B7" s="220"/>
      <c r="C7" s="55"/>
      <c r="D7" s="54"/>
      <c r="E7" s="54"/>
      <c r="F7" s="54"/>
      <c r="G7" s="54"/>
      <c r="H7" s="54"/>
      <c r="I7" s="54"/>
      <c r="J7" s="54"/>
      <c r="K7" s="54"/>
      <c r="L7" s="54"/>
      <c r="M7" s="54"/>
      <c r="N7" s="63"/>
      <c r="O7" s="68">
        <f t="shared" si="0"/>
        <v>0</v>
      </c>
    </row>
    <row r="8" spans="1:15" ht="24.95" customHeight="1">
      <c r="A8" s="219" t="s">
        <v>55</v>
      </c>
      <c r="B8" s="220"/>
      <c r="C8" s="55"/>
      <c r="D8" s="54"/>
      <c r="E8" s="54"/>
      <c r="F8" s="54"/>
      <c r="G8" s="54"/>
      <c r="H8" s="54"/>
      <c r="I8" s="54"/>
      <c r="J8" s="54"/>
      <c r="K8" s="54"/>
      <c r="L8" s="54"/>
      <c r="M8" s="54"/>
      <c r="N8" s="63"/>
      <c r="O8" s="68">
        <f t="shared" si="0"/>
        <v>0</v>
      </c>
    </row>
    <row r="9" spans="1:15" ht="24.95" customHeight="1">
      <c r="A9" s="219" t="s">
        <v>56</v>
      </c>
      <c r="B9" s="220"/>
      <c r="C9" s="55"/>
      <c r="D9" s="54"/>
      <c r="E9" s="54"/>
      <c r="F9" s="54"/>
      <c r="G9" s="54"/>
      <c r="H9" s="54"/>
      <c r="I9" s="54"/>
      <c r="J9" s="54"/>
      <c r="K9" s="54"/>
      <c r="L9" s="54"/>
      <c r="M9" s="54"/>
      <c r="N9" s="63"/>
      <c r="O9" s="68">
        <f t="shared" si="0"/>
        <v>0</v>
      </c>
    </row>
    <row r="10" spans="1:15" ht="24.95" customHeight="1">
      <c r="A10" s="219" t="s">
        <v>57</v>
      </c>
      <c r="B10" s="220"/>
      <c r="C10" s="55"/>
      <c r="D10" s="54"/>
      <c r="E10" s="54"/>
      <c r="F10" s="54"/>
      <c r="G10" s="54"/>
      <c r="H10" s="54"/>
      <c r="I10" s="54"/>
      <c r="J10" s="54"/>
      <c r="K10" s="54"/>
      <c r="L10" s="54"/>
      <c r="M10" s="54"/>
      <c r="N10" s="63"/>
      <c r="O10" s="68">
        <f t="shared" si="0"/>
        <v>0</v>
      </c>
    </row>
    <row r="11" spans="1:15" ht="24.95" customHeight="1">
      <c r="A11" s="219" t="s">
        <v>58</v>
      </c>
      <c r="B11" s="220"/>
      <c r="C11" s="55"/>
      <c r="D11" s="54"/>
      <c r="E11" s="54"/>
      <c r="F11" s="54"/>
      <c r="G11" s="54"/>
      <c r="H11" s="54"/>
      <c r="I11" s="54"/>
      <c r="J11" s="54"/>
      <c r="K11" s="54"/>
      <c r="L11" s="54"/>
      <c r="M11" s="54"/>
      <c r="N11" s="63"/>
      <c r="O11" s="68">
        <f t="shared" si="0"/>
        <v>0</v>
      </c>
    </row>
    <row r="12" spans="1:15" ht="24.95" customHeight="1">
      <c r="A12" s="219" t="s">
        <v>59</v>
      </c>
      <c r="B12" s="220"/>
      <c r="C12" s="55"/>
      <c r="D12" s="54"/>
      <c r="E12" s="54"/>
      <c r="F12" s="54"/>
      <c r="G12" s="54"/>
      <c r="H12" s="54"/>
      <c r="I12" s="54"/>
      <c r="J12" s="54"/>
      <c r="K12" s="54"/>
      <c r="L12" s="54"/>
      <c r="M12" s="54"/>
      <c r="N12" s="63"/>
      <c r="O12" s="68">
        <f t="shared" si="0"/>
        <v>0</v>
      </c>
    </row>
    <row r="13" spans="1:15" ht="24.95" customHeight="1">
      <c r="A13" s="219" t="s">
        <v>60</v>
      </c>
      <c r="B13" s="220"/>
      <c r="C13" s="55"/>
      <c r="D13" s="54"/>
      <c r="E13" s="54"/>
      <c r="F13" s="54"/>
      <c r="G13" s="54"/>
      <c r="H13" s="54"/>
      <c r="I13" s="54"/>
      <c r="J13" s="54"/>
      <c r="K13" s="54"/>
      <c r="L13" s="54"/>
      <c r="M13" s="54"/>
      <c r="N13" s="63"/>
      <c r="O13" s="68">
        <f t="shared" si="0"/>
        <v>0</v>
      </c>
    </row>
    <row r="14" spans="1:15" ht="24.95" customHeight="1">
      <c r="A14" s="219" t="s">
        <v>61</v>
      </c>
      <c r="B14" s="220"/>
      <c r="C14" s="55"/>
      <c r="D14" s="54"/>
      <c r="E14" s="54"/>
      <c r="F14" s="54"/>
      <c r="G14" s="54"/>
      <c r="H14" s="54"/>
      <c r="I14" s="54"/>
      <c r="J14" s="54"/>
      <c r="K14" s="54"/>
      <c r="L14" s="54"/>
      <c r="M14" s="54"/>
      <c r="N14" s="63"/>
      <c r="O14" s="68">
        <f t="shared" si="0"/>
        <v>0</v>
      </c>
    </row>
    <row r="15" spans="1:15" ht="24.95" customHeight="1">
      <c r="A15" s="219" t="s">
        <v>62</v>
      </c>
      <c r="B15" s="220"/>
      <c r="C15" s="55"/>
      <c r="D15" s="54"/>
      <c r="E15" s="54"/>
      <c r="F15" s="54"/>
      <c r="G15" s="54"/>
      <c r="H15" s="54"/>
      <c r="I15" s="54"/>
      <c r="J15" s="54"/>
      <c r="K15" s="54"/>
      <c r="L15" s="54"/>
      <c r="M15" s="54"/>
      <c r="N15" s="63"/>
      <c r="O15" s="68">
        <f t="shared" si="0"/>
        <v>0</v>
      </c>
    </row>
    <row r="16" spans="1:15" ht="24.95" customHeight="1">
      <c r="A16" s="219" t="s">
        <v>63</v>
      </c>
      <c r="B16" s="220"/>
      <c r="C16" s="55"/>
      <c r="D16" s="54"/>
      <c r="E16" s="54"/>
      <c r="F16" s="54"/>
      <c r="G16" s="54"/>
      <c r="H16" s="54"/>
      <c r="I16" s="54"/>
      <c r="J16" s="54"/>
      <c r="K16" s="54"/>
      <c r="L16" s="54"/>
      <c r="M16" s="54"/>
      <c r="N16" s="63"/>
      <c r="O16" s="68">
        <f t="shared" si="0"/>
        <v>0</v>
      </c>
    </row>
    <row r="17" spans="1:15" ht="24.95" customHeight="1">
      <c r="A17" s="219" t="s">
        <v>64</v>
      </c>
      <c r="B17" s="220"/>
      <c r="C17" s="55"/>
      <c r="D17" s="54"/>
      <c r="E17" s="54"/>
      <c r="F17" s="54"/>
      <c r="G17" s="54"/>
      <c r="H17" s="54"/>
      <c r="I17" s="54"/>
      <c r="J17" s="54"/>
      <c r="K17" s="54"/>
      <c r="L17" s="54"/>
      <c r="M17" s="54"/>
      <c r="N17" s="63"/>
      <c r="O17" s="68">
        <f t="shared" si="0"/>
        <v>0</v>
      </c>
    </row>
    <row r="18" spans="1:15" ht="24.95" customHeight="1">
      <c r="A18" s="219" t="s">
        <v>65</v>
      </c>
      <c r="B18" s="220"/>
      <c r="C18" s="55"/>
      <c r="D18" s="54"/>
      <c r="E18" s="54"/>
      <c r="F18" s="54"/>
      <c r="G18" s="54"/>
      <c r="H18" s="54"/>
      <c r="I18" s="54"/>
      <c r="J18" s="54"/>
      <c r="K18" s="54"/>
      <c r="L18" s="54"/>
      <c r="M18" s="54"/>
      <c r="N18" s="63"/>
      <c r="O18" s="68">
        <f t="shared" si="0"/>
        <v>0</v>
      </c>
    </row>
    <row r="19" spans="1:15" ht="24.95" customHeight="1">
      <c r="A19" s="226" t="s">
        <v>101</v>
      </c>
      <c r="B19" s="220"/>
      <c r="C19" s="55"/>
      <c r="D19" s="54"/>
      <c r="E19" s="54"/>
      <c r="F19" s="54"/>
      <c r="G19" s="54"/>
      <c r="H19" s="54"/>
      <c r="I19" s="54"/>
      <c r="J19" s="54"/>
      <c r="K19" s="54"/>
      <c r="L19" s="54"/>
      <c r="M19" s="54"/>
      <c r="N19" s="63"/>
      <c r="O19" s="68">
        <f t="shared" si="0"/>
        <v>0</v>
      </c>
    </row>
    <row r="20" spans="1:15" ht="24.95" customHeight="1">
      <c r="A20" s="219" t="s">
        <v>67</v>
      </c>
      <c r="B20" s="220"/>
      <c r="C20" s="55"/>
      <c r="D20" s="54"/>
      <c r="E20" s="54"/>
      <c r="F20" s="54"/>
      <c r="G20" s="54"/>
      <c r="H20" s="54"/>
      <c r="I20" s="54"/>
      <c r="J20" s="54"/>
      <c r="K20" s="54"/>
      <c r="L20" s="54"/>
      <c r="M20" s="54"/>
      <c r="N20" s="63"/>
      <c r="O20" s="68">
        <f t="shared" si="0"/>
        <v>0</v>
      </c>
    </row>
    <row r="21" spans="1:15" ht="24.95" customHeight="1">
      <c r="A21" s="219" t="s">
        <v>68</v>
      </c>
      <c r="B21" s="220"/>
      <c r="C21" s="55"/>
      <c r="D21" s="54"/>
      <c r="E21" s="54"/>
      <c r="F21" s="54"/>
      <c r="G21" s="54"/>
      <c r="H21" s="54"/>
      <c r="I21" s="54"/>
      <c r="J21" s="54"/>
      <c r="K21" s="54"/>
      <c r="L21" s="54"/>
      <c r="M21" s="54"/>
      <c r="N21" s="63"/>
      <c r="O21" s="68">
        <f t="shared" si="0"/>
        <v>0</v>
      </c>
    </row>
    <row r="22" spans="1:15" ht="24.95" customHeight="1">
      <c r="A22" s="219" t="s">
        <v>69</v>
      </c>
      <c r="B22" s="220"/>
      <c r="C22" s="55"/>
      <c r="D22" s="54"/>
      <c r="E22" s="54"/>
      <c r="F22" s="54"/>
      <c r="G22" s="54"/>
      <c r="H22" s="54"/>
      <c r="I22" s="54"/>
      <c r="J22" s="54"/>
      <c r="K22" s="54"/>
      <c r="L22" s="54"/>
      <c r="M22" s="54"/>
      <c r="N22" s="63"/>
      <c r="O22" s="68">
        <f t="shared" si="0"/>
        <v>0</v>
      </c>
    </row>
    <row r="23" spans="1:15" ht="24.95" customHeight="1" thickBot="1">
      <c r="A23" s="222" t="s">
        <v>70</v>
      </c>
      <c r="B23" s="223"/>
      <c r="C23" s="56"/>
      <c r="D23" s="57"/>
      <c r="E23" s="57"/>
      <c r="F23" s="57"/>
      <c r="G23" s="57"/>
      <c r="H23" s="57"/>
      <c r="I23" s="57"/>
      <c r="J23" s="57"/>
      <c r="K23" s="57"/>
      <c r="L23" s="57"/>
      <c r="M23" s="57"/>
      <c r="N23" s="64"/>
      <c r="O23" s="69">
        <f t="shared" si="0"/>
        <v>0</v>
      </c>
    </row>
    <row r="24" spans="1:15" ht="24.95" customHeight="1" thickBot="1">
      <c r="A24" s="224" t="s">
        <v>52</v>
      </c>
      <c r="B24" s="225"/>
      <c r="C24" s="47">
        <f>SUM(C5:C23)</f>
        <v>0</v>
      </c>
      <c r="D24" s="48">
        <f t="shared" ref="D24:N24" si="1">SUM(D5:D23)</f>
        <v>0</v>
      </c>
      <c r="E24" s="48">
        <f t="shared" si="1"/>
        <v>0</v>
      </c>
      <c r="F24" s="48">
        <f t="shared" si="1"/>
        <v>0</v>
      </c>
      <c r="G24" s="48">
        <f t="shared" si="1"/>
        <v>0</v>
      </c>
      <c r="H24" s="48">
        <f t="shared" si="1"/>
        <v>0</v>
      </c>
      <c r="I24" s="48">
        <f t="shared" si="1"/>
        <v>0</v>
      </c>
      <c r="J24" s="48">
        <f t="shared" si="1"/>
        <v>0</v>
      </c>
      <c r="K24" s="48">
        <f t="shared" si="1"/>
        <v>0</v>
      </c>
      <c r="L24" s="48">
        <f t="shared" si="1"/>
        <v>0</v>
      </c>
      <c r="M24" s="48">
        <f t="shared" si="1"/>
        <v>0</v>
      </c>
      <c r="N24" s="65">
        <f t="shared" si="1"/>
        <v>0</v>
      </c>
      <c r="O24" s="70">
        <f t="shared" si="0"/>
        <v>0</v>
      </c>
    </row>
    <row r="25" spans="1:15" ht="24.95" customHeight="1">
      <c r="O25" s="1"/>
    </row>
    <row r="26" spans="1:15" ht="17.25">
      <c r="A26" s="16" t="s">
        <v>196</v>
      </c>
      <c r="B26" s="16"/>
      <c r="C26" s="16"/>
      <c r="D26" s="16"/>
      <c r="E26" s="16"/>
      <c r="F26" s="16"/>
      <c r="G26" s="16"/>
      <c r="H26" s="16"/>
      <c r="I26" s="16"/>
      <c r="J26" s="16"/>
      <c r="K26" s="16"/>
      <c r="L26" s="16"/>
      <c r="M26" s="16"/>
      <c r="N26" s="16"/>
      <c r="O26" s="1"/>
    </row>
    <row r="27" spans="1:15" ht="17.25">
      <c r="A27" s="16" t="s">
        <v>197</v>
      </c>
      <c r="B27" s="16"/>
      <c r="C27" s="16"/>
      <c r="D27" s="16"/>
      <c r="E27" s="16"/>
      <c r="F27" s="16"/>
      <c r="G27" s="16"/>
      <c r="H27" s="16"/>
      <c r="I27" s="16"/>
      <c r="J27" s="16"/>
      <c r="K27" s="16"/>
      <c r="L27" s="16"/>
      <c r="M27" s="16"/>
      <c r="N27" s="16"/>
      <c r="O27" s="1"/>
    </row>
    <row r="28" spans="1:15" ht="17.25">
      <c r="A28" s="16" t="s">
        <v>123</v>
      </c>
      <c r="B28" s="16"/>
      <c r="C28" s="16"/>
      <c r="D28" s="16"/>
      <c r="E28" s="16"/>
      <c r="F28" s="16"/>
      <c r="G28" s="16"/>
      <c r="H28" s="16"/>
      <c r="I28" s="16"/>
      <c r="J28" s="16"/>
      <c r="K28" s="16"/>
      <c r="L28" s="16"/>
      <c r="M28" s="16"/>
      <c r="N28" s="16"/>
      <c r="O28" s="1"/>
    </row>
    <row r="29" spans="1:15" ht="17.25">
      <c r="A29" s="16" t="s">
        <v>172</v>
      </c>
      <c r="B29" s="16"/>
      <c r="C29" s="16"/>
      <c r="D29" s="16"/>
      <c r="E29" s="16"/>
      <c r="F29" s="16"/>
      <c r="G29" s="16"/>
      <c r="H29" s="16"/>
      <c r="I29" s="16"/>
      <c r="J29" s="16"/>
      <c r="K29" s="16"/>
      <c r="L29" s="16"/>
      <c r="M29" s="16"/>
      <c r="N29" s="16"/>
      <c r="O29" s="1"/>
    </row>
    <row r="30" spans="1:15">
      <c r="O30" s="1"/>
    </row>
    <row r="31" spans="1:15">
      <c r="O31" s="1"/>
    </row>
    <row r="32" spans="1:15">
      <c r="A32" s="1" t="s">
        <v>173</v>
      </c>
      <c r="O32" s="1"/>
    </row>
    <row r="33" spans="15:15">
      <c r="O33" s="1"/>
    </row>
    <row r="34" spans="15:15">
      <c r="O34" s="1"/>
    </row>
    <row r="35" spans="15:15">
      <c r="O35" s="1"/>
    </row>
    <row r="36" spans="15:15">
      <c r="O36" s="1"/>
    </row>
    <row r="37" spans="15:15">
      <c r="O37" s="1"/>
    </row>
    <row r="38" spans="15:15">
      <c r="O38" s="1"/>
    </row>
    <row r="39" spans="15:15">
      <c r="O39" s="1"/>
    </row>
    <row r="40" spans="15:15">
      <c r="O40" s="1"/>
    </row>
    <row r="41" spans="15:15">
      <c r="O41" s="1"/>
    </row>
    <row r="42" spans="15:15">
      <c r="O42" s="1"/>
    </row>
    <row r="43" spans="15:15">
      <c r="O43" s="1"/>
    </row>
    <row r="44" spans="15:15">
      <c r="O44" s="1"/>
    </row>
    <row r="45" spans="15:15">
      <c r="O45" s="1"/>
    </row>
    <row r="46" spans="15:15">
      <c r="O46" s="1"/>
    </row>
    <row r="47" spans="15:15">
      <c r="O47" s="1"/>
    </row>
  </sheetData>
  <sheetProtection password="DD4F" sheet="1" selectLockedCells="1"/>
  <mergeCells count="22">
    <mergeCell ref="L2:O2"/>
    <mergeCell ref="A15:B15"/>
    <mergeCell ref="A16:B16"/>
    <mergeCell ref="A23:B23"/>
    <mergeCell ref="A24:B24"/>
    <mergeCell ref="A17:B17"/>
    <mergeCell ref="A18:B18"/>
    <mergeCell ref="A19:B19"/>
    <mergeCell ref="A20:B20"/>
    <mergeCell ref="A21:B21"/>
    <mergeCell ref="A22:B22"/>
    <mergeCell ref="A10:B10"/>
    <mergeCell ref="A11:B11"/>
    <mergeCell ref="A12:B12"/>
    <mergeCell ref="A13:B13"/>
    <mergeCell ref="A14:B14"/>
    <mergeCell ref="A4:B4"/>
    <mergeCell ref="A5:B5"/>
    <mergeCell ref="A7:B7"/>
    <mergeCell ref="A8:B8"/>
    <mergeCell ref="A9:B9"/>
    <mergeCell ref="A6:B6"/>
  </mergeCells>
  <phoneticPr fontId="2"/>
  <pageMargins left="0.78740157480314965" right="0.78740157480314965" top="0.98425196850393704" bottom="0.98425196850393704" header="0.51181102362204722" footer="0.51181102362204722"/>
  <pageSetup paperSize="9" scale="56" fitToHeight="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6"/>
  <sheetViews>
    <sheetView view="pageBreakPreview" zoomScaleNormal="100" zoomScaleSheetLayoutView="100" workbookViewId="0">
      <selection activeCell="A8" sqref="A8:B8"/>
    </sheetView>
  </sheetViews>
  <sheetFormatPr defaultRowHeight="13.5"/>
  <cols>
    <col min="2" max="2" width="4.125" customWidth="1"/>
    <col min="3" max="3" width="11.625" bestFit="1" customWidth="1"/>
    <col min="4" max="4" width="11.125" customWidth="1"/>
    <col min="5" max="5" width="11.875" customWidth="1"/>
    <col min="6" max="6" width="16.125" bestFit="1" customWidth="1"/>
    <col min="7" max="7" width="14" customWidth="1"/>
  </cols>
  <sheetData>
    <row r="1" spans="1:9" ht="14.25">
      <c r="A1" s="1" t="s">
        <v>146</v>
      </c>
    </row>
    <row r="2" spans="1:9" ht="17.25">
      <c r="A2" s="16" t="s">
        <v>181</v>
      </c>
      <c r="B2" s="16"/>
      <c r="C2" s="16"/>
      <c r="D2" s="16"/>
      <c r="E2" s="16"/>
      <c r="F2" s="16"/>
      <c r="G2" s="1"/>
    </row>
    <row r="3" spans="1:9" ht="14.25">
      <c r="A3" s="1"/>
      <c r="B3" s="1"/>
      <c r="C3" s="1"/>
      <c r="D3" s="1"/>
      <c r="E3" s="1"/>
      <c r="F3" s="1"/>
      <c r="G3" s="1"/>
    </row>
    <row r="4" spans="1:9" ht="24.95" customHeight="1">
      <c r="A4" s="1"/>
      <c r="B4" s="1"/>
      <c r="C4" s="1"/>
      <c r="F4" s="17" t="s">
        <v>72</v>
      </c>
      <c r="G4" s="54"/>
    </row>
    <row r="5" spans="1:9" ht="24.95" customHeight="1">
      <c r="A5" s="1" t="s">
        <v>1</v>
      </c>
      <c r="B5" s="1"/>
      <c r="C5" s="227">
        <f>'別表１（当初申請、変更申請)'!G3</f>
        <v>0</v>
      </c>
      <c r="D5" s="227"/>
      <c r="E5" s="227"/>
      <c r="F5" s="227"/>
      <c r="G5" s="227"/>
    </row>
    <row r="6" spans="1:9" ht="14.25">
      <c r="A6" s="1"/>
      <c r="B6" s="1"/>
      <c r="C6" s="1"/>
      <c r="D6" s="1"/>
      <c r="E6" s="1"/>
      <c r="F6" s="1"/>
      <c r="G6" s="43" t="s">
        <v>151</v>
      </c>
    </row>
    <row r="7" spans="1:9" ht="14.25">
      <c r="A7" s="19"/>
      <c r="B7" s="20"/>
      <c r="C7" s="2" t="s">
        <v>73</v>
      </c>
      <c r="D7" s="230" t="s">
        <v>131</v>
      </c>
      <c r="E7" s="231"/>
      <c r="F7" s="39" t="s">
        <v>137</v>
      </c>
      <c r="G7" s="2"/>
    </row>
    <row r="8" spans="1:9" ht="14.25">
      <c r="A8" s="232" t="s">
        <v>39</v>
      </c>
      <c r="B8" s="233"/>
      <c r="C8" s="4"/>
      <c r="D8" s="234" t="s">
        <v>148</v>
      </c>
      <c r="E8" s="235"/>
      <c r="F8" s="40" t="s">
        <v>147</v>
      </c>
      <c r="G8" s="4" t="s">
        <v>112</v>
      </c>
    </row>
    <row r="9" spans="1:9" ht="14.25">
      <c r="A9" s="21"/>
      <c r="B9" s="22"/>
      <c r="C9" s="9" t="s">
        <v>74</v>
      </c>
      <c r="D9" s="17" t="s">
        <v>75</v>
      </c>
      <c r="E9" s="17" t="s">
        <v>76</v>
      </c>
      <c r="F9" s="42" t="s">
        <v>150</v>
      </c>
      <c r="G9" s="6"/>
    </row>
    <row r="10" spans="1:9" ht="24.95" customHeight="1">
      <c r="A10" s="229" t="s">
        <v>165</v>
      </c>
      <c r="B10" s="229"/>
      <c r="C10" s="50">
        <f>'(ケア一般)階層別、月別利用人員内訳'!O5</f>
        <v>0</v>
      </c>
      <c r="D10" s="50" t="e">
        <f>'単価積算内訳 '!$D$8</f>
        <v>#N/A</v>
      </c>
      <c r="E10" s="50" t="e">
        <f t="shared" ref="E10:E28" si="0">C10*D10</f>
        <v>#N/A</v>
      </c>
      <c r="F10" s="50">
        <f t="shared" ref="F10:F28" si="1">C10*G10</f>
        <v>0</v>
      </c>
      <c r="G10" s="50">
        <f>MIN(I10,'単価積算内訳 '!$D$4)</f>
        <v>7000</v>
      </c>
      <c r="H10" t="str">
        <f>"×"&amp;C10</f>
        <v>×0</v>
      </c>
      <c r="I10" s="49">
        <v>7000</v>
      </c>
    </row>
    <row r="11" spans="1:9" ht="24.95" customHeight="1">
      <c r="A11" s="229" t="s">
        <v>53</v>
      </c>
      <c r="B11" s="229"/>
      <c r="C11" s="50">
        <f>'(ケア一般)階層別、月別利用人員内訳'!O6</f>
        <v>0</v>
      </c>
      <c r="D11" s="50" t="e">
        <f>'単価積算内訳 '!$D$8</f>
        <v>#N/A</v>
      </c>
      <c r="E11" s="50" t="e">
        <f t="shared" si="0"/>
        <v>#N/A</v>
      </c>
      <c r="F11" s="50">
        <f t="shared" si="1"/>
        <v>0</v>
      </c>
      <c r="G11" s="50">
        <f>MIN(I11,'単価積算内訳 '!$D$4)</f>
        <v>10000</v>
      </c>
      <c r="H11" t="str">
        <f t="shared" ref="H11:H28" si="2">"×"&amp;C11</f>
        <v>×0</v>
      </c>
      <c r="I11" s="49">
        <v>10000</v>
      </c>
    </row>
    <row r="12" spans="1:9" ht="24.95" customHeight="1">
      <c r="A12" s="229" t="s">
        <v>54</v>
      </c>
      <c r="B12" s="229"/>
      <c r="C12" s="50">
        <f>'(ケア一般)階層別、月別利用人員内訳'!O7</f>
        <v>0</v>
      </c>
      <c r="D12" s="50" t="e">
        <f>'単価積算内訳 '!$D$8</f>
        <v>#N/A</v>
      </c>
      <c r="E12" s="50" t="e">
        <f t="shared" si="0"/>
        <v>#N/A</v>
      </c>
      <c r="F12" s="50">
        <f t="shared" si="1"/>
        <v>0</v>
      </c>
      <c r="G12" s="50">
        <f>MIN(I12,'単価積算内訳 '!$D$4)</f>
        <v>13000</v>
      </c>
      <c r="H12" t="str">
        <f t="shared" si="2"/>
        <v>×0</v>
      </c>
      <c r="I12" s="49">
        <v>13000</v>
      </c>
    </row>
    <row r="13" spans="1:9" ht="24.95" customHeight="1">
      <c r="A13" s="229" t="s">
        <v>55</v>
      </c>
      <c r="B13" s="229"/>
      <c r="C13" s="50">
        <f>'(ケア一般)階層別、月別利用人員内訳'!O8</f>
        <v>0</v>
      </c>
      <c r="D13" s="50" t="e">
        <f>'単価積算内訳 '!$D$8</f>
        <v>#N/A</v>
      </c>
      <c r="E13" s="50" t="e">
        <f t="shared" si="0"/>
        <v>#N/A</v>
      </c>
      <c r="F13" s="50">
        <f t="shared" si="1"/>
        <v>0</v>
      </c>
      <c r="G13" s="50">
        <f>MIN(I13,'単価積算内訳 '!$D$4)</f>
        <v>16000</v>
      </c>
      <c r="H13" t="str">
        <f t="shared" si="2"/>
        <v>×0</v>
      </c>
      <c r="I13" s="49">
        <v>16000</v>
      </c>
    </row>
    <row r="14" spans="1:9" ht="24.95" customHeight="1">
      <c r="A14" s="229" t="s">
        <v>56</v>
      </c>
      <c r="B14" s="229"/>
      <c r="C14" s="50">
        <f>'(ケア一般)階層別、月別利用人員内訳'!O9</f>
        <v>0</v>
      </c>
      <c r="D14" s="50" t="e">
        <f>'単価積算内訳 '!$D$8</f>
        <v>#N/A</v>
      </c>
      <c r="E14" s="50" t="e">
        <f t="shared" si="0"/>
        <v>#N/A</v>
      </c>
      <c r="F14" s="50">
        <f t="shared" si="1"/>
        <v>0</v>
      </c>
      <c r="G14" s="50">
        <f>MIN(I14,'単価積算内訳 '!$D$4)</f>
        <v>19000</v>
      </c>
      <c r="H14" t="str">
        <f t="shared" si="2"/>
        <v>×0</v>
      </c>
      <c r="I14" s="49">
        <v>19000</v>
      </c>
    </row>
    <row r="15" spans="1:9" ht="24.95" customHeight="1">
      <c r="A15" s="229" t="s">
        <v>57</v>
      </c>
      <c r="B15" s="229"/>
      <c r="C15" s="50">
        <f>'(ケア一般)階層別、月別利用人員内訳'!O10</f>
        <v>0</v>
      </c>
      <c r="D15" s="50" t="e">
        <f>'単価積算内訳 '!$D$8</f>
        <v>#N/A</v>
      </c>
      <c r="E15" s="50" t="e">
        <f t="shared" si="0"/>
        <v>#N/A</v>
      </c>
      <c r="F15" s="50">
        <f t="shared" si="1"/>
        <v>0</v>
      </c>
      <c r="G15" s="50">
        <f>MIN(I15,'単価積算内訳 '!$D$4)</f>
        <v>22000</v>
      </c>
      <c r="H15" t="str">
        <f t="shared" si="2"/>
        <v>×0</v>
      </c>
      <c r="I15" s="49">
        <v>22000</v>
      </c>
    </row>
    <row r="16" spans="1:9" ht="24.95" customHeight="1">
      <c r="A16" s="229" t="s">
        <v>58</v>
      </c>
      <c r="B16" s="229"/>
      <c r="C16" s="50">
        <f>'(ケア一般)階層別、月別利用人員内訳'!O11</f>
        <v>0</v>
      </c>
      <c r="D16" s="50" t="e">
        <f>'単価積算内訳 '!$D$8</f>
        <v>#N/A</v>
      </c>
      <c r="E16" s="50" t="e">
        <f t="shared" si="0"/>
        <v>#N/A</v>
      </c>
      <c r="F16" s="50">
        <f t="shared" si="1"/>
        <v>0</v>
      </c>
      <c r="G16" s="50">
        <f>MIN(I16,'単価積算内訳 '!$D$4)</f>
        <v>25000</v>
      </c>
      <c r="H16" t="str">
        <f t="shared" si="2"/>
        <v>×0</v>
      </c>
      <c r="I16" s="49">
        <v>25000</v>
      </c>
    </row>
    <row r="17" spans="1:9" ht="24.95" customHeight="1">
      <c r="A17" s="229" t="s">
        <v>59</v>
      </c>
      <c r="B17" s="229"/>
      <c r="C17" s="50">
        <f>'(ケア一般)階層別、月別利用人員内訳'!O12</f>
        <v>0</v>
      </c>
      <c r="D17" s="50" t="e">
        <f>'単価積算内訳 '!$D$8</f>
        <v>#N/A</v>
      </c>
      <c r="E17" s="50" t="e">
        <f t="shared" si="0"/>
        <v>#N/A</v>
      </c>
      <c r="F17" s="50">
        <f t="shared" si="1"/>
        <v>0</v>
      </c>
      <c r="G17" s="50">
        <f>MIN(I17,'単価積算内訳 '!$D$4)</f>
        <v>30000</v>
      </c>
      <c r="H17" t="str">
        <f t="shared" si="2"/>
        <v>×0</v>
      </c>
      <c r="I17" s="49">
        <v>30000</v>
      </c>
    </row>
    <row r="18" spans="1:9" ht="24.95" customHeight="1">
      <c r="A18" s="229" t="s">
        <v>60</v>
      </c>
      <c r="B18" s="229"/>
      <c r="C18" s="50">
        <f>'(ケア一般)階層別、月別利用人員内訳'!O13</f>
        <v>0</v>
      </c>
      <c r="D18" s="50" t="e">
        <f>'単価積算内訳 '!$D$8</f>
        <v>#N/A</v>
      </c>
      <c r="E18" s="50" t="e">
        <f t="shared" si="0"/>
        <v>#N/A</v>
      </c>
      <c r="F18" s="50">
        <f t="shared" si="1"/>
        <v>0</v>
      </c>
      <c r="G18" s="50">
        <f>MIN(I18,'単価積算内訳 '!$D$4)</f>
        <v>35000</v>
      </c>
      <c r="H18" t="str">
        <f t="shared" si="2"/>
        <v>×0</v>
      </c>
      <c r="I18" s="49">
        <v>35000</v>
      </c>
    </row>
    <row r="19" spans="1:9" ht="24.95" customHeight="1">
      <c r="A19" s="229" t="s">
        <v>61</v>
      </c>
      <c r="B19" s="229"/>
      <c r="C19" s="50">
        <f>'(ケア一般)階層別、月別利用人員内訳'!O14</f>
        <v>0</v>
      </c>
      <c r="D19" s="50" t="e">
        <f>'単価積算内訳 '!$D$8</f>
        <v>#N/A</v>
      </c>
      <c r="E19" s="50" t="e">
        <f t="shared" si="0"/>
        <v>#N/A</v>
      </c>
      <c r="F19" s="50">
        <f t="shared" si="1"/>
        <v>0</v>
      </c>
      <c r="G19" s="50">
        <f>MIN(I19,'単価積算内訳 '!$D$4)</f>
        <v>40000</v>
      </c>
      <c r="H19" t="str">
        <f t="shared" si="2"/>
        <v>×0</v>
      </c>
      <c r="I19" s="49">
        <v>40000</v>
      </c>
    </row>
    <row r="20" spans="1:9" ht="24.95" customHeight="1">
      <c r="A20" s="229" t="s">
        <v>62</v>
      </c>
      <c r="B20" s="229"/>
      <c r="C20" s="50">
        <f>'(ケア一般)階層別、月別利用人員内訳'!O15</f>
        <v>0</v>
      </c>
      <c r="D20" s="50" t="e">
        <f>'単価積算内訳 '!$D$8</f>
        <v>#N/A</v>
      </c>
      <c r="E20" s="50" t="e">
        <f t="shared" si="0"/>
        <v>#N/A</v>
      </c>
      <c r="F20" s="50">
        <f t="shared" si="1"/>
        <v>0</v>
      </c>
      <c r="G20" s="50">
        <f>MIN(I20,'単価積算内訳 '!$D$4)</f>
        <v>45000</v>
      </c>
      <c r="H20" t="str">
        <f t="shared" si="2"/>
        <v>×0</v>
      </c>
      <c r="I20" s="49">
        <v>45000</v>
      </c>
    </row>
    <row r="21" spans="1:9" ht="24.95" customHeight="1">
      <c r="A21" s="229" t="s">
        <v>63</v>
      </c>
      <c r="B21" s="229"/>
      <c r="C21" s="50">
        <f>'(ケア一般)階層別、月別利用人員内訳'!O16</f>
        <v>0</v>
      </c>
      <c r="D21" s="50" t="e">
        <f>'単価積算内訳 '!$D$8</f>
        <v>#N/A</v>
      </c>
      <c r="E21" s="50" t="e">
        <f t="shared" si="0"/>
        <v>#N/A</v>
      </c>
      <c r="F21" s="50">
        <f t="shared" si="1"/>
        <v>0</v>
      </c>
      <c r="G21" s="50">
        <f>MIN(I21,'単価積算内訳 '!$D$4)</f>
        <v>50000</v>
      </c>
      <c r="H21" t="str">
        <f t="shared" si="2"/>
        <v>×0</v>
      </c>
      <c r="I21" s="49">
        <v>50000</v>
      </c>
    </row>
    <row r="22" spans="1:9" ht="24.95" customHeight="1">
      <c r="A22" s="229" t="s">
        <v>64</v>
      </c>
      <c r="B22" s="229"/>
      <c r="C22" s="50">
        <f>'(ケア一般)階層別、月別利用人員内訳'!O17</f>
        <v>0</v>
      </c>
      <c r="D22" s="50" t="e">
        <f>'単価積算内訳 '!$D$8</f>
        <v>#N/A</v>
      </c>
      <c r="E22" s="50" t="e">
        <f t="shared" si="0"/>
        <v>#N/A</v>
      </c>
      <c r="F22" s="50">
        <f t="shared" si="1"/>
        <v>0</v>
      </c>
      <c r="G22" s="50">
        <f>MIN(I22,'単価積算内訳 '!$D$4)</f>
        <v>57000</v>
      </c>
      <c r="H22" t="str">
        <f t="shared" si="2"/>
        <v>×0</v>
      </c>
      <c r="I22" s="49">
        <v>57000</v>
      </c>
    </row>
    <row r="23" spans="1:9" ht="24.95" customHeight="1">
      <c r="A23" s="229" t="s">
        <v>65</v>
      </c>
      <c r="B23" s="229"/>
      <c r="C23" s="50">
        <f>'(ケア一般)階層別、月別利用人員内訳'!O18</f>
        <v>0</v>
      </c>
      <c r="D23" s="50" t="e">
        <f>'単価積算内訳 '!$D$8</f>
        <v>#N/A</v>
      </c>
      <c r="E23" s="50" t="e">
        <f t="shared" si="0"/>
        <v>#N/A</v>
      </c>
      <c r="F23" s="50">
        <f t="shared" si="1"/>
        <v>0</v>
      </c>
      <c r="G23" s="50">
        <f>MIN(I23,'単価積算内訳 '!$D$4)</f>
        <v>64000</v>
      </c>
      <c r="H23" t="str">
        <f t="shared" si="2"/>
        <v>×0</v>
      </c>
      <c r="I23" s="49">
        <v>64000</v>
      </c>
    </row>
    <row r="24" spans="1:9" ht="24.95" customHeight="1">
      <c r="A24" s="229" t="s">
        <v>66</v>
      </c>
      <c r="B24" s="229"/>
      <c r="C24" s="50">
        <f>'(ケア一般)階層別、月別利用人員内訳'!O19</f>
        <v>0</v>
      </c>
      <c r="D24" s="50" t="e">
        <f>'単価積算内訳 '!$D$8</f>
        <v>#N/A</v>
      </c>
      <c r="E24" s="50" t="e">
        <f t="shared" si="0"/>
        <v>#N/A</v>
      </c>
      <c r="F24" s="50">
        <f t="shared" si="1"/>
        <v>0</v>
      </c>
      <c r="G24" s="50">
        <f>MIN(I24,'単価積算内訳 '!$D$4)</f>
        <v>71000</v>
      </c>
      <c r="H24" t="str">
        <f t="shared" si="2"/>
        <v>×0</v>
      </c>
      <c r="I24" s="49">
        <v>71000</v>
      </c>
    </row>
    <row r="25" spans="1:9" ht="24.95" customHeight="1">
      <c r="A25" s="229" t="s">
        <v>67</v>
      </c>
      <c r="B25" s="229"/>
      <c r="C25" s="50">
        <f>'(ケア一般)階層別、月別利用人員内訳'!O20</f>
        <v>0</v>
      </c>
      <c r="D25" s="50" t="e">
        <f>'単価積算内訳 '!$D$8</f>
        <v>#N/A</v>
      </c>
      <c r="E25" s="50" t="e">
        <f t="shared" si="0"/>
        <v>#N/A</v>
      </c>
      <c r="F25" s="50">
        <f t="shared" si="1"/>
        <v>0</v>
      </c>
      <c r="G25" s="50">
        <f>MIN(I25,'単価積算内訳 '!$D$4)</f>
        <v>78000</v>
      </c>
      <c r="H25" t="str">
        <f t="shared" si="2"/>
        <v>×0</v>
      </c>
      <c r="I25" s="49">
        <v>78000</v>
      </c>
    </row>
    <row r="26" spans="1:9" ht="24.95" customHeight="1">
      <c r="A26" s="229" t="s">
        <v>68</v>
      </c>
      <c r="B26" s="229"/>
      <c r="C26" s="50">
        <f>'(ケア一般)階層別、月別利用人員内訳'!O21</f>
        <v>0</v>
      </c>
      <c r="D26" s="50" t="e">
        <f>'単価積算内訳 '!$D$8</f>
        <v>#N/A</v>
      </c>
      <c r="E26" s="50" t="e">
        <f t="shared" si="0"/>
        <v>#N/A</v>
      </c>
      <c r="F26" s="50">
        <f t="shared" si="1"/>
        <v>0</v>
      </c>
      <c r="G26" s="50">
        <f>MIN(I26,'単価積算内訳 '!$D$4)</f>
        <v>85000</v>
      </c>
      <c r="H26" t="str">
        <f t="shared" si="2"/>
        <v>×0</v>
      </c>
      <c r="I26" s="49">
        <v>85000</v>
      </c>
    </row>
    <row r="27" spans="1:9" ht="24.95" customHeight="1">
      <c r="A27" s="229" t="s">
        <v>69</v>
      </c>
      <c r="B27" s="229"/>
      <c r="C27" s="50">
        <f>'(ケア一般)階層別、月別利用人員内訳'!O22</f>
        <v>0</v>
      </c>
      <c r="D27" s="50" t="e">
        <f>'単価積算内訳 '!$D$8</f>
        <v>#N/A</v>
      </c>
      <c r="E27" s="50" t="e">
        <f t="shared" si="0"/>
        <v>#N/A</v>
      </c>
      <c r="F27" s="50">
        <f t="shared" si="1"/>
        <v>0</v>
      </c>
      <c r="G27" s="50">
        <f>MIN(I27,'単価積算内訳 '!$D$4)</f>
        <v>93000</v>
      </c>
      <c r="H27" t="str">
        <f t="shared" si="2"/>
        <v>×0</v>
      </c>
      <c r="I27" s="49">
        <v>93000</v>
      </c>
    </row>
    <row r="28" spans="1:9" ht="24.95" customHeight="1">
      <c r="A28" s="229" t="s">
        <v>70</v>
      </c>
      <c r="B28" s="229"/>
      <c r="C28" s="50">
        <f>'(ケア一般)階層別、月別利用人員内訳'!O23</f>
        <v>0</v>
      </c>
      <c r="D28" s="50" t="e">
        <f>'単価積算内訳 '!$D$8</f>
        <v>#N/A</v>
      </c>
      <c r="E28" s="50" t="e">
        <f t="shared" si="0"/>
        <v>#N/A</v>
      </c>
      <c r="F28" s="50">
        <f t="shared" si="1"/>
        <v>0</v>
      </c>
      <c r="G28" s="50">
        <f>MIN(I28,'単価積算内訳 '!$D$4)</f>
        <v>0</v>
      </c>
      <c r="H28" t="str">
        <f t="shared" si="2"/>
        <v>×0</v>
      </c>
      <c r="I28" s="49">
        <f>'単価積算内訳 '!D4</f>
        <v>0</v>
      </c>
    </row>
    <row r="29" spans="1:9" ht="24.95" customHeight="1">
      <c r="A29" s="229" t="s">
        <v>52</v>
      </c>
      <c r="B29" s="229"/>
      <c r="C29" s="50">
        <f>'(ケア一般)階層別、月別利用人員内訳'!O24</f>
        <v>0</v>
      </c>
      <c r="D29" s="50"/>
      <c r="E29" s="50" t="e">
        <f t="shared" ref="E29:F29" si="3">SUM(E10:E28)</f>
        <v>#N/A</v>
      </c>
      <c r="F29" s="50">
        <f t="shared" si="3"/>
        <v>0</v>
      </c>
      <c r="G29" s="50"/>
    </row>
    <row r="30" spans="1:9" ht="14.25">
      <c r="A30" s="1"/>
      <c r="B30" s="1"/>
      <c r="C30" s="1"/>
      <c r="D30" s="1"/>
      <c r="E30" s="1"/>
      <c r="F30" s="1"/>
      <c r="G30" s="1"/>
    </row>
    <row r="31" spans="1:9" ht="14.25">
      <c r="A31" s="18" t="s">
        <v>129</v>
      </c>
      <c r="B31" s="24"/>
      <c r="C31" s="24"/>
      <c r="D31" s="24"/>
      <c r="E31" s="24"/>
      <c r="F31" s="24"/>
      <c r="G31" s="24"/>
    </row>
    <row r="32" spans="1:9" ht="14.25">
      <c r="A32" s="24" t="s">
        <v>174</v>
      </c>
      <c r="B32" s="24"/>
      <c r="C32" s="24"/>
      <c r="D32" s="24"/>
      <c r="E32" s="24"/>
      <c r="F32" s="24"/>
      <c r="G32" s="24"/>
    </row>
    <row r="33" spans="1:7" ht="14.25">
      <c r="A33" s="24"/>
      <c r="B33" s="1" t="s">
        <v>122</v>
      </c>
      <c r="C33" s="24"/>
      <c r="D33" s="24"/>
      <c r="E33" s="24"/>
      <c r="F33" s="24"/>
      <c r="G33" s="24"/>
    </row>
    <row r="34" spans="1:7" ht="14.25">
      <c r="A34" s="24" t="s">
        <v>119</v>
      </c>
      <c r="B34" s="18"/>
      <c r="C34" s="18"/>
      <c r="D34" s="18"/>
      <c r="E34" s="18"/>
      <c r="F34" s="18"/>
      <c r="G34" s="18"/>
    </row>
    <row r="35" spans="1:7" ht="18.75" customHeight="1">
      <c r="A35" s="227" t="s">
        <v>175</v>
      </c>
      <c r="B35" s="228"/>
      <c r="C35" s="228"/>
      <c r="D35" s="228"/>
      <c r="E35" s="228"/>
      <c r="F35" s="228"/>
      <c r="G35" s="228"/>
    </row>
    <row r="36" spans="1:7" ht="21" customHeight="1">
      <c r="A36" s="1" t="s">
        <v>176</v>
      </c>
      <c r="B36" s="1"/>
      <c r="C36" s="1"/>
      <c r="D36" s="1"/>
      <c r="E36" s="1"/>
      <c r="F36" s="1"/>
      <c r="G36" s="1"/>
    </row>
  </sheetData>
  <sheetProtection password="DD4F" sheet="1" selectLockedCells="1"/>
  <mergeCells count="25">
    <mergeCell ref="A12:B12"/>
    <mergeCell ref="A13:B13"/>
    <mergeCell ref="A14:B14"/>
    <mergeCell ref="A15:B15"/>
    <mergeCell ref="D7:E7"/>
    <mergeCell ref="A8:B8"/>
    <mergeCell ref="A10:B10"/>
    <mergeCell ref="A11:B11"/>
    <mergeCell ref="D8:E8"/>
    <mergeCell ref="C5:G5"/>
    <mergeCell ref="A35:G35"/>
    <mergeCell ref="A28:B28"/>
    <mergeCell ref="A29:B29"/>
    <mergeCell ref="A24:B24"/>
    <mergeCell ref="A25:B25"/>
    <mergeCell ref="A26:B26"/>
    <mergeCell ref="A27:B27"/>
    <mergeCell ref="A20:B20"/>
    <mergeCell ref="A21:B21"/>
    <mergeCell ref="A22:B22"/>
    <mergeCell ref="A23:B23"/>
    <mergeCell ref="A16:B16"/>
    <mergeCell ref="A17:B17"/>
    <mergeCell ref="A18:B18"/>
    <mergeCell ref="A19:B19"/>
  </mergeCells>
  <phoneticPr fontId="2"/>
  <pageMargins left="1.1811023622047245" right="0.78740157480314965" top="0.98425196850393704" bottom="0.98425196850393704" header="0.51181102362204722" footer="0.51181102362204722"/>
  <pageSetup paperSize="9" scale="85"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11"/>
  <sheetViews>
    <sheetView view="pageBreakPreview" zoomScaleNormal="100" zoomScaleSheetLayoutView="100" workbookViewId="0">
      <selection activeCell="D4" sqref="D4"/>
    </sheetView>
  </sheetViews>
  <sheetFormatPr defaultRowHeight="13.5"/>
  <cols>
    <col min="1" max="1" width="3.75" customWidth="1"/>
    <col min="2" max="2" width="13.25" style="23" customWidth="1"/>
    <col min="3" max="3" width="9.625" style="23" customWidth="1"/>
    <col min="4" max="9" width="15.125" customWidth="1"/>
  </cols>
  <sheetData>
    <row r="1" spans="1:18" ht="25.5">
      <c r="A1" s="28" t="s">
        <v>77</v>
      </c>
      <c r="B1" s="27"/>
      <c r="C1" s="27"/>
    </row>
    <row r="2" spans="1:18" ht="78" customHeight="1">
      <c r="A2" s="239" t="s">
        <v>78</v>
      </c>
      <c r="B2" s="240"/>
      <c r="C2" s="240"/>
      <c r="D2" s="236" t="s">
        <v>180</v>
      </c>
      <c r="E2" s="236"/>
      <c r="F2" s="236" t="s">
        <v>79</v>
      </c>
      <c r="G2" s="236"/>
      <c r="H2" s="236" t="s">
        <v>79</v>
      </c>
      <c r="I2" s="236"/>
      <c r="P2" s="78" t="s">
        <v>182</v>
      </c>
      <c r="Q2" s="79"/>
    </row>
    <row r="3" spans="1:18" ht="78" customHeight="1">
      <c r="A3" s="239" t="s">
        <v>132</v>
      </c>
      <c r="B3" s="240"/>
      <c r="C3" s="240"/>
      <c r="D3" s="62" t="s">
        <v>133</v>
      </c>
      <c r="E3" s="52" t="s">
        <v>134</v>
      </c>
      <c r="F3" s="62" t="s">
        <v>133</v>
      </c>
      <c r="G3" s="52" t="s">
        <v>134</v>
      </c>
      <c r="H3" s="62" t="s">
        <v>133</v>
      </c>
      <c r="I3" s="52" t="s">
        <v>134</v>
      </c>
      <c r="P3" s="78" t="s">
        <v>183</v>
      </c>
      <c r="Q3" s="79" t="s">
        <v>184</v>
      </c>
    </row>
    <row r="4" spans="1:18" ht="78" customHeight="1">
      <c r="A4" s="237" t="s">
        <v>135</v>
      </c>
      <c r="B4" s="238"/>
      <c r="C4" s="238"/>
      <c r="D4" s="80"/>
      <c r="E4" s="81"/>
      <c r="F4" s="81"/>
      <c r="G4" s="81"/>
      <c r="H4" s="82"/>
      <c r="I4" s="82"/>
      <c r="P4" s="78">
        <v>0</v>
      </c>
      <c r="Q4" s="79" t="s">
        <v>185</v>
      </c>
      <c r="R4" s="83">
        <v>0.03</v>
      </c>
    </row>
    <row r="5" spans="1:18" ht="81.75" customHeight="1">
      <c r="A5" s="247" t="s">
        <v>166</v>
      </c>
      <c r="B5" s="250" t="s">
        <v>130</v>
      </c>
      <c r="C5" s="84" t="s">
        <v>195</v>
      </c>
      <c r="D5" s="252" t="e">
        <f>VLOOKUP($C$6,$Q$4:$R$11,2,0)*D4</f>
        <v>#N/A</v>
      </c>
      <c r="E5" s="252"/>
      <c r="F5" s="241"/>
      <c r="G5" s="241"/>
      <c r="H5" s="243"/>
      <c r="I5" s="243"/>
      <c r="P5" s="78">
        <v>2</v>
      </c>
      <c r="Q5" s="79" t="s">
        <v>186</v>
      </c>
      <c r="R5" s="83">
        <v>0.05</v>
      </c>
    </row>
    <row r="6" spans="1:18" ht="36" customHeight="1">
      <c r="A6" s="248"/>
      <c r="B6" s="251"/>
      <c r="C6" s="85"/>
      <c r="D6" s="253"/>
      <c r="E6" s="253"/>
      <c r="F6" s="242"/>
      <c r="G6" s="242"/>
      <c r="H6" s="244"/>
      <c r="I6" s="244"/>
      <c r="P6" s="78">
        <v>4</v>
      </c>
      <c r="Q6" s="79" t="s">
        <v>187</v>
      </c>
      <c r="R6" s="83">
        <v>7.0000000000000007E-2</v>
      </c>
    </row>
    <row r="7" spans="1:18" ht="78" customHeight="1">
      <c r="A7" s="249"/>
      <c r="B7" s="245" t="s">
        <v>188</v>
      </c>
      <c r="C7" s="246"/>
      <c r="D7" s="53"/>
      <c r="E7" s="53"/>
      <c r="F7" s="53"/>
      <c r="G7" s="53"/>
      <c r="H7" s="53"/>
      <c r="I7" s="53"/>
      <c r="P7" s="78">
        <v>6</v>
      </c>
      <c r="Q7" s="79" t="s">
        <v>189</v>
      </c>
      <c r="R7" s="83">
        <v>0.09</v>
      </c>
    </row>
    <row r="8" spans="1:18" ht="78" customHeight="1">
      <c r="A8" s="239" t="s">
        <v>80</v>
      </c>
      <c r="B8" s="240"/>
      <c r="C8" s="240"/>
      <c r="D8" s="81" t="e">
        <f>SUM(D4:D6)</f>
        <v>#N/A</v>
      </c>
      <c r="E8" s="81"/>
      <c r="F8" s="53"/>
      <c r="G8" s="53"/>
      <c r="H8" s="53"/>
      <c r="I8" s="53"/>
      <c r="P8" s="78">
        <v>8</v>
      </c>
      <c r="Q8" s="79" t="s">
        <v>190</v>
      </c>
      <c r="R8" s="83">
        <v>0.11</v>
      </c>
    </row>
    <row r="9" spans="1:18" ht="35.1" customHeight="1">
      <c r="A9" s="16" t="s">
        <v>191</v>
      </c>
      <c r="P9" s="78">
        <v>10</v>
      </c>
      <c r="Q9" s="79" t="s">
        <v>192</v>
      </c>
      <c r="R9" s="83">
        <v>0.13</v>
      </c>
    </row>
    <row r="10" spans="1:18" ht="14.25">
      <c r="P10" s="78">
        <v>12</v>
      </c>
      <c r="Q10" s="79" t="s">
        <v>193</v>
      </c>
      <c r="R10" s="83">
        <v>0.15</v>
      </c>
    </row>
    <row r="11" spans="1:18" ht="14.25">
      <c r="P11" s="78">
        <v>14</v>
      </c>
      <c r="Q11" s="79" t="s">
        <v>194</v>
      </c>
      <c r="R11" s="83">
        <v>0.16</v>
      </c>
    </row>
  </sheetData>
  <sheetProtection password="DD4F" sheet="1" selectLockedCells="1"/>
  <mergeCells count="16">
    <mergeCell ref="G5:G6"/>
    <mergeCell ref="H5:H6"/>
    <mergeCell ref="I5:I6"/>
    <mergeCell ref="B7:C7"/>
    <mergeCell ref="A8:C8"/>
    <mergeCell ref="A5:A7"/>
    <mergeCell ref="B5:B6"/>
    <mergeCell ref="D5:D6"/>
    <mergeCell ref="E5:E6"/>
    <mergeCell ref="F5:F6"/>
    <mergeCell ref="H2:I2"/>
    <mergeCell ref="F2:G2"/>
    <mergeCell ref="D2:E2"/>
    <mergeCell ref="A4:C4"/>
    <mergeCell ref="A3:C3"/>
    <mergeCell ref="A2:C2"/>
  </mergeCells>
  <phoneticPr fontId="2"/>
  <dataValidations count="2">
    <dataValidation type="whole" allowBlank="1" showInputMessage="1" showErrorMessage="1" sqref="D4" xr:uid="{00000000-0002-0000-0400-000000000000}">
      <formula1>0</formula1>
      <formula2>10000000</formula2>
    </dataValidation>
    <dataValidation type="list" allowBlank="1" showInputMessage="1" showErrorMessage="1" sqref="C6" xr:uid="{00000000-0002-0000-0400-000001000000}">
      <formula1>"A,B,C,D,E,F,G,H"</formula1>
    </dataValidation>
  </dataValidations>
  <pageMargins left="0.78740157480314965" right="0.78740157480314965" top="0.98425196850393704" bottom="0.98425196850393704" header="0.51181102362204722" footer="0.51181102362204722"/>
  <pageSetup paperSize="9" scale="68"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1"/>
  <sheetViews>
    <sheetView view="pageBreakPreview" zoomScale="90" zoomScaleNormal="100" zoomScaleSheetLayoutView="90" workbookViewId="0">
      <selection activeCell="A8" sqref="A8"/>
    </sheetView>
  </sheetViews>
  <sheetFormatPr defaultRowHeight="13.5"/>
  <cols>
    <col min="1" max="1" width="16.25" customWidth="1"/>
    <col min="2" max="2" width="16.625" customWidth="1"/>
    <col min="3" max="3" width="19.25" customWidth="1"/>
    <col min="4" max="4" width="20.125" customWidth="1"/>
  </cols>
  <sheetData>
    <row r="1" spans="1:4" ht="14.25">
      <c r="A1" s="1" t="s">
        <v>81</v>
      </c>
      <c r="B1" s="1"/>
      <c r="C1" s="1"/>
      <c r="D1" s="1"/>
    </row>
    <row r="2" spans="1:4" ht="14.25">
      <c r="A2" s="1" t="s">
        <v>1</v>
      </c>
      <c r="B2" s="1">
        <f>'別表１（当初申請、変更申請)'!G3</f>
        <v>0</v>
      </c>
      <c r="C2" s="129" t="s">
        <v>160</v>
      </c>
      <c r="D2" s="129"/>
    </row>
    <row r="3" spans="1:4" ht="14.25">
      <c r="A3" s="1" t="s">
        <v>124</v>
      </c>
      <c r="B3" s="1">
        <f>'基準額内訳(一般入居者)'!G4</f>
        <v>0</v>
      </c>
      <c r="C3" s="31"/>
      <c r="D3" s="32"/>
    </row>
    <row r="4" spans="1:4" ht="14.25">
      <c r="A4" s="1"/>
      <c r="B4" s="1"/>
      <c r="C4" s="1"/>
      <c r="D4" s="1"/>
    </row>
    <row r="5" spans="1:4" ht="24.95" customHeight="1">
      <c r="A5" s="254" t="s">
        <v>82</v>
      </c>
      <c r="B5" s="256" t="s">
        <v>125</v>
      </c>
      <c r="C5" s="257"/>
      <c r="D5" s="258" t="s">
        <v>128</v>
      </c>
    </row>
    <row r="6" spans="1:4" ht="24.95" customHeight="1">
      <c r="A6" s="255"/>
      <c r="B6" s="34" t="s">
        <v>126</v>
      </c>
      <c r="C6" s="33" t="s">
        <v>127</v>
      </c>
      <c r="D6" s="258"/>
    </row>
    <row r="7" spans="1:4" ht="24.95" customHeight="1">
      <c r="A7" s="7"/>
      <c r="B7" s="7"/>
      <c r="C7" s="7"/>
      <c r="D7" s="7"/>
    </row>
    <row r="8" spans="1:4" ht="24.95" customHeight="1">
      <c r="A8" s="3" t="s">
        <v>83</v>
      </c>
      <c r="B8" s="3"/>
      <c r="C8" s="3"/>
      <c r="D8" s="3"/>
    </row>
    <row r="9" spans="1:4" ht="24.95" customHeight="1">
      <c r="A9" s="3"/>
      <c r="B9" s="3"/>
      <c r="C9" s="3"/>
      <c r="D9" s="3"/>
    </row>
    <row r="10" spans="1:4" ht="24.95" customHeight="1">
      <c r="A10" s="3" t="s">
        <v>84</v>
      </c>
      <c r="B10" s="3"/>
      <c r="C10" s="3"/>
      <c r="D10" s="3"/>
    </row>
    <row r="11" spans="1:4" ht="24.95" customHeight="1">
      <c r="A11" s="3"/>
      <c r="B11" s="3"/>
      <c r="C11" s="3"/>
      <c r="D11" s="3"/>
    </row>
    <row r="12" spans="1:4" ht="24.95" customHeight="1">
      <c r="A12" s="3" t="s">
        <v>85</v>
      </c>
      <c r="B12" s="3"/>
      <c r="C12" s="3"/>
      <c r="D12" s="3"/>
    </row>
    <row r="13" spans="1:4" ht="24.95" customHeight="1">
      <c r="A13" s="3"/>
      <c r="B13" s="3"/>
      <c r="C13" s="3"/>
      <c r="D13" s="3"/>
    </row>
    <row r="14" spans="1:4" ht="24.95" customHeight="1">
      <c r="A14" s="3" t="s">
        <v>86</v>
      </c>
      <c r="B14" s="3"/>
      <c r="C14" s="3"/>
      <c r="D14" s="3"/>
    </row>
    <row r="15" spans="1:4" ht="24.95" customHeight="1">
      <c r="A15" s="3"/>
      <c r="B15" s="3"/>
      <c r="C15" s="3"/>
      <c r="D15" s="3"/>
    </row>
    <row r="16" spans="1:4" ht="24.95" customHeight="1">
      <c r="A16" s="3" t="s">
        <v>87</v>
      </c>
      <c r="B16" s="3"/>
      <c r="C16" s="3"/>
      <c r="D16" s="3"/>
    </row>
    <row r="17" spans="1:4" ht="24.95" customHeight="1">
      <c r="A17" s="3"/>
      <c r="B17" s="3"/>
      <c r="C17" s="3"/>
      <c r="D17" s="3"/>
    </row>
    <row r="18" spans="1:4" ht="24.95" customHeight="1">
      <c r="A18" s="3" t="s">
        <v>88</v>
      </c>
      <c r="B18" s="3"/>
      <c r="C18" s="3"/>
      <c r="D18" s="3"/>
    </row>
    <row r="19" spans="1:4" ht="24.95" customHeight="1">
      <c r="A19" s="3"/>
      <c r="B19" s="3"/>
      <c r="C19" s="3"/>
      <c r="D19" s="3"/>
    </row>
    <row r="20" spans="1:4" ht="24.95" customHeight="1">
      <c r="A20" s="3" t="s">
        <v>89</v>
      </c>
      <c r="B20" s="3"/>
      <c r="C20" s="3"/>
      <c r="D20" s="3"/>
    </row>
    <row r="21" spans="1:4" ht="24.95" customHeight="1">
      <c r="A21" s="3"/>
      <c r="B21" s="3"/>
      <c r="C21" s="3"/>
      <c r="D21" s="3"/>
    </row>
    <row r="22" spans="1:4" ht="24.95" customHeight="1">
      <c r="A22" s="3" t="s">
        <v>90</v>
      </c>
      <c r="B22" s="3"/>
      <c r="C22" s="3"/>
      <c r="D22" s="3"/>
    </row>
    <row r="23" spans="1:4" ht="24.95" customHeight="1">
      <c r="A23" s="3"/>
      <c r="B23" s="3"/>
      <c r="C23" s="3"/>
      <c r="D23" s="3"/>
    </row>
    <row r="24" spans="1:4" ht="24.95" customHeight="1">
      <c r="A24" s="3"/>
      <c r="B24" s="3"/>
      <c r="C24" s="3"/>
      <c r="D24" s="3"/>
    </row>
    <row r="25" spans="1:4" ht="24.95" customHeight="1">
      <c r="A25" s="3"/>
      <c r="B25" s="3"/>
      <c r="C25" s="3"/>
      <c r="D25" s="3"/>
    </row>
    <row r="26" spans="1:4" ht="24.95" customHeight="1">
      <c r="A26" s="3"/>
      <c r="B26" s="3"/>
      <c r="C26" s="3"/>
      <c r="D26" s="3"/>
    </row>
    <row r="27" spans="1:4" ht="24.95" customHeight="1">
      <c r="A27" s="3"/>
      <c r="B27" s="3"/>
      <c r="C27" s="3"/>
      <c r="D27" s="3"/>
    </row>
    <row r="28" spans="1:4" ht="24.95" customHeight="1">
      <c r="A28" s="3"/>
      <c r="B28" s="3"/>
      <c r="C28" s="3"/>
      <c r="D28" s="3"/>
    </row>
    <row r="29" spans="1:4" ht="24.95" customHeight="1">
      <c r="A29" s="6"/>
      <c r="B29" s="6"/>
      <c r="C29" s="6"/>
      <c r="D29" s="6"/>
    </row>
    <row r="30" spans="1:4" ht="14.25">
      <c r="A30" s="1"/>
      <c r="B30" s="1"/>
      <c r="C30" s="1"/>
      <c r="D30" s="1"/>
    </row>
    <row r="31" spans="1:4" ht="14.25">
      <c r="A31" s="1"/>
      <c r="B31" s="1"/>
      <c r="C31" s="1"/>
      <c r="D31" s="1"/>
    </row>
  </sheetData>
  <mergeCells count="4">
    <mergeCell ref="A5:A6"/>
    <mergeCell ref="C2:D2"/>
    <mergeCell ref="B5:C5"/>
    <mergeCell ref="D5:D6"/>
  </mergeCells>
  <phoneticPr fontId="2"/>
  <pageMargins left="1.1811023622047245" right="0.78740157480314965" top="0.98425196850393704" bottom="0.98425196850393704" header="0.51181102362204722" footer="0.51181102362204722"/>
  <pageSetup paperSize="9" scale="7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view="pageBreakPreview" zoomScaleNormal="100" workbookViewId="0">
      <selection activeCell="A8" sqref="A8"/>
    </sheetView>
  </sheetViews>
  <sheetFormatPr defaultRowHeight="13.5"/>
  <cols>
    <col min="2" max="2" width="17.25" customWidth="1"/>
    <col min="3" max="3" width="22" customWidth="1"/>
    <col min="4" max="4" width="17.25" customWidth="1"/>
    <col min="5" max="5" width="16.75" customWidth="1"/>
  </cols>
  <sheetData>
    <row r="1" spans="1:6" ht="24.95" customHeight="1">
      <c r="A1" s="28" t="s">
        <v>91</v>
      </c>
      <c r="B1" s="1"/>
      <c r="C1" s="1"/>
      <c r="D1" s="1"/>
      <c r="E1" s="1"/>
    </row>
    <row r="2" spans="1:6" ht="27" customHeight="1">
      <c r="A2" s="1" t="s">
        <v>1</v>
      </c>
      <c r="B2" s="1">
        <f>'別表１（当初申請、変更申請)'!G3</f>
        <v>0</v>
      </c>
      <c r="C2" s="259" t="s">
        <v>161</v>
      </c>
      <c r="D2" s="259"/>
      <c r="E2" s="259"/>
      <c r="F2" s="259"/>
    </row>
    <row r="3" spans="1:6" ht="14.25">
      <c r="A3" s="1"/>
      <c r="B3" s="1"/>
      <c r="C3" s="1"/>
      <c r="D3" s="1"/>
      <c r="E3" s="46" t="s">
        <v>151</v>
      </c>
    </row>
    <row r="4" spans="1:6" ht="24.95" customHeight="1">
      <c r="A4" s="2"/>
      <c r="B4" s="2"/>
      <c r="C4" s="2" t="s">
        <v>92</v>
      </c>
      <c r="D4" s="2" t="s">
        <v>93</v>
      </c>
      <c r="E4" s="2" t="s">
        <v>94</v>
      </c>
    </row>
    <row r="5" spans="1:6" ht="24.95" customHeight="1">
      <c r="A5" s="4" t="s">
        <v>95</v>
      </c>
      <c r="B5" s="4" t="s">
        <v>96</v>
      </c>
      <c r="C5" s="4" t="s">
        <v>97</v>
      </c>
      <c r="D5" s="4" t="s">
        <v>98</v>
      </c>
      <c r="E5" s="4" t="s">
        <v>99</v>
      </c>
    </row>
    <row r="6" spans="1:6" ht="24.95" customHeight="1">
      <c r="A6" s="9"/>
      <c r="B6" s="9"/>
      <c r="C6" s="9" t="s">
        <v>100</v>
      </c>
      <c r="D6" s="9"/>
      <c r="E6" s="9" t="s">
        <v>98</v>
      </c>
    </row>
    <row r="7" spans="1:6" ht="50.1" customHeight="1">
      <c r="A7" s="7"/>
      <c r="B7" s="7"/>
      <c r="C7" s="7"/>
      <c r="D7" s="7"/>
      <c r="E7" s="7"/>
    </row>
    <row r="8" spans="1:6" ht="50.1" customHeight="1">
      <c r="A8" s="3"/>
      <c r="B8" s="3"/>
      <c r="C8" s="3"/>
      <c r="D8" s="3"/>
      <c r="E8" s="3"/>
    </row>
    <row r="9" spans="1:6" ht="50.1" customHeight="1">
      <c r="A9" s="3"/>
      <c r="B9" s="3"/>
      <c r="C9" s="3"/>
      <c r="D9" s="3"/>
      <c r="E9" s="3"/>
    </row>
    <row r="10" spans="1:6" ht="50.1" customHeight="1">
      <c r="A10" s="3"/>
      <c r="B10" s="3"/>
      <c r="C10" s="3"/>
      <c r="D10" s="3"/>
      <c r="E10" s="3"/>
    </row>
    <row r="11" spans="1:6" ht="50.1" customHeight="1">
      <c r="A11" s="3"/>
      <c r="B11" s="3"/>
      <c r="C11" s="3"/>
      <c r="D11" s="3"/>
      <c r="E11" s="3"/>
    </row>
    <row r="12" spans="1:6" ht="50.1" customHeight="1">
      <c r="A12" s="3"/>
      <c r="B12" s="3"/>
      <c r="C12" s="3"/>
      <c r="D12" s="3"/>
      <c r="E12" s="3"/>
    </row>
    <row r="13" spans="1:6" ht="50.1" customHeight="1">
      <c r="A13" s="3"/>
      <c r="B13" s="3"/>
      <c r="C13" s="3"/>
      <c r="D13" s="3"/>
      <c r="E13" s="3"/>
    </row>
    <row r="14" spans="1:6" ht="50.1" customHeight="1">
      <c r="A14" s="3"/>
      <c r="B14" s="3"/>
      <c r="C14" s="3"/>
      <c r="D14" s="3"/>
      <c r="E14" s="3"/>
    </row>
    <row r="15" spans="1:6" ht="50.1" customHeight="1">
      <c r="A15" s="3"/>
      <c r="B15" s="3"/>
      <c r="C15" s="3"/>
      <c r="D15" s="3"/>
      <c r="E15" s="3"/>
    </row>
    <row r="16" spans="1:6" ht="50.1" customHeight="1">
      <c r="A16" s="3"/>
      <c r="B16" s="3"/>
      <c r="C16" s="3"/>
      <c r="D16" s="3"/>
      <c r="E16" s="3"/>
    </row>
    <row r="17" spans="1:5" ht="50.1" customHeight="1">
      <c r="A17" s="3"/>
      <c r="B17" s="3"/>
      <c r="C17" s="3"/>
      <c r="D17" s="3"/>
      <c r="E17" s="3"/>
    </row>
    <row r="18" spans="1:5" ht="50.1" customHeight="1">
      <c r="A18" s="3"/>
      <c r="B18" s="3"/>
      <c r="C18" s="3"/>
      <c r="D18" s="3"/>
      <c r="E18" s="3"/>
    </row>
    <row r="19" spans="1:5" ht="50.1" customHeight="1">
      <c r="A19" s="3"/>
      <c r="B19" s="3"/>
      <c r="C19" s="3"/>
      <c r="D19" s="3"/>
      <c r="E19" s="3"/>
    </row>
    <row r="20" spans="1:5" ht="50.1" customHeight="1">
      <c r="A20" s="6"/>
      <c r="B20" s="6"/>
      <c r="C20" s="6"/>
      <c r="D20" s="6"/>
      <c r="E20" s="6"/>
    </row>
    <row r="21" spans="1:5" ht="14.25">
      <c r="A21" s="1"/>
      <c r="B21" s="1"/>
      <c r="C21" s="1"/>
      <c r="D21" s="1"/>
      <c r="E21" s="1"/>
    </row>
    <row r="22" spans="1:5" ht="14.25">
      <c r="A22" s="1"/>
      <c r="B22" s="1"/>
      <c r="C22" s="1"/>
      <c r="D22" s="1"/>
      <c r="E22" s="1"/>
    </row>
    <row r="23" spans="1:5" ht="14.25">
      <c r="A23" s="1"/>
      <c r="B23" s="1"/>
      <c r="C23" s="1"/>
      <c r="D23" s="1"/>
      <c r="E23" s="1"/>
    </row>
    <row r="24" spans="1:5" ht="14.25">
      <c r="A24" s="1"/>
      <c r="B24" s="1"/>
      <c r="C24" s="1"/>
      <c r="D24" s="1"/>
      <c r="E24" s="1"/>
    </row>
    <row r="25" spans="1:5" ht="14.25">
      <c r="A25" s="1"/>
      <c r="B25" s="1"/>
      <c r="C25" s="1"/>
      <c r="D25" s="1"/>
      <c r="E25" s="1"/>
    </row>
    <row r="26" spans="1:5" ht="14.25">
      <c r="A26" s="1"/>
      <c r="B26" s="1"/>
      <c r="C26" s="1"/>
      <c r="D26" s="1"/>
      <c r="E26" s="1"/>
    </row>
    <row r="27" spans="1:5" ht="14.25">
      <c r="A27" s="1"/>
      <c r="B27" s="1"/>
      <c r="C27" s="1"/>
      <c r="D27" s="1"/>
      <c r="E27" s="1"/>
    </row>
    <row r="28" spans="1:5" ht="14.25">
      <c r="A28" s="1"/>
      <c r="B28" s="1"/>
      <c r="C28" s="1"/>
      <c r="D28" s="1"/>
      <c r="E28" s="1"/>
    </row>
    <row r="29" spans="1:5" ht="14.25">
      <c r="A29" s="1"/>
      <c r="B29" s="1"/>
      <c r="C29" s="1"/>
      <c r="D29" s="1"/>
      <c r="E29" s="1"/>
    </row>
    <row r="30" spans="1:5" ht="14.25">
      <c r="A30" s="1"/>
      <c r="B30" s="1"/>
      <c r="C30" s="1"/>
      <c r="D30" s="1"/>
      <c r="E30" s="1"/>
    </row>
    <row r="31" spans="1:5" ht="14.25">
      <c r="A31" s="1"/>
      <c r="B31" s="1"/>
      <c r="C31" s="1"/>
      <c r="D31" s="1"/>
      <c r="E31" s="1"/>
    </row>
  </sheetData>
  <mergeCells count="1">
    <mergeCell ref="C2:F2"/>
  </mergeCells>
  <phoneticPr fontId="2"/>
  <pageMargins left="1.5748031496062993" right="1.3779527559055118" top="0.98425196850393704" bottom="0.98425196850393704" header="0.51181102362204722" footer="0.51181102362204722"/>
  <pageSetup paperSize="9" scale="75"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I10"/>
  <sheetViews>
    <sheetView tabSelected="1" view="pageBreakPreview" zoomScale="90" zoomScaleNormal="100" zoomScaleSheetLayoutView="90" workbookViewId="0">
      <selection activeCell="A7" sqref="A7"/>
    </sheetView>
  </sheetViews>
  <sheetFormatPr defaultColWidth="9" defaultRowHeight="14.25"/>
  <cols>
    <col min="1" max="1" width="18" style="1" customWidth="1"/>
    <col min="2" max="2" width="16" style="1" customWidth="1"/>
    <col min="3" max="4" width="15.25" style="1" customWidth="1"/>
    <col min="5" max="5" width="16.375" style="1" customWidth="1"/>
    <col min="6" max="6" width="14.625" style="1" customWidth="1"/>
    <col min="7" max="7" width="16" style="1" customWidth="1"/>
    <col min="8" max="8" width="13.875" style="1" customWidth="1"/>
    <col min="9" max="9" width="16.125" style="1" bestFit="1" customWidth="1"/>
    <col min="10" max="16384" width="9" style="1"/>
  </cols>
  <sheetData>
    <row r="1" spans="1:9" ht="24.95" customHeight="1">
      <c r="A1" s="1" t="s">
        <v>0</v>
      </c>
    </row>
    <row r="2" spans="1:9" ht="24.95" customHeight="1">
      <c r="A2" s="259" t="s">
        <v>149</v>
      </c>
      <c r="B2" s="259"/>
      <c r="C2" s="259"/>
      <c r="D2" s="259"/>
      <c r="E2" s="259"/>
      <c r="F2" s="259"/>
      <c r="G2" s="259"/>
      <c r="H2" s="259"/>
      <c r="I2" s="259"/>
    </row>
    <row r="3" spans="1:9" ht="24.95" customHeight="1">
      <c r="A3" t="s">
        <v>154</v>
      </c>
      <c r="G3" s="1" t="s">
        <v>1</v>
      </c>
      <c r="H3" s="130"/>
      <c r="I3" s="130"/>
    </row>
    <row r="4" spans="1:9" ht="24.95" customHeight="1">
      <c r="A4" s="2" t="s">
        <v>2</v>
      </c>
      <c r="B4" s="2" t="s">
        <v>3</v>
      </c>
      <c r="C4" s="2" t="s">
        <v>3</v>
      </c>
      <c r="D4" s="2" t="s">
        <v>4</v>
      </c>
      <c r="E4" s="2" t="s">
        <v>102</v>
      </c>
      <c r="F4" s="2" t="s">
        <v>6</v>
      </c>
      <c r="G4" s="2" t="s">
        <v>6</v>
      </c>
      <c r="H4" s="2" t="s">
        <v>115</v>
      </c>
      <c r="I4" s="7"/>
    </row>
    <row r="5" spans="1:9" ht="24.95" customHeight="1">
      <c r="A5" s="3"/>
      <c r="B5" s="4" t="s">
        <v>113</v>
      </c>
      <c r="C5" s="4" t="s">
        <v>9</v>
      </c>
      <c r="D5" s="4" t="s">
        <v>103</v>
      </c>
      <c r="E5" s="4" t="s">
        <v>10</v>
      </c>
      <c r="F5" s="4" t="s">
        <v>104</v>
      </c>
      <c r="G5" s="4" t="s">
        <v>114</v>
      </c>
      <c r="H5" s="4" t="s">
        <v>105</v>
      </c>
      <c r="I5" s="25" t="s">
        <v>116</v>
      </c>
    </row>
    <row r="6" spans="1:9" ht="24.95" customHeight="1">
      <c r="A6" s="5" t="s">
        <v>11</v>
      </c>
      <c r="B6" s="5" t="s">
        <v>12</v>
      </c>
      <c r="C6" s="5" t="s">
        <v>13</v>
      </c>
      <c r="D6" s="5" t="s">
        <v>14</v>
      </c>
      <c r="E6" s="5" t="s">
        <v>15</v>
      </c>
      <c r="F6" s="5" t="s">
        <v>16</v>
      </c>
      <c r="G6" s="5" t="s">
        <v>17</v>
      </c>
      <c r="H6" s="5" t="s">
        <v>106</v>
      </c>
      <c r="I6" s="9" t="s">
        <v>107</v>
      </c>
    </row>
    <row r="7" spans="1:9" ht="195.75" customHeight="1">
      <c r="A7" s="61"/>
      <c r="B7" s="61"/>
      <c r="C7" s="59" t="e">
        <f>'基準額内訳(一般入居者)'!E29</f>
        <v>#N/A</v>
      </c>
      <c r="D7" s="59">
        <f>'基準額内訳(一般入居者)'!F29</f>
        <v>0</v>
      </c>
      <c r="E7" s="59" t="e">
        <f>MIN(B7,C7)-D7</f>
        <v>#N/A</v>
      </c>
      <c r="F7" s="59" t="e">
        <f>E7</f>
        <v>#N/A</v>
      </c>
      <c r="G7" s="59" t="e">
        <f>F7</f>
        <v>#N/A</v>
      </c>
      <c r="H7" s="61"/>
      <c r="I7" s="60" t="e">
        <f>H7-G7</f>
        <v>#N/A</v>
      </c>
    </row>
    <row r="8" spans="1:9" ht="24.95" customHeight="1">
      <c r="A8" s="1" t="s">
        <v>168</v>
      </c>
    </row>
    <row r="9" spans="1:9" ht="24.95" customHeight="1">
      <c r="A9" s="1" t="s">
        <v>177</v>
      </c>
    </row>
    <row r="10" spans="1:9" ht="24.95" customHeight="1"/>
  </sheetData>
  <sheetProtection algorithmName="SHA-512" hashValue="BxHlK+56ceGjdS33johUCUNL77p+YSrJz//9OM05pQbQkZ/tjkKQs2H4PWPhsT5/RDBpi+YSnhF36bZhJNQzvw==" saltValue="O1F2kY/gOYrPwYb5RID1fA==" spinCount="100000" sheet="1" selectLockedCells="1"/>
  <mergeCells count="2">
    <mergeCell ref="A2:I2"/>
    <mergeCell ref="H3:I3"/>
  </mergeCells>
  <phoneticPr fontId="2"/>
  <pageMargins left="0.78700000000000003" right="0.78700000000000003" top="0.98399999999999999" bottom="0.98399999999999999" header="0.51200000000000001" footer="0.51200000000000001"/>
  <pageSetup paperSize="9" scale="87"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E42"/>
  <sheetViews>
    <sheetView view="pageBreakPreview" zoomScale="80" zoomScaleNormal="85" zoomScaleSheetLayoutView="80" workbookViewId="0">
      <selection activeCell="M8" sqref="M8"/>
    </sheetView>
  </sheetViews>
  <sheetFormatPr defaultRowHeight="13.5"/>
  <cols>
    <col min="1" max="1" width="23.125" customWidth="1"/>
    <col min="2" max="2" width="23" customWidth="1"/>
    <col min="3" max="3" width="22.75" customWidth="1"/>
    <col min="4" max="4" width="20.625" customWidth="1"/>
    <col min="5" max="5" width="11.5" customWidth="1"/>
  </cols>
  <sheetData>
    <row r="1" spans="1:5" ht="24.95" customHeight="1">
      <c r="A1" s="1" t="s">
        <v>18</v>
      </c>
      <c r="B1" s="1"/>
      <c r="C1" s="1"/>
      <c r="D1" s="1"/>
    </row>
    <row r="2" spans="1:5" ht="24.95" customHeight="1">
      <c r="A2" s="24"/>
      <c r="B2" s="29" t="s">
        <v>117</v>
      </c>
      <c r="C2" s="30" t="s">
        <v>118</v>
      </c>
      <c r="D2" s="1"/>
    </row>
    <row r="3" spans="1:5" ht="24.95" customHeight="1">
      <c r="A3" s="1" t="s">
        <v>20</v>
      </c>
      <c r="B3" s="1"/>
      <c r="C3" s="1" t="s">
        <v>1</v>
      </c>
      <c r="D3" s="77">
        <f>'精算書（実績報告）'!H3</f>
        <v>0</v>
      </c>
    </row>
    <row r="4" spans="1:5" ht="24.95" customHeight="1">
      <c r="A4" s="1" t="s">
        <v>21</v>
      </c>
      <c r="B4" s="1"/>
      <c r="E4" t="s">
        <v>155</v>
      </c>
    </row>
    <row r="5" spans="1:5" ht="24.95" customHeight="1">
      <c r="A5" s="2" t="s">
        <v>22</v>
      </c>
      <c r="B5" s="2" t="s">
        <v>2</v>
      </c>
      <c r="C5" s="2" t="s">
        <v>140</v>
      </c>
      <c r="D5" s="2" t="s">
        <v>7</v>
      </c>
    </row>
    <row r="6" spans="1:5" ht="24.95" customHeight="1">
      <c r="A6" s="4"/>
      <c r="B6" s="4"/>
      <c r="C6" s="4" t="s">
        <v>141</v>
      </c>
      <c r="D6" s="4"/>
    </row>
    <row r="7" spans="1:5" ht="24.95" customHeight="1">
      <c r="A7" s="6"/>
      <c r="B7" s="6"/>
      <c r="C7" s="9" t="s">
        <v>23</v>
      </c>
      <c r="D7" s="6"/>
    </row>
    <row r="8" spans="1:5" ht="24.95" customHeight="1">
      <c r="A8" s="7" t="s">
        <v>24</v>
      </c>
      <c r="B8" s="11" t="s">
        <v>108</v>
      </c>
      <c r="C8" s="10" t="s">
        <v>108</v>
      </c>
      <c r="D8" s="7"/>
    </row>
    <row r="9" spans="1:5" ht="24.95" customHeight="1">
      <c r="A9" s="3" t="s">
        <v>26</v>
      </c>
      <c r="B9" s="3"/>
      <c r="C9" s="3"/>
      <c r="D9" s="3"/>
    </row>
    <row r="10" spans="1:5" ht="24.95" customHeight="1">
      <c r="A10" s="3" t="s">
        <v>27</v>
      </c>
      <c r="B10" s="3"/>
      <c r="C10" s="3"/>
      <c r="D10" s="3"/>
    </row>
    <row r="11" spans="1:5" ht="24.95" customHeight="1">
      <c r="A11" s="3" t="s">
        <v>28</v>
      </c>
      <c r="B11" s="3"/>
      <c r="C11" s="3"/>
      <c r="D11" s="3"/>
    </row>
    <row r="12" spans="1:5" ht="24.95" customHeight="1">
      <c r="A12" s="3" t="s">
        <v>29</v>
      </c>
      <c r="B12" s="3"/>
      <c r="C12" s="3"/>
      <c r="D12" s="3"/>
    </row>
    <row r="13" spans="1:5" ht="24.95" customHeight="1">
      <c r="A13" s="3" t="s">
        <v>29</v>
      </c>
      <c r="B13" s="3"/>
      <c r="C13" s="3"/>
      <c r="D13" s="3"/>
    </row>
    <row r="14" spans="1:5" ht="24.95" customHeight="1">
      <c r="A14" s="3" t="s">
        <v>30</v>
      </c>
      <c r="B14" s="3"/>
      <c r="C14" s="3"/>
      <c r="D14" s="3"/>
    </row>
    <row r="15" spans="1:5" ht="24.95" customHeight="1">
      <c r="A15" s="3" t="s">
        <v>31</v>
      </c>
      <c r="B15" s="3"/>
      <c r="C15" s="3"/>
      <c r="D15" s="3"/>
    </row>
    <row r="16" spans="1:5" ht="24.95" customHeight="1">
      <c r="A16" s="3" t="s">
        <v>29</v>
      </c>
      <c r="B16" s="3"/>
      <c r="C16" s="3"/>
      <c r="D16" s="3"/>
    </row>
    <row r="17" spans="1:4" ht="24.95" customHeight="1">
      <c r="A17" s="3" t="s">
        <v>29</v>
      </c>
      <c r="B17" s="3"/>
      <c r="C17" s="3"/>
      <c r="D17" s="3"/>
    </row>
    <row r="18" spans="1:4" ht="24.95" customHeight="1">
      <c r="A18" s="3" t="s">
        <v>32</v>
      </c>
      <c r="B18" s="3"/>
      <c r="C18" s="3"/>
      <c r="D18" s="3"/>
    </row>
    <row r="19" spans="1:4" ht="24.95" customHeight="1">
      <c r="A19" s="3" t="s">
        <v>29</v>
      </c>
      <c r="B19" s="3"/>
      <c r="C19" s="3"/>
      <c r="D19" s="3"/>
    </row>
    <row r="20" spans="1:4" ht="24.95" customHeight="1">
      <c r="A20" s="3" t="s">
        <v>29</v>
      </c>
      <c r="B20" s="3"/>
      <c r="C20" s="3"/>
      <c r="D20" s="3"/>
    </row>
    <row r="21" spans="1:4" ht="24.95" customHeight="1">
      <c r="A21" s="3" t="s">
        <v>33</v>
      </c>
      <c r="B21" s="3"/>
      <c r="C21" s="3"/>
      <c r="D21" s="3"/>
    </row>
    <row r="22" spans="1:4" ht="24.95" customHeight="1">
      <c r="A22" s="3"/>
      <c r="B22" s="3"/>
      <c r="C22" s="3"/>
      <c r="D22" s="3"/>
    </row>
    <row r="23" spans="1:4" ht="24.95" customHeight="1">
      <c r="A23" s="3" t="s">
        <v>34</v>
      </c>
      <c r="B23" s="3"/>
      <c r="C23" s="3"/>
      <c r="D23" s="3"/>
    </row>
    <row r="24" spans="1:4" ht="24.95" customHeight="1">
      <c r="A24" s="3" t="s">
        <v>35</v>
      </c>
      <c r="B24" s="3"/>
      <c r="C24" s="3"/>
      <c r="D24" s="3"/>
    </row>
    <row r="25" spans="1:4" ht="24.95" customHeight="1">
      <c r="A25" s="3" t="s">
        <v>31</v>
      </c>
      <c r="B25" s="3"/>
      <c r="C25" s="3"/>
      <c r="D25" s="3"/>
    </row>
    <row r="26" spans="1:4" ht="24.95" customHeight="1">
      <c r="A26" s="3" t="s">
        <v>29</v>
      </c>
      <c r="B26" s="3"/>
      <c r="C26" s="3"/>
      <c r="D26" s="3"/>
    </row>
    <row r="27" spans="1:4" ht="24.95" customHeight="1">
      <c r="A27" s="3" t="s">
        <v>29</v>
      </c>
      <c r="B27" s="3"/>
      <c r="C27" s="3"/>
      <c r="D27" s="3"/>
    </row>
    <row r="28" spans="1:4" ht="24.95" customHeight="1">
      <c r="A28" s="3" t="s">
        <v>36</v>
      </c>
      <c r="B28" s="3"/>
      <c r="C28" s="3"/>
      <c r="D28" s="3"/>
    </row>
    <row r="29" spans="1:4" ht="24.95" customHeight="1">
      <c r="A29" s="3" t="s">
        <v>29</v>
      </c>
      <c r="B29" s="3"/>
      <c r="C29" s="3"/>
      <c r="D29" s="3"/>
    </row>
    <row r="30" spans="1:4" ht="24.95" customHeight="1">
      <c r="A30" s="3" t="s">
        <v>29</v>
      </c>
      <c r="B30" s="3"/>
      <c r="C30" s="3"/>
      <c r="D30" s="3"/>
    </row>
    <row r="31" spans="1:4" ht="24.95" customHeight="1">
      <c r="A31" s="3" t="s">
        <v>33</v>
      </c>
      <c r="B31" s="3"/>
      <c r="C31" s="3"/>
      <c r="D31" s="3"/>
    </row>
    <row r="32" spans="1:4" ht="24.95" customHeight="1">
      <c r="A32" s="6"/>
      <c r="B32" s="6"/>
      <c r="C32" s="6"/>
      <c r="D32" s="6"/>
    </row>
    <row r="33" spans="1:4" ht="24.95" customHeight="1">
      <c r="A33" s="17" t="s">
        <v>120</v>
      </c>
      <c r="B33" s="14"/>
      <c r="C33" s="14"/>
      <c r="D33" s="14"/>
    </row>
    <row r="34" spans="1:4" ht="24.95" customHeight="1">
      <c r="A34" s="1" t="s">
        <v>156</v>
      </c>
      <c r="B34" s="1"/>
      <c r="C34" s="1"/>
      <c r="D34" s="1"/>
    </row>
    <row r="35" spans="1:4" ht="24.95" customHeight="1">
      <c r="A35" s="1" t="s">
        <v>157</v>
      </c>
      <c r="B35" s="1"/>
      <c r="C35" s="1"/>
      <c r="D35" s="1"/>
    </row>
    <row r="36" spans="1:4" ht="24.95" customHeight="1">
      <c r="A36" s="1" t="s">
        <v>178</v>
      </c>
      <c r="B36" s="1"/>
      <c r="C36" s="1"/>
      <c r="D36" s="1"/>
    </row>
    <row r="37" spans="1:4" ht="24.95" customHeight="1">
      <c r="A37" s="1" t="s">
        <v>159</v>
      </c>
      <c r="B37" s="1"/>
      <c r="C37" s="1"/>
      <c r="D37" s="1"/>
    </row>
    <row r="38" spans="1:4" ht="24.95" customHeight="1">
      <c r="A38" s="1" t="s">
        <v>158</v>
      </c>
      <c r="B38" s="1"/>
      <c r="C38" s="1"/>
      <c r="D38" s="1"/>
    </row>
    <row r="39" spans="1:4" ht="24.95" customHeight="1">
      <c r="A39" s="1" t="s">
        <v>179</v>
      </c>
      <c r="B39" s="1"/>
      <c r="C39" s="1"/>
      <c r="D39" s="1"/>
    </row>
    <row r="40" spans="1:4" ht="24.95" customHeight="1"/>
    <row r="41" spans="1:4" ht="24.95" customHeight="1"/>
    <row r="42" spans="1:4" ht="24.95" customHeight="1"/>
  </sheetData>
  <phoneticPr fontId="2"/>
  <pageMargins left="1.1811023622047245" right="0.78740157480314965" top="0.98425196850393704" bottom="0.98425196850393704" header="0.51181102362204722" footer="0.51181102362204722"/>
  <pageSetup paperSize="9" scale="66" fitToWidth="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98045-1B78-4740-B6B5-2A913D7080F8}">
  <sheetPr>
    <tabColor rgb="FFFFC000"/>
  </sheetPr>
  <dimension ref="A1:AD39"/>
  <sheetViews>
    <sheetView showZeros="0" view="pageBreakPreview" topLeftCell="A19" zoomScaleNormal="100" zoomScaleSheetLayoutView="100" workbookViewId="0">
      <selection activeCell="H6" sqref="H6:I6"/>
    </sheetView>
  </sheetViews>
  <sheetFormatPr defaultColWidth="8.75" defaultRowHeight="13.5"/>
  <cols>
    <col min="1" max="6" width="4.125" style="100" customWidth="1"/>
    <col min="7" max="7" width="2.375" style="100" customWidth="1"/>
    <col min="8" max="9" width="10.25" style="100" customWidth="1"/>
    <col min="10" max="13" width="4.125" style="100" customWidth="1"/>
    <col min="14" max="14" width="5.25" style="100" bestFit="1" customWidth="1"/>
    <col min="15" max="23" width="4.125" style="100" customWidth="1"/>
    <col min="24" max="24" width="3.375" style="100" customWidth="1"/>
    <col min="25" max="26" width="8.75" style="100"/>
    <col min="27" max="27" width="12" style="100" bestFit="1" customWidth="1"/>
    <col min="28" max="16384" width="8.75" style="100"/>
  </cols>
  <sheetData>
    <row r="1" spans="1:30" s="96" customFormat="1" ht="20.100000000000001" customHeight="1">
      <c r="A1" s="93" t="s">
        <v>254</v>
      </c>
      <c r="B1" s="94"/>
      <c r="C1" s="94"/>
      <c r="D1" s="94"/>
      <c r="E1" s="94"/>
      <c r="F1" s="95"/>
      <c r="G1" s="94"/>
      <c r="H1" s="94"/>
      <c r="I1" s="94"/>
      <c r="J1" s="94"/>
      <c r="K1" s="94"/>
      <c r="L1" s="94"/>
      <c r="M1" s="94"/>
      <c r="N1" s="94"/>
      <c r="O1" s="94"/>
      <c r="P1" s="94"/>
      <c r="Q1" s="94"/>
      <c r="R1" s="94"/>
      <c r="S1" s="94"/>
      <c r="T1" s="94"/>
      <c r="U1" s="94"/>
      <c r="V1" s="94"/>
      <c r="W1" s="94"/>
      <c r="X1" s="94"/>
    </row>
    <row r="2" spans="1:30" ht="21.75" customHeight="1">
      <c r="A2" s="97"/>
      <c r="B2" s="98"/>
      <c r="C2" s="98"/>
      <c r="D2" s="98"/>
      <c r="E2" s="98"/>
      <c r="F2" s="98"/>
      <c r="G2" s="98"/>
      <c r="H2" s="98"/>
      <c r="I2" s="98"/>
      <c r="J2" s="98"/>
      <c r="K2" s="98"/>
      <c r="L2" s="98"/>
      <c r="M2" s="98"/>
      <c r="N2" s="98"/>
      <c r="O2" s="98"/>
      <c r="P2" s="98"/>
      <c r="Q2" s="98"/>
      <c r="R2" s="98"/>
      <c r="S2" s="98"/>
      <c r="T2" s="98"/>
      <c r="U2" s="98"/>
      <c r="V2" s="98"/>
      <c r="W2" s="98"/>
      <c r="X2" s="99"/>
      <c r="AA2" s="96" t="s">
        <v>199</v>
      </c>
      <c r="AB2" s="100" t="s">
        <v>185</v>
      </c>
      <c r="AC2" s="100">
        <v>0.03</v>
      </c>
      <c r="AD2" s="100">
        <f>AC2+1</f>
        <v>1.03</v>
      </c>
    </row>
    <row r="3" spans="1:30" ht="21.75" customHeight="1">
      <c r="A3" s="97"/>
      <c r="B3" s="98"/>
      <c r="C3" s="98"/>
      <c r="D3" s="98"/>
      <c r="E3" s="98"/>
      <c r="F3" s="98"/>
      <c r="G3" s="98"/>
      <c r="H3" s="98"/>
      <c r="I3" s="98"/>
      <c r="J3" s="98"/>
      <c r="K3" s="98"/>
      <c r="L3" s="98"/>
      <c r="M3" s="98"/>
      <c r="N3" s="98"/>
      <c r="O3" s="98"/>
      <c r="P3" s="194" t="s">
        <v>200</v>
      </c>
      <c r="Q3" s="194"/>
      <c r="R3" s="195">
        <f>'精算書（実績報告）'!H3</f>
        <v>0</v>
      </c>
      <c r="S3" s="195"/>
      <c r="T3" s="195"/>
      <c r="U3" s="195"/>
      <c r="V3" s="195"/>
      <c r="W3" s="195"/>
      <c r="X3" s="99"/>
      <c r="AA3" s="100" t="s">
        <v>201</v>
      </c>
      <c r="AB3" s="100" t="s">
        <v>186</v>
      </c>
      <c r="AC3" s="100">
        <v>0.05</v>
      </c>
      <c r="AD3" s="100">
        <f t="shared" ref="AD3:AD9" si="0">AC3+1</f>
        <v>1.05</v>
      </c>
    </row>
    <row r="4" spans="1:30" ht="21.75" customHeight="1">
      <c r="A4" s="97"/>
      <c r="B4" s="98"/>
      <c r="C4" s="98"/>
      <c r="D4" s="98"/>
      <c r="E4" s="98"/>
      <c r="F4" s="98"/>
      <c r="G4" s="98"/>
      <c r="H4" s="98"/>
      <c r="I4" s="98"/>
      <c r="J4" s="98"/>
      <c r="K4" s="98"/>
      <c r="L4" s="98"/>
      <c r="M4" s="98"/>
      <c r="N4" s="98"/>
      <c r="O4" s="98"/>
      <c r="P4" s="101"/>
      <c r="Q4" s="101"/>
      <c r="R4" s="101"/>
      <c r="S4" s="101"/>
      <c r="T4" s="101"/>
      <c r="U4" s="101"/>
      <c r="V4" s="101"/>
      <c r="W4" s="101"/>
      <c r="X4" s="99"/>
      <c r="AA4" s="100" t="s">
        <v>202</v>
      </c>
      <c r="AB4" s="100" t="s">
        <v>187</v>
      </c>
      <c r="AC4" s="100">
        <v>7.0000000000000007E-2</v>
      </c>
      <c r="AD4" s="100">
        <f t="shared" si="0"/>
        <v>1.07</v>
      </c>
    </row>
    <row r="5" spans="1:30" ht="21.75" customHeight="1">
      <c r="A5" s="146" t="s">
        <v>203</v>
      </c>
      <c r="B5" s="196" t="s">
        <v>255</v>
      </c>
      <c r="C5" s="197"/>
      <c r="D5" s="197"/>
      <c r="E5" s="197"/>
      <c r="F5" s="197"/>
      <c r="G5" s="198"/>
      <c r="H5" s="205" t="s">
        <v>205</v>
      </c>
      <c r="I5" s="206"/>
      <c r="J5" s="207" t="s">
        <v>206</v>
      </c>
      <c r="K5" s="207"/>
      <c r="L5" s="207"/>
      <c r="M5" s="208" t="s">
        <v>207</v>
      </c>
      <c r="N5" s="209"/>
      <c r="O5" s="210" t="s">
        <v>208</v>
      </c>
      <c r="P5" s="206"/>
      <c r="Q5" s="211"/>
      <c r="R5" s="210" t="s">
        <v>209</v>
      </c>
      <c r="S5" s="206"/>
      <c r="T5" s="206"/>
      <c r="U5" s="206"/>
      <c r="V5" s="206"/>
      <c r="W5" s="103"/>
      <c r="X5" s="98"/>
      <c r="AA5" s="100" t="s">
        <v>210</v>
      </c>
      <c r="AB5" s="100" t="s">
        <v>189</v>
      </c>
      <c r="AC5" s="100">
        <v>0.09</v>
      </c>
      <c r="AD5" s="100">
        <f t="shared" si="0"/>
        <v>1.0900000000000001</v>
      </c>
    </row>
    <row r="6" spans="1:30" ht="21.75" customHeight="1">
      <c r="A6" s="147"/>
      <c r="B6" s="199"/>
      <c r="C6" s="200"/>
      <c r="D6" s="200"/>
      <c r="E6" s="200"/>
      <c r="F6" s="200"/>
      <c r="G6" s="201"/>
      <c r="H6" s="184"/>
      <c r="I6" s="185"/>
      <c r="J6" s="186"/>
      <c r="K6" s="187"/>
      <c r="L6" s="104" t="s">
        <v>211</v>
      </c>
      <c r="M6" s="87"/>
      <c r="N6" s="105" t="s">
        <v>212</v>
      </c>
      <c r="O6" s="102" t="s">
        <v>213</v>
      </c>
      <c r="P6" s="181"/>
      <c r="Q6" s="188"/>
      <c r="R6" s="106" t="s">
        <v>214</v>
      </c>
      <c r="S6" s="189">
        <f>J6*M6*P6</f>
        <v>0</v>
      </c>
      <c r="T6" s="189"/>
      <c r="U6" s="189"/>
      <c r="V6" s="190"/>
      <c r="W6" s="212" t="s">
        <v>215</v>
      </c>
      <c r="X6" s="98"/>
      <c r="AA6" s="100" t="s">
        <v>216</v>
      </c>
      <c r="AB6" s="100" t="s">
        <v>190</v>
      </c>
      <c r="AC6" s="100">
        <v>0.11</v>
      </c>
      <c r="AD6" s="100">
        <f t="shared" si="0"/>
        <v>1.1100000000000001</v>
      </c>
    </row>
    <row r="7" spans="1:30" ht="21.75" customHeight="1">
      <c r="A7" s="147"/>
      <c r="B7" s="199"/>
      <c r="C7" s="200"/>
      <c r="D7" s="200"/>
      <c r="E7" s="200"/>
      <c r="F7" s="200"/>
      <c r="G7" s="201"/>
      <c r="H7" s="184"/>
      <c r="I7" s="185"/>
      <c r="J7" s="186"/>
      <c r="K7" s="187"/>
      <c r="L7" s="104" t="s">
        <v>211</v>
      </c>
      <c r="M7" s="87"/>
      <c r="N7" s="105" t="s">
        <v>212</v>
      </c>
      <c r="O7" s="102" t="s">
        <v>213</v>
      </c>
      <c r="P7" s="181"/>
      <c r="Q7" s="188"/>
      <c r="R7" s="106" t="s">
        <v>214</v>
      </c>
      <c r="S7" s="189">
        <f t="shared" ref="S7:S17" si="1">J7*M7*P7</f>
        <v>0</v>
      </c>
      <c r="T7" s="189"/>
      <c r="U7" s="189"/>
      <c r="V7" s="190"/>
      <c r="W7" s="213"/>
      <c r="X7" s="98"/>
      <c r="AA7" s="100" t="s">
        <v>217</v>
      </c>
      <c r="AB7" s="100" t="s">
        <v>192</v>
      </c>
      <c r="AC7" s="100">
        <v>0.13</v>
      </c>
      <c r="AD7" s="100">
        <f t="shared" si="0"/>
        <v>1.1299999999999999</v>
      </c>
    </row>
    <row r="8" spans="1:30" ht="21.75" customHeight="1">
      <c r="A8" s="147"/>
      <c r="B8" s="199"/>
      <c r="C8" s="200"/>
      <c r="D8" s="200"/>
      <c r="E8" s="200"/>
      <c r="F8" s="200"/>
      <c r="G8" s="201"/>
      <c r="H8" s="184"/>
      <c r="I8" s="185"/>
      <c r="J8" s="186"/>
      <c r="K8" s="187"/>
      <c r="L8" s="104" t="s">
        <v>211</v>
      </c>
      <c r="M8" s="87"/>
      <c r="N8" s="105" t="s">
        <v>212</v>
      </c>
      <c r="O8" s="102" t="s">
        <v>213</v>
      </c>
      <c r="P8" s="181"/>
      <c r="Q8" s="188"/>
      <c r="R8" s="106" t="s">
        <v>214</v>
      </c>
      <c r="S8" s="189">
        <f t="shared" si="1"/>
        <v>0</v>
      </c>
      <c r="T8" s="189"/>
      <c r="U8" s="189"/>
      <c r="V8" s="190"/>
      <c r="W8" s="213"/>
      <c r="X8" s="98"/>
      <c r="AA8" s="100" t="s">
        <v>218</v>
      </c>
      <c r="AB8" s="100" t="s">
        <v>193</v>
      </c>
      <c r="AC8" s="100">
        <v>0.15</v>
      </c>
      <c r="AD8" s="100">
        <f t="shared" si="0"/>
        <v>1.1499999999999999</v>
      </c>
    </row>
    <row r="9" spans="1:30" ht="21.75" customHeight="1">
      <c r="A9" s="147"/>
      <c r="B9" s="199"/>
      <c r="C9" s="200"/>
      <c r="D9" s="200"/>
      <c r="E9" s="200"/>
      <c r="F9" s="200"/>
      <c r="G9" s="201"/>
      <c r="H9" s="184"/>
      <c r="I9" s="185"/>
      <c r="J9" s="186"/>
      <c r="K9" s="187"/>
      <c r="L9" s="104" t="s">
        <v>211</v>
      </c>
      <c r="M9" s="87"/>
      <c r="N9" s="105" t="s">
        <v>212</v>
      </c>
      <c r="O9" s="102" t="s">
        <v>213</v>
      </c>
      <c r="P9" s="181"/>
      <c r="Q9" s="188"/>
      <c r="R9" s="106" t="s">
        <v>214</v>
      </c>
      <c r="S9" s="189">
        <f t="shared" si="1"/>
        <v>0</v>
      </c>
      <c r="T9" s="189"/>
      <c r="U9" s="189"/>
      <c r="V9" s="190"/>
      <c r="W9" s="213"/>
      <c r="X9" s="98"/>
      <c r="AB9" s="100" t="s">
        <v>194</v>
      </c>
      <c r="AC9" s="100">
        <v>0.16</v>
      </c>
      <c r="AD9" s="100">
        <f t="shared" si="0"/>
        <v>1.1599999999999999</v>
      </c>
    </row>
    <row r="10" spans="1:30" ht="21.75" customHeight="1">
      <c r="A10" s="147"/>
      <c r="B10" s="199"/>
      <c r="C10" s="200"/>
      <c r="D10" s="200"/>
      <c r="E10" s="200"/>
      <c r="F10" s="200"/>
      <c r="G10" s="201"/>
      <c r="H10" s="184"/>
      <c r="I10" s="185"/>
      <c r="J10" s="186"/>
      <c r="K10" s="187"/>
      <c r="L10" s="104" t="s">
        <v>211</v>
      </c>
      <c r="M10" s="87"/>
      <c r="N10" s="105" t="s">
        <v>212</v>
      </c>
      <c r="O10" s="102" t="s">
        <v>213</v>
      </c>
      <c r="P10" s="181"/>
      <c r="Q10" s="188"/>
      <c r="R10" s="106" t="s">
        <v>214</v>
      </c>
      <c r="S10" s="189">
        <f t="shared" si="1"/>
        <v>0</v>
      </c>
      <c r="T10" s="189"/>
      <c r="U10" s="189"/>
      <c r="V10" s="190"/>
      <c r="W10" s="213"/>
      <c r="X10" s="98"/>
    </row>
    <row r="11" spans="1:30" ht="21.75" customHeight="1">
      <c r="A11" s="147"/>
      <c r="B11" s="199"/>
      <c r="C11" s="200"/>
      <c r="D11" s="200"/>
      <c r="E11" s="200"/>
      <c r="F11" s="200"/>
      <c r="G11" s="201"/>
      <c r="H11" s="184"/>
      <c r="I11" s="185"/>
      <c r="J11" s="186"/>
      <c r="K11" s="187"/>
      <c r="L11" s="104" t="s">
        <v>211</v>
      </c>
      <c r="M11" s="87"/>
      <c r="N11" s="105" t="s">
        <v>212</v>
      </c>
      <c r="O11" s="102" t="s">
        <v>213</v>
      </c>
      <c r="P11" s="181"/>
      <c r="Q11" s="188"/>
      <c r="R11" s="106" t="s">
        <v>214</v>
      </c>
      <c r="S11" s="189">
        <f t="shared" si="1"/>
        <v>0</v>
      </c>
      <c r="T11" s="189"/>
      <c r="U11" s="189"/>
      <c r="V11" s="190"/>
      <c r="W11" s="213"/>
      <c r="X11" s="98"/>
    </row>
    <row r="12" spans="1:30" ht="21.75" customHeight="1">
      <c r="A12" s="147"/>
      <c r="B12" s="199"/>
      <c r="C12" s="200"/>
      <c r="D12" s="200"/>
      <c r="E12" s="200"/>
      <c r="F12" s="200"/>
      <c r="G12" s="201"/>
      <c r="H12" s="184"/>
      <c r="I12" s="185"/>
      <c r="J12" s="186"/>
      <c r="K12" s="187"/>
      <c r="L12" s="104" t="s">
        <v>211</v>
      </c>
      <c r="M12" s="87"/>
      <c r="N12" s="105" t="s">
        <v>212</v>
      </c>
      <c r="O12" s="102" t="s">
        <v>213</v>
      </c>
      <c r="P12" s="181"/>
      <c r="Q12" s="188"/>
      <c r="R12" s="106" t="s">
        <v>214</v>
      </c>
      <c r="S12" s="189">
        <f t="shared" si="1"/>
        <v>0</v>
      </c>
      <c r="T12" s="189"/>
      <c r="U12" s="189"/>
      <c r="V12" s="190"/>
      <c r="W12" s="213"/>
      <c r="X12" s="98"/>
    </row>
    <row r="13" spans="1:30" ht="21.75" customHeight="1">
      <c r="A13" s="147"/>
      <c r="B13" s="199"/>
      <c r="C13" s="200"/>
      <c r="D13" s="200"/>
      <c r="E13" s="200"/>
      <c r="F13" s="200"/>
      <c r="G13" s="201"/>
      <c r="H13" s="184"/>
      <c r="I13" s="185"/>
      <c r="J13" s="186"/>
      <c r="K13" s="187"/>
      <c r="L13" s="104" t="s">
        <v>211</v>
      </c>
      <c r="M13" s="87"/>
      <c r="N13" s="105" t="s">
        <v>212</v>
      </c>
      <c r="O13" s="102" t="s">
        <v>213</v>
      </c>
      <c r="P13" s="181"/>
      <c r="Q13" s="188"/>
      <c r="R13" s="106" t="s">
        <v>214</v>
      </c>
      <c r="S13" s="189">
        <f t="shared" si="1"/>
        <v>0</v>
      </c>
      <c r="T13" s="189"/>
      <c r="U13" s="189"/>
      <c r="V13" s="190"/>
      <c r="W13" s="213"/>
      <c r="X13" s="98"/>
    </row>
    <row r="14" spans="1:30" ht="21.75" customHeight="1">
      <c r="A14" s="147"/>
      <c r="B14" s="199"/>
      <c r="C14" s="200"/>
      <c r="D14" s="200"/>
      <c r="E14" s="200"/>
      <c r="F14" s="200"/>
      <c r="G14" s="201"/>
      <c r="H14" s="184"/>
      <c r="I14" s="185"/>
      <c r="J14" s="186"/>
      <c r="K14" s="187"/>
      <c r="L14" s="104" t="s">
        <v>211</v>
      </c>
      <c r="M14" s="87"/>
      <c r="N14" s="105" t="s">
        <v>212</v>
      </c>
      <c r="O14" s="102" t="s">
        <v>213</v>
      </c>
      <c r="P14" s="181"/>
      <c r="Q14" s="188"/>
      <c r="R14" s="106" t="s">
        <v>214</v>
      </c>
      <c r="S14" s="189">
        <f t="shared" si="1"/>
        <v>0</v>
      </c>
      <c r="T14" s="189"/>
      <c r="U14" s="189"/>
      <c r="V14" s="190"/>
      <c r="W14" s="213"/>
      <c r="X14" s="98"/>
    </row>
    <row r="15" spans="1:30" ht="21.75" customHeight="1">
      <c r="A15" s="147"/>
      <c r="B15" s="199"/>
      <c r="C15" s="200"/>
      <c r="D15" s="200"/>
      <c r="E15" s="200"/>
      <c r="F15" s="200"/>
      <c r="G15" s="201"/>
      <c r="H15" s="184"/>
      <c r="I15" s="185"/>
      <c r="J15" s="186"/>
      <c r="K15" s="187"/>
      <c r="L15" s="104" t="s">
        <v>211</v>
      </c>
      <c r="M15" s="87"/>
      <c r="N15" s="105" t="s">
        <v>212</v>
      </c>
      <c r="O15" s="102" t="s">
        <v>213</v>
      </c>
      <c r="P15" s="181"/>
      <c r="Q15" s="188"/>
      <c r="R15" s="106" t="s">
        <v>214</v>
      </c>
      <c r="S15" s="189">
        <f t="shared" si="1"/>
        <v>0</v>
      </c>
      <c r="T15" s="189"/>
      <c r="U15" s="189"/>
      <c r="V15" s="190"/>
      <c r="W15" s="213"/>
      <c r="X15" s="98"/>
    </row>
    <row r="16" spans="1:30" ht="21.75" customHeight="1">
      <c r="A16" s="147"/>
      <c r="B16" s="199"/>
      <c r="C16" s="200"/>
      <c r="D16" s="200"/>
      <c r="E16" s="200"/>
      <c r="F16" s="200"/>
      <c r="G16" s="201"/>
      <c r="H16" s="184"/>
      <c r="I16" s="185"/>
      <c r="J16" s="186"/>
      <c r="K16" s="187"/>
      <c r="L16" s="104" t="s">
        <v>211</v>
      </c>
      <c r="M16" s="87"/>
      <c r="N16" s="105" t="s">
        <v>212</v>
      </c>
      <c r="O16" s="102" t="s">
        <v>213</v>
      </c>
      <c r="P16" s="181"/>
      <c r="Q16" s="188"/>
      <c r="R16" s="106" t="s">
        <v>214</v>
      </c>
      <c r="S16" s="189">
        <f t="shared" si="1"/>
        <v>0</v>
      </c>
      <c r="T16" s="189"/>
      <c r="U16" s="189"/>
      <c r="V16" s="190"/>
      <c r="W16" s="213"/>
      <c r="X16" s="98"/>
    </row>
    <row r="17" spans="1:24" ht="21.75" customHeight="1">
      <c r="A17" s="147"/>
      <c r="B17" s="199"/>
      <c r="C17" s="200"/>
      <c r="D17" s="200"/>
      <c r="E17" s="200"/>
      <c r="F17" s="200"/>
      <c r="G17" s="201"/>
      <c r="H17" s="184"/>
      <c r="I17" s="185"/>
      <c r="J17" s="186"/>
      <c r="K17" s="187"/>
      <c r="L17" s="104" t="s">
        <v>211</v>
      </c>
      <c r="M17" s="87"/>
      <c r="N17" s="105" t="s">
        <v>212</v>
      </c>
      <c r="O17" s="102" t="s">
        <v>213</v>
      </c>
      <c r="P17" s="181"/>
      <c r="Q17" s="188"/>
      <c r="R17" s="106" t="s">
        <v>214</v>
      </c>
      <c r="S17" s="189">
        <f t="shared" si="1"/>
        <v>0</v>
      </c>
      <c r="T17" s="189"/>
      <c r="U17" s="189"/>
      <c r="V17" s="190"/>
      <c r="W17" s="213"/>
      <c r="X17" s="98"/>
    </row>
    <row r="18" spans="1:24" ht="21.75" customHeight="1">
      <c r="A18" s="148"/>
      <c r="B18" s="202"/>
      <c r="C18" s="203"/>
      <c r="D18" s="203"/>
      <c r="E18" s="203"/>
      <c r="F18" s="203"/>
      <c r="G18" s="204"/>
      <c r="H18" s="107"/>
      <c r="I18" s="108"/>
      <c r="J18" s="193" t="s">
        <v>219</v>
      </c>
      <c r="K18" s="193"/>
      <c r="L18" s="193"/>
      <c r="M18" s="193"/>
      <c r="N18" s="193"/>
      <c r="O18" s="193"/>
      <c r="P18" s="193"/>
      <c r="Q18" s="193"/>
      <c r="R18" s="189">
        <f>SUM(S6:V17)</f>
        <v>0</v>
      </c>
      <c r="S18" s="189"/>
      <c r="T18" s="189"/>
      <c r="U18" s="189"/>
      <c r="V18" s="190"/>
      <c r="W18" s="214"/>
      <c r="X18" s="98"/>
    </row>
    <row r="19" spans="1:24" ht="39.6" customHeight="1">
      <c r="A19" s="109" t="s">
        <v>220</v>
      </c>
      <c r="B19" s="170" t="s">
        <v>221</v>
      </c>
      <c r="C19" s="171"/>
      <c r="D19" s="171"/>
      <c r="E19" s="171"/>
      <c r="F19" s="171"/>
      <c r="G19" s="172"/>
      <c r="H19" s="179" t="e">
        <f>M19*R19*V19</f>
        <v>#N/A</v>
      </c>
      <c r="I19" s="180"/>
      <c r="J19" s="110" t="s">
        <v>215</v>
      </c>
      <c r="K19" s="111" t="s">
        <v>222</v>
      </c>
      <c r="L19" s="112" t="s">
        <v>208</v>
      </c>
      <c r="M19" s="181"/>
      <c r="N19" s="181"/>
      <c r="O19" s="110" t="s">
        <v>213</v>
      </c>
      <c r="P19" s="113" t="s">
        <v>223</v>
      </c>
      <c r="Q19" s="114">
        <f>'単価積算内訳 '!C6</f>
        <v>0</v>
      </c>
      <c r="R19" s="182" t="e">
        <f>VLOOKUP(Q19,AB2:AD9,3,FALSE)</f>
        <v>#N/A</v>
      </c>
      <c r="S19" s="182"/>
      <c r="T19" s="115" t="s">
        <v>213</v>
      </c>
      <c r="U19" s="116" t="s">
        <v>224</v>
      </c>
      <c r="V19" s="178">
        <f>'(ケア一般)階層別、月別利用人員内訳'!O24</f>
        <v>0</v>
      </c>
      <c r="W19" s="183"/>
      <c r="X19" s="98"/>
    </row>
    <row r="20" spans="1:24" ht="39.6" customHeight="1">
      <c r="A20" s="117" t="s">
        <v>225</v>
      </c>
      <c r="B20" s="170" t="s">
        <v>256</v>
      </c>
      <c r="C20" s="171"/>
      <c r="D20" s="171"/>
      <c r="E20" s="171"/>
      <c r="F20" s="171"/>
      <c r="G20" s="172"/>
      <c r="H20" s="128" t="s">
        <v>257</v>
      </c>
      <c r="I20" s="173">
        <f>R18</f>
        <v>0</v>
      </c>
      <c r="J20" s="173"/>
      <c r="K20" s="174" t="s">
        <v>228</v>
      </c>
      <c r="L20" s="174"/>
      <c r="M20" s="175" t="e">
        <f>H19</f>
        <v>#N/A</v>
      </c>
      <c r="N20" s="176"/>
      <c r="O20" s="176"/>
      <c r="P20" s="176"/>
      <c r="Q20" s="177" t="s">
        <v>229</v>
      </c>
      <c r="R20" s="178"/>
      <c r="S20" s="191" t="e">
        <f>I20-M20</f>
        <v>#N/A</v>
      </c>
      <c r="T20" s="191"/>
      <c r="U20" s="191"/>
      <c r="V20" s="191"/>
      <c r="W20" s="192"/>
      <c r="X20" s="98"/>
    </row>
    <row r="21" spans="1:24" ht="21.75" customHeight="1">
      <c r="A21" s="166" t="s">
        <v>230</v>
      </c>
      <c r="B21" s="168" t="s">
        <v>231</v>
      </c>
      <c r="C21" s="150"/>
      <c r="D21" s="150"/>
      <c r="E21" s="150"/>
      <c r="F21" s="150"/>
      <c r="G21" s="151"/>
      <c r="H21" s="88" t="s">
        <v>232</v>
      </c>
      <c r="I21" s="169" t="s">
        <v>233</v>
      </c>
      <c r="J21" s="169"/>
      <c r="K21" s="88" t="s">
        <v>232</v>
      </c>
      <c r="L21" s="169" t="s">
        <v>234</v>
      </c>
      <c r="M21" s="169"/>
      <c r="N21" s="169"/>
      <c r="O21" s="169"/>
      <c r="P21" s="169"/>
      <c r="Q21" s="88" t="s">
        <v>232</v>
      </c>
      <c r="R21" s="169" t="s">
        <v>235</v>
      </c>
      <c r="S21" s="169"/>
      <c r="T21" s="169"/>
      <c r="U21" s="169"/>
      <c r="V21" s="169"/>
      <c r="W21" s="120"/>
      <c r="X21" s="99"/>
    </row>
    <row r="22" spans="1:24" ht="21.75" customHeight="1">
      <c r="A22" s="167"/>
      <c r="B22" s="155"/>
      <c r="C22" s="156"/>
      <c r="D22" s="156"/>
      <c r="E22" s="156"/>
      <c r="F22" s="156"/>
      <c r="G22" s="157"/>
      <c r="H22" s="89" t="s">
        <v>232</v>
      </c>
      <c r="I22" s="160" t="s">
        <v>236</v>
      </c>
      <c r="J22" s="160"/>
      <c r="K22" s="89" t="s">
        <v>232</v>
      </c>
      <c r="L22" s="160" t="s">
        <v>237</v>
      </c>
      <c r="M22" s="160"/>
      <c r="N22" s="160"/>
      <c r="O22" s="160"/>
      <c r="P22" s="132" t="s">
        <v>259</v>
      </c>
      <c r="Q22" s="132"/>
      <c r="R22" s="132"/>
      <c r="S22" s="132"/>
      <c r="T22" s="132"/>
      <c r="U22" s="132"/>
      <c r="V22" s="132"/>
      <c r="W22" s="133"/>
      <c r="X22" s="99"/>
    </row>
    <row r="23" spans="1:24" ht="21.75" customHeight="1">
      <c r="A23" s="119" t="s">
        <v>239</v>
      </c>
      <c r="B23" s="161" t="s">
        <v>240</v>
      </c>
      <c r="C23" s="162"/>
      <c r="D23" s="162"/>
      <c r="E23" s="162"/>
      <c r="F23" s="162"/>
      <c r="G23" s="163"/>
      <c r="H23" s="161" t="s">
        <v>241</v>
      </c>
      <c r="I23" s="162"/>
      <c r="J23" s="88"/>
      <c r="K23" s="121" t="s">
        <v>242</v>
      </c>
      <c r="L23" s="164"/>
      <c r="M23" s="164"/>
      <c r="N23" s="164"/>
      <c r="O23" s="121" t="s">
        <v>243</v>
      </c>
      <c r="P23" s="165" t="s">
        <v>244</v>
      </c>
      <c r="Q23" s="165"/>
      <c r="R23" s="162" t="s">
        <v>241</v>
      </c>
      <c r="S23" s="162"/>
      <c r="T23" s="88"/>
      <c r="U23" s="121" t="s">
        <v>242</v>
      </c>
      <c r="V23" s="88"/>
      <c r="W23" s="122" t="s">
        <v>243</v>
      </c>
      <c r="X23" s="99"/>
    </row>
    <row r="24" spans="1:24" ht="21.75" customHeight="1">
      <c r="A24" s="146" t="s">
        <v>245</v>
      </c>
      <c r="B24" s="149" t="s">
        <v>246</v>
      </c>
      <c r="C24" s="150"/>
      <c r="D24" s="150"/>
      <c r="E24" s="150"/>
      <c r="F24" s="150"/>
      <c r="G24" s="151"/>
      <c r="H24" s="123" t="s">
        <v>247</v>
      </c>
      <c r="I24" s="124"/>
      <c r="J24" s="124"/>
      <c r="K24" s="124"/>
      <c r="L24" s="124"/>
      <c r="M24" s="124"/>
      <c r="N24" s="124"/>
      <c r="O24" s="124"/>
      <c r="P24" s="124"/>
      <c r="Q24" s="124"/>
      <c r="R24" s="124"/>
      <c r="S24" s="124"/>
      <c r="T24" s="124"/>
      <c r="U24" s="124"/>
      <c r="V24" s="124"/>
      <c r="W24" s="125"/>
      <c r="X24" s="99"/>
    </row>
    <row r="25" spans="1:24" ht="21.75" customHeight="1">
      <c r="A25" s="147"/>
      <c r="B25" s="152"/>
      <c r="C25" s="153"/>
      <c r="D25" s="153"/>
      <c r="E25" s="153"/>
      <c r="F25" s="153"/>
      <c r="G25" s="154"/>
      <c r="H25" s="91" t="s">
        <v>232</v>
      </c>
      <c r="I25" s="158" t="s">
        <v>248</v>
      </c>
      <c r="J25" s="158"/>
      <c r="K25" s="158"/>
      <c r="L25" s="158"/>
      <c r="M25" s="158"/>
      <c r="N25" s="158"/>
      <c r="O25" s="158"/>
      <c r="P25" s="158"/>
      <c r="Q25" s="90" t="s">
        <v>232</v>
      </c>
      <c r="R25" s="158" t="s">
        <v>249</v>
      </c>
      <c r="S25" s="158"/>
      <c r="T25" s="158"/>
      <c r="U25" s="158"/>
      <c r="V25" s="158"/>
      <c r="W25" s="159"/>
      <c r="X25" s="99"/>
    </row>
    <row r="26" spans="1:24" ht="21.75" customHeight="1">
      <c r="A26" s="147"/>
      <c r="B26" s="155"/>
      <c r="C26" s="156"/>
      <c r="D26" s="156"/>
      <c r="E26" s="156"/>
      <c r="F26" s="156"/>
      <c r="G26" s="157"/>
      <c r="H26" s="92" t="s">
        <v>232</v>
      </c>
      <c r="I26" s="160" t="s">
        <v>237</v>
      </c>
      <c r="J26" s="160"/>
      <c r="K26" s="132" t="s">
        <v>258</v>
      </c>
      <c r="L26" s="132"/>
      <c r="M26" s="132"/>
      <c r="N26" s="132"/>
      <c r="O26" s="132"/>
      <c r="P26" s="132"/>
      <c r="Q26" s="132"/>
      <c r="R26" s="132"/>
      <c r="S26" s="132"/>
      <c r="T26" s="132"/>
      <c r="U26" s="132"/>
      <c r="V26" s="132"/>
      <c r="W26" s="133"/>
      <c r="X26" s="99"/>
    </row>
    <row r="27" spans="1:24" ht="21.75" customHeight="1">
      <c r="A27" s="147"/>
      <c r="B27" s="134"/>
      <c r="C27" s="135"/>
      <c r="D27" s="135"/>
      <c r="E27" s="135"/>
      <c r="F27" s="135"/>
      <c r="G27" s="135"/>
      <c r="H27" s="135"/>
      <c r="I27" s="135"/>
      <c r="J27" s="135"/>
      <c r="K27" s="135"/>
      <c r="L27" s="135"/>
      <c r="M27" s="135"/>
      <c r="N27" s="135"/>
      <c r="O27" s="135"/>
      <c r="P27" s="135"/>
      <c r="Q27" s="135"/>
      <c r="R27" s="135"/>
      <c r="S27" s="135"/>
      <c r="T27" s="135"/>
      <c r="U27" s="135"/>
      <c r="V27" s="135"/>
      <c r="W27" s="136"/>
      <c r="X27" s="99"/>
    </row>
    <row r="28" spans="1:24" ht="21.75" customHeight="1">
      <c r="A28" s="147"/>
      <c r="B28" s="137"/>
      <c r="C28" s="138"/>
      <c r="D28" s="138"/>
      <c r="E28" s="138"/>
      <c r="F28" s="138"/>
      <c r="G28" s="138"/>
      <c r="H28" s="138"/>
      <c r="I28" s="138"/>
      <c r="J28" s="138"/>
      <c r="K28" s="138"/>
      <c r="L28" s="138"/>
      <c r="M28" s="138"/>
      <c r="N28" s="138"/>
      <c r="O28" s="138"/>
      <c r="P28" s="138"/>
      <c r="Q28" s="138"/>
      <c r="R28" s="138"/>
      <c r="S28" s="138"/>
      <c r="T28" s="138"/>
      <c r="U28" s="138"/>
      <c r="V28" s="138"/>
      <c r="W28" s="139"/>
      <c r="X28" s="99"/>
    </row>
    <row r="29" spans="1:24" ht="21.75" customHeight="1">
      <c r="A29" s="147"/>
      <c r="B29" s="137"/>
      <c r="C29" s="138"/>
      <c r="D29" s="138"/>
      <c r="E29" s="138"/>
      <c r="F29" s="138"/>
      <c r="G29" s="138"/>
      <c r="H29" s="138"/>
      <c r="I29" s="138"/>
      <c r="J29" s="138"/>
      <c r="K29" s="138"/>
      <c r="L29" s="138"/>
      <c r="M29" s="138"/>
      <c r="N29" s="138"/>
      <c r="O29" s="138"/>
      <c r="P29" s="138"/>
      <c r="Q29" s="138"/>
      <c r="R29" s="138"/>
      <c r="S29" s="138"/>
      <c r="T29" s="138"/>
      <c r="U29" s="138"/>
      <c r="V29" s="138"/>
      <c r="W29" s="139"/>
      <c r="X29" s="99"/>
    </row>
    <row r="30" spans="1:24" ht="21.75" customHeight="1">
      <c r="A30" s="147"/>
      <c r="B30" s="137"/>
      <c r="C30" s="138"/>
      <c r="D30" s="138"/>
      <c r="E30" s="138"/>
      <c r="F30" s="138"/>
      <c r="G30" s="138"/>
      <c r="H30" s="138"/>
      <c r="I30" s="138"/>
      <c r="J30" s="138"/>
      <c r="K30" s="138"/>
      <c r="L30" s="138"/>
      <c r="M30" s="138"/>
      <c r="N30" s="138"/>
      <c r="O30" s="138"/>
      <c r="P30" s="138"/>
      <c r="Q30" s="138"/>
      <c r="R30" s="138"/>
      <c r="S30" s="138"/>
      <c r="T30" s="138"/>
      <c r="U30" s="138"/>
      <c r="V30" s="138"/>
      <c r="W30" s="139"/>
      <c r="X30" s="99"/>
    </row>
    <row r="31" spans="1:24" ht="21.75" customHeight="1">
      <c r="A31" s="147"/>
      <c r="B31" s="137"/>
      <c r="C31" s="138"/>
      <c r="D31" s="138"/>
      <c r="E31" s="138"/>
      <c r="F31" s="138"/>
      <c r="G31" s="138"/>
      <c r="H31" s="138"/>
      <c r="I31" s="138"/>
      <c r="J31" s="138"/>
      <c r="K31" s="138"/>
      <c r="L31" s="138"/>
      <c r="M31" s="138"/>
      <c r="N31" s="138"/>
      <c r="O31" s="138"/>
      <c r="P31" s="138"/>
      <c r="Q31" s="138"/>
      <c r="R31" s="138"/>
      <c r="S31" s="138"/>
      <c r="T31" s="138"/>
      <c r="U31" s="138"/>
      <c r="V31" s="138"/>
      <c r="W31" s="139"/>
      <c r="X31" s="99"/>
    </row>
    <row r="32" spans="1:24" ht="21.75" customHeight="1">
      <c r="A32" s="148"/>
      <c r="B32" s="140"/>
      <c r="C32" s="141"/>
      <c r="D32" s="141"/>
      <c r="E32" s="141"/>
      <c r="F32" s="141"/>
      <c r="G32" s="141"/>
      <c r="H32" s="141"/>
      <c r="I32" s="141"/>
      <c r="J32" s="141"/>
      <c r="K32" s="141"/>
      <c r="L32" s="141"/>
      <c r="M32" s="141"/>
      <c r="N32" s="141"/>
      <c r="O32" s="141"/>
      <c r="P32" s="141"/>
      <c r="Q32" s="141"/>
      <c r="R32" s="141"/>
      <c r="S32" s="141"/>
      <c r="T32" s="141"/>
      <c r="U32" s="141"/>
      <c r="V32" s="141"/>
      <c r="W32" s="142"/>
      <c r="X32" s="99"/>
    </row>
    <row r="33" spans="1:24" ht="12.95" customHeight="1">
      <c r="A33" s="143" t="s">
        <v>250</v>
      </c>
      <c r="B33" s="143"/>
      <c r="C33" s="143"/>
      <c r="D33" s="143"/>
      <c r="E33" s="143"/>
      <c r="F33" s="143"/>
      <c r="G33" s="143"/>
      <c r="H33" s="143"/>
      <c r="I33" s="143"/>
      <c r="J33" s="143"/>
      <c r="K33" s="143"/>
      <c r="L33" s="143"/>
      <c r="M33" s="143"/>
      <c r="N33" s="143"/>
      <c r="O33" s="143"/>
      <c r="P33" s="143"/>
      <c r="Q33" s="143"/>
      <c r="R33" s="143"/>
      <c r="S33" s="143"/>
      <c r="T33" s="143"/>
      <c r="U33" s="143"/>
      <c r="V33" s="143"/>
      <c r="W33" s="143"/>
      <c r="X33" s="98"/>
    </row>
    <row r="34" spans="1:24" ht="11.45" customHeight="1">
      <c r="A34" s="144" t="s">
        <v>251</v>
      </c>
      <c r="B34" s="144"/>
      <c r="C34" s="144"/>
      <c r="D34" s="144"/>
      <c r="E34" s="144"/>
      <c r="F34" s="144"/>
      <c r="G34" s="144"/>
      <c r="H34" s="144"/>
      <c r="I34" s="144"/>
      <c r="J34" s="144"/>
      <c r="K34" s="144"/>
      <c r="L34" s="144"/>
      <c r="M34" s="144"/>
      <c r="N34" s="144"/>
      <c r="O34" s="144"/>
      <c r="P34" s="144"/>
      <c r="Q34" s="144"/>
      <c r="R34" s="144"/>
      <c r="S34" s="144"/>
      <c r="T34" s="144"/>
      <c r="U34" s="144"/>
      <c r="V34" s="144"/>
      <c r="W34" s="144"/>
      <c r="X34" s="98"/>
    </row>
    <row r="35" spans="1:24" ht="12.6"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98"/>
    </row>
    <row r="36" spans="1:24" ht="44.45" customHeight="1">
      <c r="A36" s="144"/>
      <c r="B36" s="144"/>
      <c r="C36" s="144"/>
      <c r="D36" s="144"/>
      <c r="E36" s="144"/>
      <c r="F36" s="144"/>
      <c r="G36" s="144"/>
      <c r="H36" s="144"/>
      <c r="I36" s="144"/>
      <c r="J36" s="144"/>
      <c r="K36" s="144"/>
      <c r="L36" s="144"/>
      <c r="M36" s="144"/>
      <c r="N36" s="144"/>
      <c r="O36" s="144"/>
      <c r="P36" s="144"/>
      <c r="Q36" s="144"/>
      <c r="R36" s="144"/>
      <c r="S36" s="144"/>
      <c r="T36" s="144"/>
      <c r="U36" s="144"/>
      <c r="V36" s="144"/>
      <c r="W36" s="144"/>
      <c r="X36" s="98"/>
    </row>
    <row r="37" spans="1:24" ht="33.6" customHeight="1">
      <c r="A37" s="145" t="s">
        <v>252</v>
      </c>
      <c r="B37" s="145"/>
      <c r="C37" s="145"/>
      <c r="D37" s="145"/>
      <c r="E37" s="145"/>
      <c r="F37" s="145"/>
      <c r="G37" s="145"/>
      <c r="H37" s="145"/>
      <c r="I37" s="145"/>
      <c r="J37" s="145"/>
      <c r="K37" s="145"/>
      <c r="L37" s="145"/>
      <c r="M37" s="145"/>
      <c r="N37" s="145"/>
      <c r="O37" s="145"/>
      <c r="P37" s="145"/>
      <c r="Q37" s="145"/>
      <c r="R37" s="145"/>
      <c r="S37" s="145"/>
      <c r="T37" s="145"/>
      <c r="U37" s="145"/>
      <c r="V37" s="145"/>
      <c r="W37" s="145"/>
      <c r="X37" s="98"/>
    </row>
    <row r="38" spans="1:24" ht="15" customHeight="1">
      <c r="A38" s="127" t="s">
        <v>253</v>
      </c>
      <c r="B38" s="126"/>
      <c r="C38" s="126"/>
      <c r="D38" s="126"/>
      <c r="E38" s="126"/>
      <c r="F38" s="126"/>
      <c r="G38" s="126"/>
      <c r="H38" s="126"/>
      <c r="I38" s="126"/>
      <c r="J38" s="126"/>
      <c r="K38" s="126"/>
      <c r="L38" s="126"/>
      <c r="M38" s="126"/>
      <c r="N38" s="126"/>
      <c r="O38" s="126"/>
      <c r="P38" s="126"/>
      <c r="Q38" s="126"/>
      <c r="R38" s="126"/>
      <c r="S38" s="126"/>
      <c r="T38" s="126"/>
      <c r="U38" s="126"/>
      <c r="V38" s="126"/>
      <c r="W38" s="126"/>
      <c r="X38" s="98"/>
    </row>
    <row r="39" spans="1:24">
      <c r="A39" s="99"/>
      <c r="B39" s="99"/>
      <c r="C39" s="99"/>
      <c r="D39" s="99"/>
      <c r="E39" s="99"/>
      <c r="F39" s="99"/>
      <c r="G39" s="99"/>
      <c r="H39" s="99"/>
      <c r="I39" s="99"/>
      <c r="J39" s="99"/>
      <c r="K39" s="99"/>
      <c r="L39" s="99"/>
      <c r="M39" s="99"/>
      <c r="N39" s="99"/>
      <c r="O39" s="99"/>
      <c r="P39" s="99"/>
      <c r="Q39" s="99"/>
      <c r="R39" s="99"/>
      <c r="S39" s="99"/>
      <c r="T39" s="99"/>
      <c r="U39" s="99"/>
      <c r="V39" s="99"/>
      <c r="W39" s="99"/>
      <c r="X39" s="99"/>
    </row>
  </sheetData>
  <sheetProtection algorithmName="SHA-512" hashValue="m5R9dmUAFGt8dtuPOoVcMzYE9wxGF2w2/jF7LnFH0kfPGtmwAaM0REupns/pkcgHLEx4O6bdGeuxcUYnjYrf4g==" saltValue="qqYCVLxjFck7dmbKj2iUeQ==" spinCount="100000" sheet="1" objects="1" scenarios="1"/>
  <mergeCells count="94">
    <mergeCell ref="P3:Q3"/>
    <mergeCell ref="R3:W3"/>
    <mergeCell ref="A5:A18"/>
    <mergeCell ref="B5:G18"/>
    <mergeCell ref="H5:I5"/>
    <mergeCell ref="J5:L5"/>
    <mergeCell ref="M5:N5"/>
    <mergeCell ref="O5:Q5"/>
    <mergeCell ref="R5:V5"/>
    <mergeCell ref="H6:I6"/>
    <mergeCell ref="J6:K6"/>
    <mergeCell ref="P6:Q6"/>
    <mergeCell ref="S6:V6"/>
    <mergeCell ref="W6:W18"/>
    <mergeCell ref="H7:I7"/>
    <mergeCell ref="J7:K7"/>
    <mergeCell ref="P7:Q7"/>
    <mergeCell ref="S7:V7"/>
    <mergeCell ref="H8:I8"/>
    <mergeCell ref="J8:K8"/>
    <mergeCell ref="P8:Q8"/>
    <mergeCell ref="S8:V8"/>
    <mergeCell ref="H9:I9"/>
    <mergeCell ref="J9:K9"/>
    <mergeCell ref="P9:Q9"/>
    <mergeCell ref="S9:V9"/>
    <mergeCell ref="H10:I10"/>
    <mergeCell ref="J10:K10"/>
    <mergeCell ref="P10:Q10"/>
    <mergeCell ref="S10:V10"/>
    <mergeCell ref="H11:I11"/>
    <mergeCell ref="J11:K11"/>
    <mergeCell ref="P11:Q11"/>
    <mergeCell ref="S11:V11"/>
    <mergeCell ref="H12:I12"/>
    <mergeCell ref="J12:K12"/>
    <mergeCell ref="P12:Q12"/>
    <mergeCell ref="S12:V12"/>
    <mergeCell ref="H13:I13"/>
    <mergeCell ref="J13:K13"/>
    <mergeCell ref="P13:Q13"/>
    <mergeCell ref="S13:V13"/>
    <mergeCell ref="H14:I14"/>
    <mergeCell ref="J14:K14"/>
    <mergeCell ref="P14:Q14"/>
    <mergeCell ref="S14:V14"/>
    <mergeCell ref="H15:I15"/>
    <mergeCell ref="J15:K15"/>
    <mergeCell ref="P15:Q15"/>
    <mergeCell ref="S15:V15"/>
    <mergeCell ref="H16:I16"/>
    <mergeCell ref="J16:K16"/>
    <mergeCell ref="P16:Q16"/>
    <mergeCell ref="S16:V16"/>
    <mergeCell ref="H17:I17"/>
    <mergeCell ref="J17:K17"/>
    <mergeCell ref="P17:Q17"/>
    <mergeCell ref="S17:V17"/>
    <mergeCell ref="S20:W20"/>
    <mergeCell ref="J18:Q18"/>
    <mergeCell ref="R18:V18"/>
    <mergeCell ref="B19:G19"/>
    <mergeCell ref="H19:I19"/>
    <mergeCell ref="M19:N19"/>
    <mergeCell ref="R19:S19"/>
    <mergeCell ref="V19:W19"/>
    <mergeCell ref="B20:G20"/>
    <mergeCell ref="I20:J20"/>
    <mergeCell ref="K20:L20"/>
    <mergeCell ref="M20:P20"/>
    <mergeCell ref="Q20:R20"/>
    <mergeCell ref="A21:A22"/>
    <mergeCell ref="B21:G22"/>
    <mergeCell ref="I21:J21"/>
    <mergeCell ref="L21:P21"/>
    <mergeCell ref="R21:V21"/>
    <mergeCell ref="I22:J22"/>
    <mergeCell ref="L22:O22"/>
    <mergeCell ref="P22:W22"/>
    <mergeCell ref="B23:G23"/>
    <mergeCell ref="H23:I23"/>
    <mergeCell ref="L23:N23"/>
    <mergeCell ref="P23:Q23"/>
    <mergeCell ref="R23:S23"/>
    <mergeCell ref="K26:W26"/>
    <mergeCell ref="B27:W32"/>
    <mergeCell ref="A33:W33"/>
    <mergeCell ref="A34:W36"/>
    <mergeCell ref="A37:W37"/>
    <mergeCell ref="A24:A32"/>
    <mergeCell ref="B24:G26"/>
    <mergeCell ref="I25:P25"/>
    <mergeCell ref="R25:W25"/>
    <mergeCell ref="I26:J26"/>
  </mergeCells>
  <phoneticPr fontId="2"/>
  <dataValidations count="1">
    <dataValidation type="list" allowBlank="1" showInputMessage="1" showErrorMessage="1" sqref="H6:I17" xr:uid="{A7AD0449-CDAE-43DE-955D-1B531B711C07}">
      <formula1>$AA$1:$AA$8</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別表１（当初申請、変更申請)</vt:lpstr>
      <vt:lpstr>別表２（当初申請、変更申請）</vt:lpstr>
      <vt:lpstr>別表３（当初申請、変更申請）</vt:lpstr>
      <vt:lpstr>(ケア一般)階層別、月別利用人員内訳</vt:lpstr>
      <vt:lpstr>基準額内訳(一般入居者)</vt:lpstr>
      <vt:lpstr>単価積算内訳 </vt:lpstr>
      <vt:lpstr>職員の配置状況等 </vt:lpstr>
      <vt:lpstr>職員名簿</vt:lpstr>
      <vt:lpstr>精算書（実績報告）</vt:lpstr>
      <vt:lpstr>別表２(実績報告)</vt:lpstr>
      <vt:lpstr>別表３（実績報告）</vt:lpstr>
      <vt:lpstr>'(ケア一般)階層別、月別利用人員内訳'!Print_Area</vt:lpstr>
      <vt:lpstr>'基準額内訳(一般入居者)'!Print_Area</vt:lpstr>
      <vt:lpstr>職員名簿!Print_Area</vt:lpstr>
      <vt:lpstr>'精算書（実績報告）'!Print_Area</vt:lpstr>
      <vt:lpstr>'単価積算内訳 '!Print_Area</vt:lpstr>
      <vt:lpstr>'別表１（当初申請、変更申請)'!Print_Area</vt:lpstr>
      <vt:lpstr>'別表２(実績報告)'!Print_Area</vt:lpstr>
      <vt:lpstr>'別表２（当初申請、変更申請）'!Print_Area</vt:lpstr>
      <vt:lpstr>'別表３（実績報告）'!Print_Area</vt:lpstr>
      <vt:lpstr>'別表３（当初申請、変更申請）'!Print_Area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メビウスユーザー様</dc:creator>
  <cp:lastModifiedBy>平井海将</cp:lastModifiedBy>
  <cp:lastPrinted>2022-12-02T03:38:05Z</cp:lastPrinted>
  <dcterms:created xsi:type="dcterms:W3CDTF">2002-10-29T04:48:30Z</dcterms:created>
  <dcterms:modified xsi:type="dcterms:W3CDTF">2025-03-10T05:47:40Z</dcterms:modified>
</cp:coreProperties>
</file>