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112316\Box\【02_課所共有】06_04_高齢者福祉課\R05年度\02 施設・事業者指導担当\29_老人施設（老人福祉法）\29_06_軽費老人ホーム\29_06_060_変更交付決定（軽費老人ホーム）\01 提出依頼\様式\"/>
    </mc:Choice>
  </mc:AlternateContent>
  <xr:revisionPtr revIDLastSave="0" documentId="13_ncr:1_{9875E73A-ED88-4E72-93C2-B61BB516C28E}" xr6:coauthVersionLast="36" xr6:coauthVersionMax="36" xr10:uidLastSave="{00000000-0000-0000-0000-000000000000}"/>
  <workbookProtection workbookPassword="DD4F" lockStructure="1"/>
  <bookViews>
    <workbookView xWindow="120" yWindow="50" windowWidth="11670" windowHeight="6900" tabRatio="852" xr2:uid="{00000000-000D-0000-FFFF-FFFF00000000}"/>
  </bookViews>
  <sheets>
    <sheet name="別表１（当初申請、変更申請)" sheetId="1" r:id="rId1"/>
    <sheet name="別表２（当初申請、変更申請）" sheetId="2" r:id="rId2"/>
    <sheet name="(A型)階層別、月別利用人員内訳" sheetId="3" r:id="rId3"/>
    <sheet name="基準額内訳(A型)" sheetId="21" r:id="rId4"/>
    <sheet name="単価積算内訳 " sheetId="19" r:id="rId5"/>
    <sheet name="職員の配置状況等 " sheetId="18" r:id="rId6"/>
    <sheet name="職員名簿" sheetId="9" r:id="rId7"/>
    <sheet name="精算書（実績報告）" sheetId="14" r:id="rId8"/>
    <sheet name="別表２(実績報告)" sheetId="17" r:id="rId9"/>
  </sheets>
  <definedNames>
    <definedName name="_xlnm.Print_Area" localSheetId="2">'(A型)階層別、月別利用人員内訳'!$A$1:$O$44</definedName>
    <definedName name="_xlnm.Print_Area" localSheetId="3">'基準額内訳(A型)'!$A$1:$H$54</definedName>
    <definedName name="_xlnm.Print_Area" localSheetId="6">職員名簿!$A$1:$E$20</definedName>
    <definedName name="_xlnm.Print_Area" localSheetId="4">'単価積算内訳 '!$A$1:$I$9</definedName>
    <definedName name="_xlnm.Print_Area" localSheetId="0">'別表１（当初申請、変更申請)'!$A$1:$H$10</definedName>
    <definedName name="_xlnm.Print_Area" localSheetId="8">'別表２(実績報告)'!$A$1:$E$39</definedName>
    <definedName name="_xlnm.Print_Area" localSheetId="1">'別表２（当初申請、変更申請）'!$A$1:$E$39</definedName>
  </definedNames>
  <calcPr calcId="191029"/>
</workbook>
</file>

<file path=xl/calcChain.xml><?xml version="1.0" encoding="utf-8"?>
<calcChain xmlns="http://schemas.openxmlformats.org/spreadsheetml/2006/main">
  <c r="D4" i="17" l="1"/>
  <c r="B2" i="9"/>
  <c r="B2" i="18"/>
  <c r="C4" i="21"/>
  <c r="L2" i="3"/>
  <c r="D4" i="2"/>
  <c r="B3" i="18" l="1"/>
  <c r="D5" i="19" l="1"/>
  <c r="C12" i="21" l="1"/>
  <c r="H12" i="21" s="1"/>
  <c r="C14" i="21"/>
  <c r="H14" i="21" s="1"/>
  <c r="C20" i="21"/>
  <c r="H20" i="21" s="1"/>
  <c r="C22" i="21"/>
  <c r="H22" i="21" s="1"/>
  <c r="C28" i="21"/>
  <c r="H28" i="21" s="1"/>
  <c r="C30" i="21"/>
  <c r="H30"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O11" i="3"/>
  <c r="C15" i="21" s="1"/>
  <c r="H15" i="21" s="1"/>
  <c r="O12" i="3"/>
  <c r="C16" i="21" s="1"/>
  <c r="H16" i="21" s="1"/>
  <c r="O13" i="3"/>
  <c r="C17" i="21" s="1"/>
  <c r="H17" i="21" s="1"/>
  <c r="O14" i="3"/>
  <c r="C18" i="21" s="1"/>
  <c r="H18" i="21" s="1"/>
  <c r="O15" i="3"/>
  <c r="C19" i="21" s="1"/>
  <c r="H19" i="21" s="1"/>
  <c r="O16" i="3"/>
  <c r="O17" i="3"/>
  <c r="C21" i="21" s="1"/>
  <c r="H21" i="21" s="1"/>
  <c r="O18" i="3"/>
  <c r="O19" i="3"/>
  <c r="C23" i="21" s="1"/>
  <c r="H23" i="21" s="1"/>
  <c r="O20" i="3"/>
  <c r="C24" i="21" s="1"/>
  <c r="H24" i="21" s="1"/>
  <c r="O21" i="3"/>
  <c r="C25" i="21" s="1"/>
  <c r="H25" i="21" s="1"/>
  <c r="O22" i="3"/>
  <c r="C26" i="21" s="1"/>
  <c r="H26" i="21" s="1"/>
  <c r="O23" i="3"/>
  <c r="C27" i="21" s="1"/>
  <c r="H27" i="21" s="1"/>
  <c r="O24" i="3"/>
  <c r="O25" i="3"/>
  <c r="C29" i="21" s="1"/>
  <c r="H29" i="21" s="1"/>
  <c r="O26" i="3"/>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O43" i="3" s="1"/>
  <c r="E43" i="3"/>
  <c r="D43" i="3"/>
  <c r="C43" i="3"/>
  <c r="D27" i="3"/>
  <c r="E27" i="3"/>
  <c r="F27" i="3"/>
  <c r="G27" i="3"/>
  <c r="H27" i="3"/>
  <c r="I27" i="3"/>
  <c r="J27" i="3"/>
  <c r="K27" i="3"/>
  <c r="L27" i="3"/>
  <c r="M27" i="3"/>
  <c r="N27" i="3"/>
  <c r="O27" i="3" l="1"/>
  <c r="F14" i="21"/>
  <c r="F11" i="21"/>
  <c r="F13" i="21"/>
  <c r="F43" i="21"/>
  <c r="E43" i="21"/>
  <c r="E39" i="21"/>
  <c r="F39" i="21"/>
  <c r="F37" i="21"/>
  <c r="E37" i="21"/>
  <c r="E45" i="21"/>
  <c r="F45" i="21"/>
  <c r="E41" i="21"/>
  <c r="F41" i="21"/>
  <c r="F46" i="21"/>
  <c r="E46" i="21"/>
  <c r="E44" i="21"/>
  <c r="F44" i="21"/>
  <c r="E40" i="21"/>
  <c r="F40" i="21"/>
  <c r="F38" i="21"/>
  <c r="E38" i="21"/>
  <c r="F10" i="21"/>
  <c r="F12" i="21"/>
  <c r="F9" i="21"/>
  <c r="E48" i="21" l="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D7" i="14" s="1"/>
  <c r="E49" i="21"/>
  <c r="F31" i="21"/>
  <c r="E31" i="21"/>
  <c r="D8" i="1" l="1"/>
  <c r="C7" i="14"/>
  <c r="E7" i="14" s="1"/>
  <c r="F7" i="14" s="1"/>
  <c r="G7" i="14" s="1"/>
  <c r="I7" i="14" s="1"/>
  <c r="C8" i="1"/>
  <c r="E8" i="1" l="1"/>
  <c r="F8" i="1" s="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令和5年11月27日付け高福第908号で通知した区分を記入してください。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<sst xmlns="http://schemas.openxmlformats.org/spreadsheetml/2006/main" count="361" uniqueCount="221">
  <si>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</si>
  <si>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</si>
  <si>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</si>
  <si>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</si>
  <si>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</si>
  <si>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</si>
  <si>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</si>
  <si>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</si>
  <si>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</si>
  <si>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</si>
  <si>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</si>
  <si>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</si>
  <si>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</si>
  <si>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</si>
  <si>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</si>
  <si>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</si>
  <si>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</si>
  <si>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</si>
  <si>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</si>
  <si>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</si>
  <si>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</si>
  <si>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</si>
  <si>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</si>
  <si>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</si>
  <si>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</si>
  <si>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</si>
  <si>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</si>
  <si>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</si>
  <si>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</si>
  <si>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</si>
  <si>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</si>
  <si>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</si>
  <si>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</si>
  <si>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</si>
  <si>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</si>
  <si>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</si>
  <si>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</si>
  <si>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</si>
  <si>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</si>
  <si>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</si>
  <si>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</si>
  <si>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</si>
  <si>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</si>
  <si>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</si>
  <si>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</si>
  <si>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</si>
  <si>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</si>
  <si>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</si>
  <si>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</si>
  <si>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</si>
  <si>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</si>
  <si>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</si>
  <si>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</si>
  <si>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</si>
  <si>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</si>
  <si>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</si>
  <si>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</si>
  <si>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</si>
  <si>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</si>
  <si>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</si>
  <si>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</si>
  <si>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</si>
  <si>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</si>
  <si>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</si>
  <si>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</si>
  <si>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</si>
  <si>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</si>
  <si>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</si>
  <si>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</si>
  <si>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</si>
  <si>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</si>
  <si>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</si>
  <si>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</si>
  <si>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</si>
  <si>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</si>
  <si>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</si>
  <si>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</si>
  <si>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</si>
  <si>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</si>
  <si>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</si>
  <si>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</si>
  <si>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</si>
  <si>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</si>
  <si>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</si>
  <si>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</si>
  <si>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</si>
  <si>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</si>
  <si>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</si>
  <si>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</si>
  <si>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</si>
  <si>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</si>
  <si>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</si>
  <si>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</si>
  <si>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</si>
  <si>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</si>
  <si>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</si>
  <si>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</si>
  <si>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</si>
  <si>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</si>
  <si>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</si>
  <si>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</si>
  <si>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</si>
  <si>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</si>
  <si>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</si>
  <si>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</si>
  <si>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</si>
  <si>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</si>
  <si>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</si>
  <si>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</si>
  <si>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</si>
  <si>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</si>
  <si>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</si>
  <si>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</si>
  <si>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</si>
  <si>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</si>
  <si>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</si>
  <si>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</si>
  <si>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</si>
  <si>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</si>
  <si>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</si>
  <si>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</si>
  <si>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</si>
  <si>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</si>
  <si>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</si>
  <si>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</si>
  <si>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</si>
  <si>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</si>
  <si>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</si>
  <si>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</si>
  <si>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</si>
  <si>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</si>
  <si>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</si>
  <si>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</si>
  <si>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</si>
  <si>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</si>
  <si>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</si>
  <si>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</si>
  <si>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</si>
  <si>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</si>
  <si>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</si>
  <si>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</si>
  <si>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</si>
  <si>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</si>
  <si>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</si>
  <si>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</si>
  <si>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</si>
  <si>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</si>
  <si>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</si>
  <si>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</si>
  <si>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</si>
  <si>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</si>
  <si>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</si>
  <si>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</si>
  <si>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</si>
  <si>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</si>
  <si>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</si>
  <si>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</si>
  <si>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</si>
  <si>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</si>
  <si>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</si>
  <si>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</si>
  <si>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</si>
  <si>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</si>
  <si>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</si>
  <si>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</si>
  <si>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</si>
  <si>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</si>
  <si>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</si>
  <si>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</si>
  <si>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</si>
  <si>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</si>
  <si>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</si>
  <si>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</si>
  <si>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</si>
  <si>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</si>
  <si>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</si>
  <si>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</si>
  <si>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</si>
  <si>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</si>
  <si>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</si>
  <si>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</si>
  <si>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</si>
  <si>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</si>
  <si>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</si>
  <si>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</si>
  <si>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</si>
  <si>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</si>
  <si>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</si>
  <si>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</si>
  <si>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</si>
  <si>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</si>
  <si>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</si>
  <si>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</si>
  <si>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</si>
  <si>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</si>
  <si>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</si>
  <si>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</si>
  <si>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</si>
  <si>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</si>
  <si>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</si>
  <si>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</si>
  <si>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</si>
  <si>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</si>
  <si>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</si>
  <si>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</si>
  <si>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</si>
  <si>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</si>
  <si>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</si>
  <si>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</si>
  <si>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</si>
  <si>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</si>
  <si>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</si>
  <si>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</si>
  <si>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</si>
  <si>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</si>
  <si>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</si>
  <si>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</si>
  <si>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</si>
  <si>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</si>
  <si>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</si>
  <si>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R5.12.2Ver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</si>
</sst>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2">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70">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0"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0" xfId="0" applyFont="1"/>
    <xf numFmtId="0" fontId="0" fillId="0" borderId="1" xfId="0" applyFont="1" applyBorder="1" applyAlignment="1">
      <alignment horizontal="center"/>
    </xf>
    <xf numFmtId="0" fontId="0" fillId="0" borderId="2" xfId="0" applyFont="1"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applyFont="1" applyBorder="1" applyAlignment="1">
      <alignment horizontal="center"/>
    </xf>
    <xf numFmtId="0" fontId="3" fillId="0" borderId="6" xfId="0" quotePrefix="1" applyFont="1" applyBorder="1" applyAlignment="1">
      <alignment horizontal="center"/>
    </xf>
    <xf numFmtId="0" fontId="3" fillId="0" borderId="3" xfId="0" applyFont="1" applyBorder="1" applyAlignment="1">
      <alignment horizontal="center" vertic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Font="1" applyFill="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176" fontId="0" fillId="0" borderId="6" xfId="0" applyNumberFormat="1" applyFill="1" applyBorder="1" applyAlignment="1">
      <alignment horizontal="righ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0" fillId="0" borderId="21" xfId="0" applyBorder="1" applyAlignment="1">
      <alignment horizontal="center"/>
    </xf>
    <xf numFmtId="0" fontId="0" fillId="0" borderId="22" xfId="0" applyBorder="1" applyAlignment="1">
      <alignment horizont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applyFont="1"/>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xf>
    <xf numFmtId="0" fontId="0" fillId="0" borderId="8" xfId="0" applyFont="1" applyBorder="1" applyAlignment="1">
      <alignment horizontal="center"/>
    </xf>
    <xf numFmtId="0" fontId="0"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Font="1" applyBorder="1" applyAlignment="1">
      <alignment horizontal="left"/>
    </xf>
    <xf numFmtId="0" fontId="0" fillId="0" borderId="10" xfId="0" applyFont="1" applyBorder="1" applyAlignment="1">
      <alignment horizontal="left"/>
    </xf>
    <xf numFmtId="0" fontId="3" fillId="0" borderId="6" xfId="0" quotePrefix="1" applyFont="1" applyBorder="1" applyAlignment="1">
      <alignment horizont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Font="1" applyFill="1" applyBorder="1" applyAlignment="1">
      <alignment vertical="center"/>
    </xf>
    <xf numFmtId="176" fontId="0" fillId="0" borderId="3" xfId="0" applyNumberFormat="1" applyFont="1" applyFill="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176" fontId="0" fillId="0" borderId="1"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3">
    <cellStyle name="Excel Built-in Normal" xfId="2" xr:uid="{00000000-0005-0000-0000-000000000000}"/>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42022</xdr:colOff>
      <xdr:row>11</xdr:row>
      <xdr:rowOff>228600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令和５年度の予算書をもとに転記してください。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173691</xdr:colOff>
      <xdr:row>5</xdr:row>
      <xdr:rowOff>486335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316941" cy="380215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サービスの提供に要する費用基本額及び民間施設給与等改善費は、令和</a:t>
          </a:r>
          <a:r>
            <a:rPr kumimoji="1" lang="en-US" altLang="ja-JP" sz="1600">
              <a:latin typeface="ＭＳ ゴシック" panose="020B0609070205080204" pitchFamily="49" charset="-128"/>
              <a:ea typeface="ＭＳ ゴシック" panose="020B0609070205080204" pitchFamily="49" charset="-128"/>
            </a:rPr>
            <a:t>5</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11</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27</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908</a:t>
          </a:r>
          <a:r>
            <a:rPr kumimoji="1" lang="ja-JP" altLang="en-US" sz="1600">
              <a:latin typeface="ＭＳ ゴシック" panose="020B0609070205080204" pitchFamily="49" charset="-128"/>
              <a:ea typeface="ＭＳ ゴシック" panose="020B0609070205080204" pitchFamily="49" charset="-128"/>
            </a:rPr>
            <a:t>号で通知した金額及び区分を記入してください。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18209</xdr:colOff>
      <xdr:row>9</xdr:row>
      <xdr:rowOff>123826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令和５年度の決算書をもとに転記してください。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
  <cols>
    <col min="1" max="1" width="16.90625" style="1" customWidth="1"/>
    <col min="2" max="2" width="15" style="1" customWidth="1"/>
    <col min="3" max="3" width="16.26953125" style="1" customWidth="1"/>
    <col min="4" max="4" width="16.08984375" style="1" customWidth="1"/>
    <col min="5" max="5" width="16.26953125" style="1" customWidth="1"/>
    <col min="6" max="6" width="15" style="1" customWidth="1"/>
    <col min="7" max="7" width="15.36328125" style="1" customWidth="1"/>
    <col min="8" max="8" width="16" style="1" customWidth="1"/>
    <col min="9" max="16384" width="9" style="1"/>
  </cols>
  <sheetData>
    <row r="1" spans="1:9">
      <c r="A1" s="1" t="s">
        <v>193</v>
      </c>
      <c r="I1" s="1" t="s">
        <v>220</v>
      </c>
    </row>
    <row r="2" spans="1:9">
      <c r="A2" s="116" t="s">
        <v>161</v>
      </c>
      <c r="B2" s="116"/>
      <c r="C2" s="116"/>
      <c r="D2" s="116"/>
      <c r="E2" s="116"/>
      <c r="F2" s="116"/>
      <c r="G2" s="116"/>
      <c r="H2" s="116"/>
    </row>
    <row r="3" spans="1:9">
      <c r="A3" s="46" t="s">
        <v>178</v>
      </c>
      <c r="F3" s="1" t="s">
        <v>1</v>
      </c>
      <c r="G3" s="117"/>
      <c r="H3" s="117"/>
    </row>
    <row r="4" spans="1:9" ht="18.75" customHeight="1">
      <c r="A4" s="2" t="s">
        <v>2</v>
      </c>
      <c r="B4" s="38" t="s">
        <v>162</v>
      </c>
      <c r="C4" s="38" t="s">
        <v>162</v>
      </c>
      <c r="D4" s="38" t="s">
        <v>162</v>
      </c>
      <c r="E4" s="2" t="s">
        <v>5</v>
      </c>
      <c r="F4" s="29" t="s">
        <v>133</v>
      </c>
      <c r="G4" s="29" t="s">
        <v>133</v>
      </c>
      <c r="H4" s="2" t="s">
        <v>7</v>
      </c>
    </row>
    <row r="5" spans="1:9" ht="18.75" customHeight="1">
      <c r="A5" s="4"/>
      <c r="B5" s="40" t="s">
        <v>163</v>
      </c>
      <c r="C5" s="40" t="s">
        <v>163</v>
      </c>
      <c r="D5" s="40" t="s">
        <v>163</v>
      </c>
      <c r="E5" s="4"/>
      <c r="F5" s="28"/>
      <c r="G5" s="28"/>
      <c r="H5" s="4"/>
    </row>
    <row r="6" spans="1:9">
      <c r="A6" s="3"/>
      <c r="B6" s="4" t="s">
        <v>8</v>
      </c>
      <c r="C6" s="4" t="s">
        <v>9</v>
      </c>
      <c r="D6" s="4" t="s">
        <v>164</v>
      </c>
      <c r="E6" s="4" t="s">
        <v>10</v>
      </c>
      <c r="F6" s="28" t="s">
        <v>134</v>
      </c>
      <c r="G6" s="28" t="s">
        <v>135</v>
      </c>
      <c r="H6" s="4"/>
    </row>
    <row r="7" spans="1:9">
      <c r="A7" s="5" t="s">
        <v>11</v>
      </c>
      <c r="B7" s="5" t="s">
        <v>12</v>
      </c>
      <c r="C7" s="5" t="s">
        <v>13</v>
      </c>
      <c r="D7" s="5" t="s">
        <v>14</v>
      </c>
      <c r="E7" s="5" t="s">
        <v>15</v>
      </c>
      <c r="F7" s="5" t="s">
        <v>16</v>
      </c>
      <c r="G7" s="5" t="s">
        <v>17</v>
      </c>
      <c r="H7" s="6"/>
    </row>
    <row r="8" spans="1:9" ht="154.5" customHeight="1">
      <c r="A8" s="94"/>
      <c r="B8" s="94"/>
      <c r="C8" s="72" t="e">
        <f>'基準額内訳(A型)'!E31+'基準額内訳(A型)'!E49</f>
        <v>#N/A</v>
      </c>
      <c r="D8" s="72">
        <f>'基準額内訳(A型)'!F31+'基準額内訳(A型)'!F49</f>
        <v>0</v>
      </c>
      <c r="E8" s="72" t="e">
        <f>MIN(B8,C8)-D8</f>
        <v>#N/A</v>
      </c>
      <c r="F8" s="72" t="e">
        <f>E8</f>
        <v>#N/A</v>
      </c>
      <c r="G8" s="72" t="e">
        <f>F8</f>
        <v>#N/A</v>
      </c>
      <c r="H8" s="64"/>
    </row>
    <row r="9" spans="1:9" ht="28.5" customHeight="1">
      <c r="A9" s="1" t="s">
        <v>194</v>
      </c>
    </row>
    <row r="10" spans="1:9">
      <c r="A10" s="1" t="s">
        <v>195</v>
      </c>
    </row>
  </sheetData>
  <sheetProtection algorithmName="SHA-512" hashValue="SXlLXlN/nE2Pp4zGICLLxz8I29OkwKOyHcQ1t73paQsLWxOZNWtbhlhJ6VQcvJKwwKRdE0T3c4l6i0vn/TMCmA==" saltValue="GMI6uHX28VgnHHiibKH4lQ=="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topLeftCell="A16" zoomScaleNormal="100" zoomScaleSheetLayoutView="100" workbookViewId="0">
      <selection activeCell="C23" sqref="C23"/>
    </sheetView>
  </sheetViews>
  <sheetFormatPr defaultColWidth="9" defaultRowHeight="14"/>
  <cols>
    <col min="1" max="1" width="18.26953125" style="1" customWidth="1"/>
    <col min="2" max="2" width="22.08984375" style="1" customWidth="1"/>
    <col min="3" max="3" width="18.26953125" style="1" customWidth="1"/>
    <col min="4" max="4" width="18.7265625" style="1" customWidth="1"/>
    <col min="5" max="5" width="9.7265625" style="1" customWidth="1"/>
    <col min="6" max="16384" width="9" style="1"/>
  </cols>
  <sheetData>
    <row r="1" spans="1:5" ht="20.149999999999999" customHeight="1">
      <c r="A1" s="1" t="s">
        <v>18</v>
      </c>
    </row>
    <row r="2" spans="1:5" ht="20.149999999999999" customHeight="1">
      <c r="A2" s="118" t="s">
        <v>19</v>
      </c>
      <c r="B2" s="118"/>
      <c r="C2" s="118"/>
      <c r="D2" s="118"/>
    </row>
    <row r="3" spans="1:5" ht="20.149999999999999" customHeight="1">
      <c r="A3" s="1" t="s">
        <v>20</v>
      </c>
    </row>
    <row r="4" spans="1:5" ht="20.149999999999999" customHeight="1">
      <c r="A4" s="1" t="s">
        <v>21</v>
      </c>
      <c r="C4" s="1" t="s">
        <v>1</v>
      </c>
      <c r="D4" s="98">
        <f>'別表１（当初申請、変更申請)'!G3</f>
        <v>0</v>
      </c>
      <c r="E4" s="47" t="s">
        <v>177</v>
      </c>
    </row>
    <row r="5" spans="1:5" ht="20.149999999999999" customHeight="1">
      <c r="A5" s="9" t="s">
        <v>38</v>
      </c>
      <c r="B5" s="2" t="s">
        <v>2</v>
      </c>
      <c r="C5" s="38" t="s">
        <v>165</v>
      </c>
      <c r="D5" s="2" t="s">
        <v>7</v>
      </c>
    </row>
    <row r="6" spans="1:5" ht="20.149999999999999" customHeight="1">
      <c r="A6" s="41"/>
      <c r="B6" s="4"/>
      <c r="C6" s="40" t="s">
        <v>166</v>
      </c>
      <c r="D6" s="4"/>
    </row>
    <row r="7" spans="1:5" ht="20.149999999999999" customHeight="1">
      <c r="A7" s="10"/>
      <c r="B7" s="10"/>
      <c r="C7" s="39" t="s">
        <v>23</v>
      </c>
      <c r="D7" s="10"/>
    </row>
    <row r="8" spans="1:5" ht="20.149999999999999" customHeight="1">
      <c r="A8" s="7" t="s">
        <v>24</v>
      </c>
      <c r="B8" s="11" t="s">
        <v>37</v>
      </c>
      <c r="C8" s="12" t="s">
        <v>25</v>
      </c>
      <c r="D8" s="13"/>
    </row>
    <row r="9" spans="1:5" ht="20.149999999999999" customHeight="1">
      <c r="A9" s="3" t="s">
        <v>26</v>
      </c>
      <c r="B9" s="3"/>
      <c r="C9" s="3"/>
      <c r="D9" s="14"/>
    </row>
    <row r="10" spans="1:5" ht="20.149999999999999" customHeight="1">
      <c r="A10" s="3" t="s">
        <v>27</v>
      </c>
      <c r="B10" s="3"/>
      <c r="C10" s="3"/>
      <c r="D10" s="14"/>
    </row>
    <row r="11" spans="1:5" ht="20.149999999999999" customHeight="1">
      <c r="A11" s="3" t="s">
        <v>28</v>
      </c>
      <c r="B11" s="3"/>
      <c r="C11" s="3"/>
      <c r="D11" s="14"/>
    </row>
    <row r="12" spans="1:5" ht="20.149999999999999" customHeight="1">
      <c r="A12" s="3" t="s">
        <v>29</v>
      </c>
      <c r="B12" s="3"/>
      <c r="C12" s="3"/>
      <c r="D12" s="14"/>
    </row>
    <row r="13" spans="1:5" ht="20.149999999999999" customHeight="1">
      <c r="A13" s="3" t="s">
        <v>29</v>
      </c>
      <c r="B13" s="3"/>
      <c r="C13" s="3"/>
      <c r="D13" s="14"/>
    </row>
    <row r="14" spans="1:5" ht="20.149999999999999" customHeight="1">
      <c r="A14" s="3" t="s">
        <v>30</v>
      </c>
      <c r="B14" s="3"/>
      <c r="C14" s="3"/>
      <c r="D14" s="14"/>
    </row>
    <row r="15" spans="1:5" ht="20.149999999999999" customHeight="1">
      <c r="A15" s="3" t="s">
        <v>31</v>
      </c>
      <c r="B15" s="3"/>
      <c r="C15" s="3"/>
      <c r="D15" s="14"/>
    </row>
    <row r="16" spans="1:5" ht="20.149999999999999" customHeight="1">
      <c r="A16" s="3" t="s">
        <v>29</v>
      </c>
      <c r="B16" s="3"/>
      <c r="C16" s="3"/>
      <c r="D16" s="14"/>
    </row>
    <row r="17" spans="1:4" ht="20.149999999999999" customHeight="1">
      <c r="A17" s="3" t="s">
        <v>29</v>
      </c>
      <c r="B17" s="3"/>
      <c r="C17" s="3"/>
      <c r="D17" s="14"/>
    </row>
    <row r="18" spans="1:4" ht="20.149999999999999" customHeight="1">
      <c r="A18" s="3" t="s">
        <v>32</v>
      </c>
      <c r="B18" s="3"/>
      <c r="C18" s="3"/>
      <c r="D18" s="14"/>
    </row>
    <row r="19" spans="1:4" ht="20.149999999999999" customHeight="1">
      <c r="A19" s="3" t="s">
        <v>29</v>
      </c>
      <c r="B19" s="3"/>
      <c r="C19" s="3"/>
      <c r="D19" s="14"/>
    </row>
    <row r="20" spans="1:4" ht="20.149999999999999" customHeight="1">
      <c r="A20" s="3" t="s">
        <v>29</v>
      </c>
      <c r="B20" s="3"/>
      <c r="C20" s="3"/>
      <c r="D20" s="14"/>
    </row>
    <row r="21" spans="1:4" ht="20.149999999999999" customHeight="1">
      <c r="A21" s="3" t="s">
        <v>33</v>
      </c>
      <c r="B21" s="3"/>
      <c r="C21" s="3"/>
      <c r="D21" s="14"/>
    </row>
    <row r="22" spans="1:4" ht="19.5" customHeight="1">
      <c r="A22" s="3"/>
      <c r="B22" s="3"/>
      <c r="C22" s="3"/>
      <c r="D22" s="14"/>
    </row>
    <row r="23" spans="1:4" ht="20.149999999999999" customHeight="1">
      <c r="A23" s="3" t="s">
        <v>34</v>
      </c>
      <c r="B23" s="3"/>
      <c r="C23" s="3"/>
      <c r="D23" s="14"/>
    </row>
    <row r="24" spans="1:4" ht="20.149999999999999" customHeight="1">
      <c r="A24" s="3" t="s">
        <v>35</v>
      </c>
      <c r="B24" s="3"/>
      <c r="C24" s="3"/>
      <c r="D24" s="14"/>
    </row>
    <row r="25" spans="1:4" ht="20.149999999999999" customHeight="1">
      <c r="A25" s="3" t="s">
        <v>31</v>
      </c>
      <c r="B25" s="3"/>
      <c r="C25" s="3"/>
      <c r="D25" s="14"/>
    </row>
    <row r="26" spans="1:4" ht="20.149999999999999" customHeight="1">
      <c r="A26" s="3" t="s">
        <v>29</v>
      </c>
      <c r="B26" s="3"/>
      <c r="C26" s="3"/>
      <c r="D26" s="14"/>
    </row>
    <row r="27" spans="1:4" ht="20.149999999999999" customHeight="1">
      <c r="A27" s="3" t="s">
        <v>29</v>
      </c>
      <c r="B27" s="3"/>
      <c r="C27" s="3"/>
      <c r="D27" s="14"/>
    </row>
    <row r="28" spans="1:4" ht="20.149999999999999" customHeight="1">
      <c r="A28" s="3" t="s">
        <v>36</v>
      </c>
      <c r="B28" s="3"/>
      <c r="C28" s="3"/>
      <c r="D28" s="14"/>
    </row>
    <row r="29" spans="1:4" ht="20.149999999999999" customHeight="1">
      <c r="A29" s="3" t="s">
        <v>29</v>
      </c>
      <c r="B29" s="3"/>
      <c r="C29" s="3"/>
      <c r="D29" s="14"/>
    </row>
    <row r="30" spans="1:4" ht="20.149999999999999" customHeight="1">
      <c r="A30" s="3" t="s">
        <v>29</v>
      </c>
      <c r="B30" s="3"/>
      <c r="C30" s="3"/>
      <c r="D30" s="14"/>
    </row>
    <row r="31" spans="1:4" ht="20.149999999999999" customHeight="1">
      <c r="A31" s="3" t="s">
        <v>33</v>
      </c>
      <c r="B31" s="3"/>
      <c r="C31" s="3"/>
      <c r="D31" s="14"/>
    </row>
    <row r="32" spans="1:4" ht="20.149999999999999" customHeight="1">
      <c r="A32" s="6"/>
      <c r="B32" s="6"/>
      <c r="C32" s="16"/>
      <c r="D32" s="3"/>
    </row>
    <row r="33" spans="1:4" ht="20.149999999999999" customHeight="1">
      <c r="A33" s="15" t="s">
        <v>146</v>
      </c>
      <c r="B33" s="15"/>
      <c r="C33" s="15"/>
      <c r="D33" s="15"/>
    </row>
    <row r="34" spans="1:4" s="42" customFormat="1" ht="13">
      <c r="A34" s="42" t="s">
        <v>167</v>
      </c>
    </row>
    <row r="35" spans="1:4" s="42" customFormat="1" ht="13">
      <c r="A35" t="s">
        <v>170</v>
      </c>
    </row>
    <row r="36" spans="1:4" s="42" customFormat="1" ht="13">
      <c r="A36" t="s">
        <v>196</v>
      </c>
    </row>
    <row r="37" spans="1:4" s="42" customFormat="1" ht="13">
      <c r="A37" s="42" t="s">
        <v>168</v>
      </c>
    </row>
    <row r="38" spans="1:4" s="42" customFormat="1" ht="13">
      <c r="A38" s="42" t="s">
        <v>169</v>
      </c>
    </row>
    <row r="39" spans="1:4" s="42" customFormat="1" ht="13">
      <c r="A39" s="42"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topLeftCell="A28" zoomScale="85" zoomScaleNormal="100" zoomScaleSheetLayoutView="85" workbookViewId="0">
      <selection activeCell="C15" sqref="C15"/>
    </sheetView>
  </sheetViews>
  <sheetFormatPr defaultRowHeight="25" customHeight="1"/>
  <cols>
    <col min="3" max="15" width="8.26953125" customWidth="1"/>
  </cols>
  <sheetData>
    <row r="1" spans="1:15" ht="25" customHeight="1">
      <c r="A1" t="s">
        <v>39</v>
      </c>
    </row>
    <row r="2" spans="1:15" ht="25" customHeight="1">
      <c r="A2" t="s">
        <v>40</v>
      </c>
      <c r="J2" s="121" t="s">
        <v>1</v>
      </c>
      <c r="K2" s="121"/>
      <c r="L2" s="120">
        <f>'別表１（当初申請、変更申請)'!G3</f>
        <v>0</v>
      </c>
      <c r="M2" s="120"/>
      <c r="N2" s="120"/>
      <c r="O2" s="120"/>
    </row>
    <row r="3" spans="1:15" ht="25" customHeight="1" thickBot="1">
      <c r="A3" t="s">
        <v>41</v>
      </c>
    </row>
    <row r="4" spans="1:15" ht="13.5" thickBot="1">
      <c r="A4" s="128" t="s">
        <v>42</v>
      </c>
      <c r="B4" s="129"/>
      <c r="C4" s="96" t="s">
        <v>43</v>
      </c>
      <c r="D4" s="97" t="s">
        <v>44</v>
      </c>
      <c r="E4" s="97" t="s">
        <v>45</v>
      </c>
      <c r="F4" s="97" t="s">
        <v>46</v>
      </c>
      <c r="G4" s="97" t="s">
        <v>47</v>
      </c>
      <c r="H4" s="97" t="s">
        <v>48</v>
      </c>
      <c r="I4" s="97" t="s">
        <v>49</v>
      </c>
      <c r="J4" s="97" t="s">
        <v>50</v>
      </c>
      <c r="K4" s="97" t="s">
        <v>51</v>
      </c>
      <c r="L4" s="97" t="s">
        <v>52</v>
      </c>
      <c r="M4" s="97" t="s">
        <v>53</v>
      </c>
      <c r="N4" s="99" t="s">
        <v>54</v>
      </c>
      <c r="O4" s="53" t="s">
        <v>187</v>
      </c>
    </row>
    <row r="5" spans="1:15" ht="25" customHeight="1">
      <c r="A5" s="132" t="s">
        <v>189</v>
      </c>
      <c r="B5" s="133"/>
      <c r="C5" s="82"/>
      <c r="D5" s="83"/>
      <c r="E5" s="83"/>
      <c r="F5" s="83"/>
      <c r="G5" s="83"/>
      <c r="H5" s="83"/>
      <c r="I5" s="83"/>
      <c r="J5" s="83"/>
      <c r="K5" s="83"/>
      <c r="L5" s="83"/>
      <c r="M5" s="83"/>
      <c r="N5" s="100"/>
      <c r="O5" s="54">
        <f>SUM(C5:N5)</f>
        <v>0</v>
      </c>
    </row>
    <row r="6" spans="1:15" ht="25" customHeight="1">
      <c r="A6" s="132" t="s">
        <v>93</v>
      </c>
      <c r="B6" s="133"/>
      <c r="C6" s="82"/>
      <c r="D6" s="83"/>
      <c r="E6" s="83"/>
      <c r="F6" s="83"/>
      <c r="G6" s="83"/>
      <c r="H6" s="83"/>
      <c r="I6" s="83"/>
      <c r="J6" s="83"/>
      <c r="K6" s="83"/>
      <c r="L6" s="83"/>
      <c r="M6" s="83"/>
      <c r="N6" s="100"/>
      <c r="O6" s="55">
        <f t="shared" ref="O6:O27" si="0">SUM(C6:N6)</f>
        <v>0</v>
      </c>
    </row>
    <row r="7" spans="1:15" ht="25" customHeight="1">
      <c r="A7" s="124" t="s">
        <v>56</v>
      </c>
      <c r="B7" s="131"/>
      <c r="C7" s="84"/>
      <c r="D7" s="85"/>
      <c r="E7" s="85"/>
      <c r="F7" s="85"/>
      <c r="G7" s="85"/>
      <c r="H7" s="85"/>
      <c r="I7" s="85"/>
      <c r="J7" s="85"/>
      <c r="K7" s="85"/>
      <c r="L7" s="85"/>
      <c r="M7" s="85"/>
      <c r="N7" s="101"/>
      <c r="O7" s="55">
        <f t="shared" si="0"/>
        <v>0</v>
      </c>
    </row>
    <row r="8" spans="1:15" ht="25" customHeight="1">
      <c r="A8" s="124" t="s">
        <v>57</v>
      </c>
      <c r="B8" s="131"/>
      <c r="C8" s="84"/>
      <c r="D8" s="85"/>
      <c r="E8" s="85"/>
      <c r="F8" s="85"/>
      <c r="G8" s="85"/>
      <c r="H8" s="85"/>
      <c r="I8" s="85"/>
      <c r="J8" s="85"/>
      <c r="K8" s="85"/>
      <c r="L8" s="85"/>
      <c r="M8" s="85"/>
      <c r="N8" s="101"/>
      <c r="O8" s="55">
        <f t="shared" si="0"/>
        <v>0</v>
      </c>
    </row>
    <row r="9" spans="1:15" ht="25" customHeight="1">
      <c r="A9" s="124" t="s">
        <v>58</v>
      </c>
      <c r="B9" s="131"/>
      <c r="C9" s="84"/>
      <c r="D9" s="85"/>
      <c r="E9" s="85"/>
      <c r="F9" s="85"/>
      <c r="G9" s="85"/>
      <c r="H9" s="85"/>
      <c r="I9" s="85"/>
      <c r="J9" s="85"/>
      <c r="K9" s="85"/>
      <c r="L9" s="85"/>
      <c r="M9" s="85"/>
      <c r="N9" s="101"/>
      <c r="O9" s="55">
        <f t="shared" si="0"/>
        <v>0</v>
      </c>
    </row>
    <row r="10" spans="1:15" ht="25" customHeight="1">
      <c r="A10" s="124" t="s">
        <v>59</v>
      </c>
      <c r="B10" s="131"/>
      <c r="C10" s="84"/>
      <c r="D10" s="85"/>
      <c r="E10" s="85"/>
      <c r="F10" s="85"/>
      <c r="G10" s="85"/>
      <c r="H10" s="85"/>
      <c r="I10" s="85"/>
      <c r="J10" s="85"/>
      <c r="K10" s="85"/>
      <c r="L10" s="85"/>
      <c r="M10" s="85"/>
      <c r="N10" s="101"/>
      <c r="O10" s="55">
        <f t="shared" si="0"/>
        <v>0</v>
      </c>
    </row>
    <row r="11" spans="1:15" ht="25" customHeight="1">
      <c r="A11" s="124" t="s">
        <v>60</v>
      </c>
      <c r="B11" s="131"/>
      <c r="C11" s="84"/>
      <c r="D11" s="85"/>
      <c r="E11" s="85"/>
      <c r="F11" s="85"/>
      <c r="G11" s="85"/>
      <c r="H11" s="85"/>
      <c r="I11" s="85"/>
      <c r="J11" s="85"/>
      <c r="K11" s="85"/>
      <c r="L11" s="85"/>
      <c r="M11" s="85"/>
      <c r="N11" s="101"/>
      <c r="O11" s="55">
        <f t="shared" si="0"/>
        <v>0</v>
      </c>
    </row>
    <row r="12" spans="1:15" ht="25" customHeight="1">
      <c r="A12" s="124" t="s">
        <v>61</v>
      </c>
      <c r="B12" s="131"/>
      <c r="C12" s="84"/>
      <c r="D12" s="85"/>
      <c r="E12" s="85"/>
      <c r="F12" s="85"/>
      <c r="G12" s="85"/>
      <c r="H12" s="85"/>
      <c r="I12" s="85"/>
      <c r="J12" s="85"/>
      <c r="K12" s="85"/>
      <c r="L12" s="85"/>
      <c r="M12" s="85"/>
      <c r="N12" s="101"/>
      <c r="O12" s="55">
        <f t="shared" si="0"/>
        <v>0</v>
      </c>
    </row>
    <row r="13" spans="1:15" ht="25" customHeight="1">
      <c r="A13" s="124" t="s">
        <v>62</v>
      </c>
      <c r="B13" s="131"/>
      <c r="C13" s="84"/>
      <c r="D13" s="85"/>
      <c r="E13" s="85"/>
      <c r="F13" s="85"/>
      <c r="G13" s="85"/>
      <c r="H13" s="85"/>
      <c r="I13" s="85"/>
      <c r="J13" s="85"/>
      <c r="K13" s="85"/>
      <c r="L13" s="85"/>
      <c r="M13" s="85"/>
      <c r="N13" s="101"/>
      <c r="O13" s="55">
        <f t="shared" si="0"/>
        <v>0</v>
      </c>
    </row>
    <row r="14" spans="1:15" ht="25" customHeight="1">
      <c r="A14" s="124" t="s">
        <v>63</v>
      </c>
      <c r="B14" s="131"/>
      <c r="C14" s="84"/>
      <c r="D14" s="85"/>
      <c r="E14" s="85"/>
      <c r="F14" s="85"/>
      <c r="G14" s="85"/>
      <c r="H14" s="85"/>
      <c r="I14" s="85"/>
      <c r="J14" s="85"/>
      <c r="K14" s="85"/>
      <c r="L14" s="85"/>
      <c r="M14" s="85"/>
      <c r="N14" s="101"/>
      <c r="O14" s="55">
        <f t="shared" si="0"/>
        <v>0</v>
      </c>
    </row>
    <row r="15" spans="1:15" ht="25" customHeight="1">
      <c r="A15" s="124" t="s">
        <v>64</v>
      </c>
      <c r="B15" s="131"/>
      <c r="C15" s="84"/>
      <c r="D15" s="85"/>
      <c r="E15" s="85"/>
      <c r="F15" s="85"/>
      <c r="G15" s="85"/>
      <c r="H15" s="85"/>
      <c r="I15" s="85"/>
      <c r="J15" s="85"/>
      <c r="K15" s="85"/>
      <c r="L15" s="85"/>
      <c r="M15" s="85"/>
      <c r="N15" s="101"/>
      <c r="O15" s="55">
        <f t="shared" si="0"/>
        <v>0</v>
      </c>
    </row>
    <row r="16" spans="1:15" ht="25" customHeight="1">
      <c r="A16" s="124" t="s">
        <v>65</v>
      </c>
      <c r="B16" s="131"/>
      <c r="C16" s="84"/>
      <c r="D16" s="85"/>
      <c r="E16" s="85"/>
      <c r="F16" s="85"/>
      <c r="G16" s="85"/>
      <c r="H16" s="85"/>
      <c r="I16" s="85"/>
      <c r="J16" s="85"/>
      <c r="K16" s="85"/>
      <c r="L16" s="85"/>
      <c r="M16" s="85"/>
      <c r="N16" s="101"/>
      <c r="O16" s="55">
        <f t="shared" si="0"/>
        <v>0</v>
      </c>
    </row>
    <row r="17" spans="1:15" ht="25" customHeight="1">
      <c r="A17" s="124" t="s">
        <v>66</v>
      </c>
      <c r="B17" s="131"/>
      <c r="C17" s="84"/>
      <c r="D17" s="85"/>
      <c r="E17" s="85"/>
      <c r="F17" s="85"/>
      <c r="G17" s="85"/>
      <c r="H17" s="85"/>
      <c r="I17" s="85"/>
      <c r="J17" s="85"/>
      <c r="K17" s="85"/>
      <c r="L17" s="85"/>
      <c r="M17" s="85"/>
      <c r="N17" s="101"/>
      <c r="O17" s="55">
        <f t="shared" si="0"/>
        <v>0</v>
      </c>
    </row>
    <row r="18" spans="1:15" ht="25" customHeight="1">
      <c r="A18" s="124" t="s">
        <v>67</v>
      </c>
      <c r="B18" s="131"/>
      <c r="C18" s="84"/>
      <c r="D18" s="85"/>
      <c r="E18" s="85"/>
      <c r="F18" s="85"/>
      <c r="G18" s="85"/>
      <c r="H18" s="85"/>
      <c r="I18" s="85"/>
      <c r="J18" s="85"/>
      <c r="K18" s="85"/>
      <c r="L18" s="85"/>
      <c r="M18" s="85"/>
      <c r="N18" s="101"/>
      <c r="O18" s="55">
        <f t="shared" si="0"/>
        <v>0</v>
      </c>
    </row>
    <row r="19" spans="1:15" ht="25" customHeight="1">
      <c r="A19" s="124" t="s">
        <v>68</v>
      </c>
      <c r="B19" s="131"/>
      <c r="C19" s="84"/>
      <c r="D19" s="85"/>
      <c r="E19" s="85"/>
      <c r="F19" s="85"/>
      <c r="G19" s="85"/>
      <c r="H19" s="85"/>
      <c r="I19" s="85"/>
      <c r="J19" s="85"/>
      <c r="K19" s="85"/>
      <c r="L19" s="85"/>
      <c r="M19" s="85"/>
      <c r="N19" s="101"/>
      <c r="O19" s="55">
        <f t="shared" si="0"/>
        <v>0</v>
      </c>
    </row>
    <row r="20" spans="1:15" ht="25" customHeight="1">
      <c r="A20" s="124" t="s">
        <v>69</v>
      </c>
      <c r="B20" s="131"/>
      <c r="C20" s="84"/>
      <c r="D20" s="85"/>
      <c r="E20" s="85"/>
      <c r="F20" s="85"/>
      <c r="G20" s="85"/>
      <c r="H20" s="85"/>
      <c r="I20" s="85"/>
      <c r="J20" s="85"/>
      <c r="K20" s="85"/>
      <c r="L20" s="85"/>
      <c r="M20" s="85"/>
      <c r="N20" s="101"/>
      <c r="O20" s="55">
        <f t="shared" si="0"/>
        <v>0</v>
      </c>
    </row>
    <row r="21" spans="1:15" ht="25" customHeight="1">
      <c r="A21" s="124" t="s">
        <v>70</v>
      </c>
      <c r="B21" s="131"/>
      <c r="C21" s="84"/>
      <c r="D21" s="85"/>
      <c r="E21" s="85"/>
      <c r="F21" s="85"/>
      <c r="G21" s="85"/>
      <c r="H21" s="85"/>
      <c r="I21" s="85"/>
      <c r="J21" s="85"/>
      <c r="K21" s="85"/>
      <c r="L21" s="85"/>
      <c r="M21" s="85"/>
      <c r="N21" s="101"/>
      <c r="O21" s="55">
        <f t="shared" si="0"/>
        <v>0</v>
      </c>
    </row>
    <row r="22" spans="1:15" ht="25" customHeight="1">
      <c r="A22" s="124" t="s">
        <v>71</v>
      </c>
      <c r="B22" s="131"/>
      <c r="C22" s="84"/>
      <c r="D22" s="85"/>
      <c r="E22" s="85"/>
      <c r="F22" s="85"/>
      <c r="G22" s="85"/>
      <c r="H22" s="85"/>
      <c r="I22" s="85"/>
      <c r="J22" s="85"/>
      <c r="K22" s="85"/>
      <c r="L22" s="85"/>
      <c r="M22" s="85"/>
      <c r="N22" s="101"/>
      <c r="O22" s="55">
        <f t="shared" si="0"/>
        <v>0</v>
      </c>
    </row>
    <row r="23" spans="1:15" ht="25" customHeight="1">
      <c r="A23" s="124" t="s">
        <v>72</v>
      </c>
      <c r="B23" s="131"/>
      <c r="C23" s="84"/>
      <c r="D23" s="85"/>
      <c r="E23" s="85"/>
      <c r="F23" s="85"/>
      <c r="G23" s="85"/>
      <c r="H23" s="85"/>
      <c r="I23" s="85"/>
      <c r="J23" s="85"/>
      <c r="K23" s="85"/>
      <c r="L23" s="85"/>
      <c r="M23" s="85"/>
      <c r="N23" s="101"/>
      <c r="O23" s="55">
        <f t="shared" si="0"/>
        <v>0</v>
      </c>
    </row>
    <row r="24" spans="1:15" ht="25" customHeight="1">
      <c r="A24" s="124" t="s">
        <v>73</v>
      </c>
      <c r="B24" s="131"/>
      <c r="C24" s="84"/>
      <c r="D24" s="85"/>
      <c r="E24" s="85"/>
      <c r="F24" s="85"/>
      <c r="G24" s="85"/>
      <c r="H24" s="85"/>
      <c r="I24" s="85"/>
      <c r="J24" s="85"/>
      <c r="K24" s="85"/>
      <c r="L24" s="85"/>
      <c r="M24" s="85"/>
      <c r="N24" s="101"/>
      <c r="O24" s="55">
        <f t="shared" si="0"/>
        <v>0</v>
      </c>
    </row>
    <row r="25" spans="1:15" ht="25" customHeight="1">
      <c r="A25" s="124" t="s">
        <v>74</v>
      </c>
      <c r="B25" s="131"/>
      <c r="C25" s="84"/>
      <c r="D25" s="85"/>
      <c r="E25" s="85"/>
      <c r="F25" s="85"/>
      <c r="G25" s="85"/>
      <c r="H25" s="85"/>
      <c r="I25" s="85"/>
      <c r="J25" s="85"/>
      <c r="K25" s="85"/>
      <c r="L25" s="85"/>
      <c r="M25" s="85"/>
      <c r="N25" s="101"/>
      <c r="O25" s="55">
        <f t="shared" si="0"/>
        <v>0</v>
      </c>
    </row>
    <row r="26" spans="1:15" ht="25" customHeight="1" thickBot="1">
      <c r="A26" s="126" t="s">
        <v>75</v>
      </c>
      <c r="B26" s="127"/>
      <c r="C26" s="86"/>
      <c r="D26" s="87"/>
      <c r="E26" s="87"/>
      <c r="F26" s="87"/>
      <c r="G26" s="87"/>
      <c r="H26" s="87"/>
      <c r="I26" s="87"/>
      <c r="J26" s="87"/>
      <c r="K26" s="87"/>
      <c r="L26" s="87"/>
      <c r="M26" s="87"/>
      <c r="N26" s="102"/>
      <c r="O26" s="56">
        <f t="shared" si="0"/>
        <v>0</v>
      </c>
    </row>
    <row r="27" spans="1:15" ht="25" customHeight="1" thickBot="1">
      <c r="A27" s="128" t="s">
        <v>55</v>
      </c>
      <c r="B27" s="129"/>
      <c r="C27" s="59">
        <f>SUM(C5:C26)</f>
        <v>0</v>
      </c>
      <c r="D27" s="58">
        <f t="shared" ref="D27:N27" si="1">SUM(D5:D26)</f>
        <v>0</v>
      </c>
      <c r="E27" s="58">
        <f t="shared" si="1"/>
        <v>0</v>
      </c>
      <c r="F27" s="58">
        <f t="shared" si="1"/>
        <v>0</v>
      </c>
      <c r="G27" s="58">
        <f t="shared" si="1"/>
        <v>0</v>
      </c>
      <c r="H27" s="58">
        <f t="shared" si="1"/>
        <v>0</v>
      </c>
      <c r="I27" s="58">
        <f t="shared" si="1"/>
        <v>0</v>
      </c>
      <c r="J27" s="58">
        <f t="shared" si="1"/>
        <v>0</v>
      </c>
      <c r="K27" s="58">
        <f t="shared" si="1"/>
        <v>0</v>
      </c>
      <c r="L27" s="58">
        <f t="shared" si="1"/>
        <v>0</v>
      </c>
      <c r="M27" s="58">
        <f t="shared" si="1"/>
        <v>0</v>
      </c>
      <c r="N27" s="60">
        <f t="shared" si="1"/>
        <v>0</v>
      </c>
      <c r="O27" s="61">
        <f t="shared" si="0"/>
        <v>0</v>
      </c>
    </row>
    <row r="29" spans="1:15" ht="25" customHeight="1" thickBot="1">
      <c r="A29" t="s">
        <v>76</v>
      </c>
    </row>
    <row r="30" spans="1:15" ht="13.5" thickBot="1">
      <c r="A30" s="128" t="s">
        <v>42</v>
      </c>
      <c r="B30" s="130"/>
      <c r="C30" s="51" t="s">
        <v>43</v>
      </c>
      <c r="D30" s="51" t="s">
        <v>44</v>
      </c>
      <c r="E30" s="51" t="s">
        <v>45</v>
      </c>
      <c r="F30" s="51" t="s">
        <v>46</v>
      </c>
      <c r="G30" s="51" t="s">
        <v>47</v>
      </c>
      <c r="H30" s="51" t="s">
        <v>48</v>
      </c>
      <c r="I30" s="51" t="s">
        <v>49</v>
      </c>
      <c r="J30" s="51" t="s">
        <v>50</v>
      </c>
      <c r="K30" s="51" t="s">
        <v>51</v>
      </c>
      <c r="L30" s="51" t="s">
        <v>52</v>
      </c>
      <c r="M30" s="51" t="s">
        <v>53</v>
      </c>
      <c r="N30" s="52" t="s">
        <v>54</v>
      </c>
      <c r="O30" s="108" t="s">
        <v>187</v>
      </c>
    </row>
    <row r="31" spans="1:15" ht="25" customHeight="1">
      <c r="A31" s="122" t="s">
        <v>77</v>
      </c>
      <c r="B31" s="123"/>
      <c r="C31" s="88"/>
      <c r="D31" s="89"/>
      <c r="E31" s="89"/>
      <c r="F31" s="89"/>
      <c r="G31" s="89"/>
      <c r="H31" s="89"/>
      <c r="I31" s="89"/>
      <c r="J31" s="89"/>
      <c r="K31" s="89"/>
      <c r="L31" s="89"/>
      <c r="M31" s="89"/>
      <c r="N31" s="90"/>
      <c r="O31" s="104">
        <f>SUM(C31:N31)</f>
        <v>0</v>
      </c>
    </row>
    <row r="32" spans="1:15" ht="25" customHeight="1">
      <c r="A32" s="124" t="s">
        <v>78</v>
      </c>
      <c r="B32" s="125"/>
      <c r="C32" s="88"/>
      <c r="D32" s="89"/>
      <c r="E32" s="89"/>
      <c r="F32" s="89"/>
      <c r="G32" s="89"/>
      <c r="H32" s="89"/>
      <c r="I32" s="89"/>
      <c r="J32" s="89"/>
      <c r="K32" s="89"/>
      <c r="L32" s="89"/>
      <c r="M32" s="89"/>
      <c r="N32" s="90"/>
      <c r="O32" s="105">
        <f t="shared" ref="O32:O43" si="2">SUM(C32:N32)</f>
        <v>0</v>
      </c>
    </row>
    <row r="33" spans="1:15" ht="25" customHeight="1">
      <c r="A33" s="49"/>
      <c r="B33" s="17" t="s">
        <v>79</v>
      </c>
      <c r="C33" s="91"/>
      <c r="D33" s="92"/>
      <c r="E33" s="92"/>
      <c r="F33" s="92"/>
      <c r="G33" s="92"/>
      <c r="H33" s="92"/>
      <c r="I33" s="92"/>
      <c r="J33" s="92"/>
      <c r="K33" s="92"/>
      <c r="L33" s="92"/>
      <c r="M33" s="92"/>
      <c r="N33" s="93"/>
      <c r="O33" s="105">
        <f t="shared" si="2"/>
        <v>0</v>
      </c>
    </row>
    <row r="34" spans="1:15" ht="25" customHeight="1">
      <c r="A34" s="50"/>
      <c r="B34" s="17" t="s">
        <v>80</v>
      </c>
      <c r="C34" s="91"/>
      <c r="D34" s="92"/>
      <c r="E34" s="92"/>
      <c r="F34" s="92"/>
      <c r="G34" s="92"/>
      <c r="H34" s="92"/>
      <c r="I34" s="92"/>
      <c r="J34" s="92"/>
      <c r="K34" s="92"/>
      <c r="L34" s="92"/>
      <c r="M34" s="92"/>
      <c r="N34" s="93"/>
      <c r="O34" s="105">
        <f t="shared" si="2"/>
        <v>0</v>
      </c>
    </row>
    <row r="35" spans="1:15" ht="25" customHeight="1">
      <c r="A35" s="50" t="s">
        <v>81</v>
      </c>
      <c r="B35" s="17" t="s">
        <v>82</v>
      </c>
      <c r="C35" s="91"/>
      <c r="D35" s="92"/>
      <c r="E35" s="92"/>
      <c r="F35" s="92"/>
      <c r="G35" s="92"/>
      <c r="H35" s="92"/>
      <c r="I35" s="92"/>
      <c r="J35" s="92"/>
      <c r="K35" s="92"/>
      <c r="L35" s="92"/>
      <c r="M35" s="92"/>
      <c r="N35" s="93"/>
      <c r="O35" s="105">
        <f t="shared" si="2"/>
        <v>0</v>
      </c>
    </row>
    <row r="36" spans="1:15" ht="25" customHeight="1">
      <c r="A36" s="50" t="s">
        <v>83</v>
      </c>
      <c r="B36" s="17" t="s">
        <v>84</v>
      </c>
      <c r="C36" s="91"/>
      <c r="D36" s="92"/>
      <c r="E36" s="92"/>
      <c r="F36" s="92"/>
      <c r="G36" s="92"/>
      <c r="H36" s="92"/>
      <c r="I36" s="92"/>
      <c r="J36" s="92"/>
      <c r="K36" s="92"/>
      <c r="L36" s="92"/>
      <c r="M36" s="92"/>
      <c r="N36" s="93"/>
      <c r="O36" s="105">
        <f t="shared" si="2"/>
        <v>0</v>
      </c>
    </row>
    <row r="37" spans="1:15" ht="25" customHeight="1">
      <c r="A37" s="50" t="s">
        <v>85</v>
      </c>
      <c r="B37" s="17" t="s">
        <v>86</v>
      </c>
      <c r="C37" s="91"/>
      <c r="D37" s="92"/>
      <c r="E37" s="92"/>
      <c r="F37" s="92"/>
      <c r="G37" s="92"/>
      <c r="H37" s="92"/>
      <c r="I37" s="92"/>
      <c r="J37" s="92"/>
      <c r="K37" s="92"/>
      <c r="L37" s="92"/>
      <c r="M37" s="92"/>
      <c r="N37" s="93"/>
      <c r="O37" s="105">
        <f t="shared" si="2"/>
        <v>0</v>
      </c>
    </row>
    <row r="38" spans="1:15" ht="25" customHeight="1">
      <c r="A38" s="50"/>
      <c r="B38" s="17" t="s">
        <v>87</v>
      </c>
      <c r="C38" s="91"/>
      <c r="D38" s="92"/>
      <c r="E38" s="92"/>
      <c r="F38" s="92"/>
      <c r="G38" s="92"/>
      <c r="H38" s="92"/>
      <c r="I38" s="92"/>
      <c r="J38" s="92"/>
      <c r="K38" s="92"/>
      <c r="L38" s="92"/>
      <c r="M38" s="92"/>
      <c r="N38" s="93"/>
      <c r="O38" s="105">
        <f t="shared" si="2"/>
        <v>0</v>
      </c>
    </row>
    <row r="39" spans="1:15" ht="25" customHeight="1">
      <c r="A39" s="50" t="s">
        <v>88</v>
      </c>
      <c r="B39" s="17" t="s">
        <v>89</v>
      </c>
      <c r="C39" s="91"/>
      <c r="D39" s="92"/>
      <c r="E39" s="92"/>
      <c r="F39" s="92"/>
      <c r="G39" s="92"/>
      <c r="H39" s="92"/>
      <c r="I39" s="92"/>
      <c r="J39" s="92"/>
      <c r="K39" s="92"/>
      <c r="L39" s="92"/>
      <c r="M39" s="92"/>
      <c r="N39" s="93"/>
      <c r="O39" s="105">
        <f t="shared" si="2"/>
        <v>0</v>
      </c>
    </row>
    <row r="40" spans="1:15" ht="25" customHeight="1">
      <c r="A40" s="50"/>
      <c r="B40" s="17" t="s">
        <v>90</v>
      </c>
      <c r="C40" s="91"/>
      <c r="D40" s="92"/>
      <c r="E40" s="92"/>
      <c r="F40" s="92"/>
      <c r="G40" s="92"/>
      <c r="H40" s="92"/>
      <c r="I40" s="92"/>
      <c r="J40" s="92"/>
      <c r="K40" s="92"/>
      <c r="L40" s="92"/>
      <c r="M40" s="92"/>
      <c r="N40" s="93"/>
      <c r="O40" s="105">
        <f t="shared" si="2"/>
        <v>0</v>
      </c>
    </row>
    <row r="41" spans="1:15" ht="25" customHeight="1">
      <c r="A41" s="50"/>
      <c r="B41" s="17" t="s">
        <v>91</v>
      </c>
      <c r="C41" s="91"/>
      <c r="D41" s="92"/>
      <c r="E41" s="92"/>
      <c r="F41" s="92"/>
      <c r="G41" s="92"/>
      <c r="H41" s="92"/>
      <c r="I41" s="92"/>
      <c r="J41" s="92"/>
      <c r="K41" s="92"/>
      <c r="L41" s="92"/>
      <c r="M41" s="92"/>
      <c r="N41" s="93"/>
      <c r="O41" s="105">
        <f t="shared" si="2"/>
        <v>0</v>
      </c>
    </row>
    <row r="42" spans="1:15" ht="25" customHeight="1" thickBot="1">
      <c r="A42" s="50" t="s">
        <v>83</v>
      </c>
      <c r="B42" s="22" t="s">
        <v>92</v>
      </c>
      <c r="C42" s="91"/>
      <c r="D42" s="92"/>
      <c r="E42" s="92"/>
      <c r="F42" s="92"/>
      <c r="G42" s="92"/>
      <c r="H42" s="92"/>
      <c r="I42" s="92"/>
      <c r="J42" s="92"/>
      <c r="K42" s="92"/>
      <c r="L42" s="92"/>
      <c r="M42" s="92"/>
      <c r="N42" s="93"/>
      <c r="O42" s="106">
        <f t="shared" si="2"/>
        <v>0</v>
      </c>
    </row>
    <row r="43" spans="1:15" ht="25" customHeight="1" thickBot="1">
      <c r="A43" s="57" t="s">
        <v>188</v>
      </c>
      <c r="B43" s="58"/>
      <c r="C43" s="73">
        <f>SUM(C31:C42)</f>
        <v>0</v>
      </c>
      <c r="D43" s="73">
        <f t="shared" ref="D43:N43" si="3">SUM(D31:D42)</f>
        <v>0</v>
      </c>
      <c r="E43" s="73">
        <f t="shared" si="3"/>
        <v>0</v>
      </c>
      <c r="F43" s="73">
        <f t="shared" si="3"/>
        <v>0</v>
      </c>
      <c r="G43" s="73">
        <f t="shared" si="3"/>
        <v>0</v>
      </c>
      <c r="H43" s="73">
        <f t="shared" si="3"/>
        <v>0</v>
      </c>
      <c r="I43" s="73">
        <f t="shared" si="3"/>
        <v>0</v>
      </c>
      <c r="J43" s="73">
        <f t="shared" si="3"/>
        <v>0</v>
      </c>
      <c r="K43" s="73">
        <f t="shared" si="3"/>
        <v>0</v>
      </c>
      <c r="L43" s="73">
        <f t="shared" si="3"/>
        <v>0</v>
      </c>
      <c r="M43" s="73">
        <f t="shared" si="3"/>
        <v>0</v>
      </c>
      <c r="N43" s="103">
        <f t="shared" si="3"/>
        <v>0</v>
      </c>
      <c r="O43" s="107">
        <f t="shared" si="2"/>
        <v>0</v>
      </c>
    </row>
    <row r="44" spans="1:15" ht="93" customHeight="1">
      <c r="A44" s="119" t="s">
        <v>219</v>
      </c>
      <c r="B44" s="119"/>
      <c r="C44" s="119"/>
      <c r="D44" s="119"/>
      <c r="E44" s="119"/>
      <c r="F44" s="119"/>
      <c r="G44" s="119"/>
      <c r="H44" s="119"/>
      <c r="I44" s="119"/>
      <c r="J44" s="119"/>
      <c r="K44" s="119"/>
      <c r="L44" s="119"/>
      <c r="M44" s="119"/>
      <c r="N44" s="119"/>
      <c r="O44" s="119"/>
    </row>
    <row r="45" spans="1:15" ht="25" customHeight="1">
      <c r="A45" s="18"/>
      <c r="B45" s="18"/>
      <c r="C45" s="18"/>
      <c r="D45" s="18"/>
      <c r="E45" s="18"/>
      <c r="F45" s="18"/>
      <c r="G45" s="18"/>
      <c r="H45" s="18"/>
      <c r="I45" s="18"/>
      <c r="J45" s="18"/>
      <c r="K45" s="18"/>
      <c r="L45" s="18"/>
      <c r="M45" s="18"/>
      <c r="N45" s="18"/>
      <c r="O45" s="18"/>
    </row>
    <row r="46" spans="1:15" ht="25" customHeight="1">
      <c r="A46" s="18"/>
      <c r="B46" s="18"/>
      <c r="C46" s="18"/>
      <c r="D46" s="18"/>
      <c r="E46" s="18"/>
      <c r="F46" s="18"/>
      <c r="G46" s="18"/>
      <c r="H46" s="18"/>
      <c r="I46" s="18"/>
      <c r="J46" s="18"/>
      <c r="K46" s="18"/>
      <c r="L46" s="18"/>
      <c r="M46" s="18"/>
      <c r="N46" s="18"/>
      <c r="O46" s="18"/>
    </row>
    <row r="47" spans="1:15" ht="25" customHeight="1">
      <c r="A47" s="18"/>
      <c r="B47" s="18"/>
      <c r="C47" s="18"/>
      <c r="D47" s="18"/>
      <c r="E47" s="18"/>
      <c r="F47" s="18"/>
      <c r="G47" s="18"/>
      <c r="H47" s="18"/>
      <c r="I47" s="18"/>
      <c r="J47" s="18"/>
      <c r="K47" s="18"/>
      <c r="L47" s="18"/>
      <c r="M47" s="18"/>
      <c r="N47" s="18"/>
      <c r="O47" s="18"/>
    </row>
  </sheetData>
  <sheetProtection password="DD4F" sheet="1" objects="1" scenarios="1" selectLockedCells="1"/>
  <mergeCells count="30">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topLeftCell="A28" zoomScaleNormal="100" workbookViewId="0">
      <selection activeCell="G3" sqref="G3"/>
    </sheetView>
  </sheetViews>
  <sheetFormatPr defaultColWidth="9" defaultRowHeight="14"/>
  <cols>
    <col min="1" max="1" width="9" style="1"/>
    <col min="2" max="2" width="5.453125" style="1" bestFit="1" customWidth="1"/>
    <col min="3" max="3" width="12.453125" style="1" customWidth="1"/>
    <col min="4" max="4" width="13.90625" style="1" bestFit="1" customWidth="1"/>
    <col min="5" max="5" width="13.90625" style="1" customWidth="1"/>
    <col min="6" max="6" width="18.36328125" style="1" bestFit="1" customWidth="1"/>
    <col min="7" max="7" width="12.6328125" style="1" customWidth="1"/>
    <col min="8" max="8" width="13.08984375" style="1" customWidth="1"/>
    <col min="9" max="9" width="9" style="70"/>
    <col min="10" max="16384" width="9" style="1"/>
  </cols>
  <sheetData>
    <row r="1" spans="1:9">
      <c r="A1" s="1" t="s">
        <v>171</v>
      </c>
    </row>
    <row r="2" spans="1:9">
      <c r="A2" s="1" t="s">
        <v>205</v>
      </c>
    </row>
    <row r="3" spans="1:9">
      <c r="F3" s="63" t="s">
        <v>100</v>
      </c>
      <c r="G3" s="80"/>
    </row>
    <row r="4" spans="1:9">
      <c r="A4" s="1" t="s">
        <v>1</v>
      </c>
      <c r="C4" s="134">
        <f>'別表１（当初申請、変更申請)'!G3</f>
        <v>0</v>
      </c>
      <c r="D4" s="134"/>
      <c r="E4" s="134"/>
      <c r="F4" s="134"/>
      <c r="G4" s="8"/>
    </row>
    <row r="5" spans="1:9">
      <c r="A5" s="1" t="s">
        <v>94</v>
      </c>
      <c r="G5" s="46" t="s">
        <v>176</v>
      </c>
    </row>
    <row r="6" spans="1:9">
      <c r="A6" s="20"/>
      <c r="B6" s="13"/>
      <c r="C6" s="2" t="s">
        <v>95</v>
      </c>
      <c r="D6" s="138" t="s">
        <v>156</v>
      </c>
      <c r="E6" s="139"/>
      <c r="F6" s="43" t="s">
        <v>162</v>
      </c>
      <c r="G6" s="2"/>
    </row>
    <row r="7" spans="1:9">
      <c r="A7" s="140" t="s">
        <v>42</v>
      </c>
      <c r="B7" s="141"/>
      <c r="C7" s="3"/>
      <c r="D7" s="142" t="s">
        <v>173</v>
      </c>
      <c r="E7" s="143"/>
      <c r="F7" s="44" t="s">
        <v>172</v>
      </c>
      <c r="G7" s="4" t="s">
        <v>137</v>
      </c>
    </row>
    <row r="8" spans="1:9">
      <c r="A8" s="16"/>
      <c r="B8" s="21"/>
      <c r="C8" s="10" t="s">
        <v>96</v>
      </c>
      <c r="D8" s="62" t="s">
        <v>97</v>
      </c>
      <c r="E8" s="62" t="s">
        <v>98</v>
      </c>
      <c r="F8" s="45" t="s">
        <v>175</v>
      </c>
      <c r="G8" s="6"/>
    </row>
    <row r="9" spans="1:9" ht="18" customHeight="1">
      <c r="A9" s="137" t="s">
        <v>191</v>
      </c>
      <c r="B9" s="137"/>
      <c r="C9" s="69">
        <f>'(A型)階層別、月別利用人員内訳'!O5</f>
        <v>0</v>
      </c>
      <c r="D9" s="69" t="e">
        <f>'単価積算内訳 '!$D$8</f>
        <v>#N/A</v>
      </c>
      <c r="E9" s="69" t="e">
        <f t="shared" ref="E9:E30" si="0">C9*D9</f>
        <v>#N/A</v>
      </c>
      <c r="F9" s="69">
        <f t="shared" ref="F9:F30" si="1">G9*C9</f>
        <v>0</v>
      </c>
      <c r="G9" s="69">
        <f>MIN(I9,'単価積算内訳 '!$D$4)</f>
        <v>7000</v>
      </c>
      <c r="H9" s="1" t="str">
        <f>"×"&amp;C9</f>
        <v>×0</v>
      </c>
      <c r="I9" s="70">
        <v>7000</v>
      </c>
    </row>
    <row r="10" spans="1:9" ht="18" customHeight="1">
      <c r="A10" s="137">
        <v>1</v>
      </c>
      <c r="B10" s="137"/>
      <c r="C10" s="69">
        <f>'(A型)階層別、月別利用人員内訳'!O6</f>
        <v>0</v>
      </c>
      <c r="D10" s="69" t="e">
        <f>'単価積算内訳 '!$D$8</f>
        <v>#N/A</v>
      </c>
      <c r="E10" s="69" t="e">
        <f t="shared" si="0"/>
        <v>#N/A</v>
      </c>
      <c r="F10" s="69">
        <f t="shared" si="1"/>
        <v>0</v>
      </c>
      <c r="G10" s="69">
        <f>MIN(I10,'単価積算内訳 '!$D$4)</f>
        <v>10000</v>
      </c>
      <c r="H10" s="1" t="str">
        <f t="shared" ref="H10:H30" si="2">"×"&amp;C10</f>
        <v>×0</v>
      </c>
      <c r="I10" s="70">
        <v>10000</v>
      </c>
    </row>
    <row r="11" spans="1:9" ht="18" customHeight="1">
      <c r="A11" s="137" t="s">
        <v>56</v>
      </c>
      <c r="B11" s="137"/>
      <c r="C11" s="69">
        <f>'(A型)階層別、月別利用人員内訳'!O7</f>
        <v>0</v>
      </c>
      <c r="D11" s="69" t="e">
        <f>'単価積算内訳 '!$D$8</f>
        <v>#N/A</v>
      </c>
      <c r="E11" s="69" t="e">
        <f t="shared" si="0"/>
        <v>#N/A</v>
      </c>
      <c r="F11" s="69">
        <f t="shared" si="1"/>
        <v>0</v>
      </c>
      <c r="G11" s="69">
        <f>MIN(I11,'単価積算内訳 '!$D$4)</f>
        <v>13000</v>
      </c>
      <c r="H11" s="1" t="str">
        <f t="shared" si="2"/>
        <v>×0</v>
      </c>
      <c r="I11" s="70">
        <v>13000</v>
      </c>
    </row>
    <row r="12" spans="1:9" ht="18" customHeight="1">
      <c r="A12" s="137" t="s">
        <v>57</v>
      </c>
      <c r="B12" s="137"/>
      <c r="C12" s="69">
        <f>'(A型)階層別、月別利用人員内訳'!O8</f>
        <v>0</v>
      </c>
      <c r="D12" s="69" t="e">
        <f>'単価積算内訳 '!$D$8</f>
        <v>#N/A</v>
      </c>
      <c r="E12" s="69" t="e">
        <f t="shared" si="0"/>
        <v>#N/A</v>
      </c>
      <c r="F12" s="69">
        <f t="shared" si="1"/>
        <v>0</v>
      </c>
      <c r="G12" s="69">
        <f>MIN(I12,'単価積算内訳 '!$D$4)</f>
        <v>16000</v>
      </c>
      <c r="H12" s="1" t="str">
        <f t="shared" si="2"/>
        <v>×0</v>
      </c>
      <c r="I12" s="70">
        <v>16000</v>
      </c>
    </row>
    <row r="13" spans="1:9" ht="18" customHeight="1">
      <c r="A13" s="137" t="s">
        <v>58</v>
      </c>
      <c r="B13" s="137"/>
      <c r="C13" s="69">
        <f>'(A型)階層別、月別利用人員内訳'!O9</f>
        <v>0</v>
      </c>
      <c r="D13" s="69" t="e">
        <f>'単価積算内訳 '!$D$8</f>
        <v>#N/A</v>
      </c>
      <c r="E13" s="69" t="e">
        <f t="shared" si="0"/>
        <v>#N/A</v>
      </c>
      <c r="F13" s="69">
        <f t="shared" si="1"/>
        <v>0</v>
      </c>
      <c r="G13" s="69">
        <f>MIN(I13,'単価積算内訳 '!$D$4)</f>
        <v>19000</v>
      </c>
      <c r="H13" s="1" t="str">
        <f t="shared" si="2"/>
        <v>×0</v>
      </c>
      <c r="I13" s="70">
        <v>19000</v>
      </c>
    </row>
    <row r="14" spans="1:9" ht="18" customHeight="1">
      <c r="A14" s="137" t="s">
        <v>59</v>
      </c>
      <c r="B14" s="137"/>
      <c r="C14" s="69">
        <f>'(A型)階層別、月別利用人員内訳'!O10</f>
        <v>0</v>
      </c>
      <c r="D14" s="69" t="e">
        <f>'単価積算内訳 '!$D$8</f>
        <v>#N/A</v>
      </c>
      <c r="E14" s="69" t="e">
        <f t="shared" si="0"/>
        <v>#N/A</v>
      </c>
      <c r="F14" s="69">
        <f t="shared" si="1"/>
        <v>0</v>
      </c>
      <c r="G14" s="69">
        <f>MIN(I14,'単価積算内訳 '!$D$4)</f>
        <v>22000</v>
      </c>
      <c r="H14" s="1" t="str">
        <f t="shared" si="2"/>
        <v>×0</v>
      </c>
      <c r="I14" s="70">
        <v>22000</v>
      </c>
    </row>
    <row r="15" spans="1:9" ht="18" customHeight="1">
      <c r="A15" s="137" t="s">
        <v>60</v>
      </c>
      <c r="B15" s="137"/>
      <c r="C15" s="69">
        <f>'(A型)階層別、月別利用人員内訳'!O11</f>
        <v>0</v>
      </c>
      <c r="D15" s="69" t="e">
        <f>'単価積算内訳 '!$D$8</f>
        <v>#N/A</v>
      </c>
      <c r="E15" s="69" t="e">
        <f t="shared" si="0"/>
        <v>#N/A</v>
      </c>
      <c r="F15" s="69">
        <f t="shared" si="1"/>
        <v>0</v>
      </c>
      <c r="G15" s="69">
        <f>MIN(I15,'単価積算内訳 '!$D$4)</f>
        <v>25000</v>
      </c>
      <c r="H15" s="1" t="str">
        <f t="shared" si="2"/>
        <v>×0</v>
      </c>
      <c r="I15" s="70">
        <v>25000</v>
      </c>
    </row>
    <row r="16" spans="1:9" ht="18" customHeight="1">
      <c r="A16" s="137" t="s">
        <v>61</v>
      </c>
      <c r="B16" s="137"/>
      <c r="C16" s="69">
        <f>'(A型)階層別、月別利用人員内訳'!O12</f>
        <v>0</v>
      </c>
      <c r="D16" s="69" t="e">
        <f>'単価積算内訳 '!$D$8</f>
        <v>#N/A</v>
      </c>
      <c r="E16" s="69" t="e">
        <f t="shared" si="0"/>
        <v>#N/A</v>
      </c>
      <c r="F16" s="69">
        <f t="shared" si="1"/>
        <v>0</v>
      </c>
      <c r="G16" s="69">
        <f>MIN(I16,'単価積算内訳 '!$D$4)</f>
        <v>30000</v>
      </c>
      <c r="H16" s="1" t="str">
        <f t="shared" si="2"/>
        <v>×0</v>
      </c>
      <c r="I16" s="70">
        <v>30000</v>
      </c>
    </row>
    <row r="17" spans="1:9" ht="18" customHeight="1">
      <c r="A17" s="137" t="s">
        <v>62</v>
      </c>
      <c r="B17" s="137"/>
      <c r="C17" s="69">
        <f>'(A型)階層別、月別利用人員内訳'!O13</f>
        <v>0</v>
      </c>
      <c r="D17" s="69" t="e">
        <f>'単価積算内訳 '!$D$8</f>
        <v>#N/A</v>
      </c>
      <c r="E17" s="69" t="e">
        <f t="shared" si="0"/>
        <v>#N/A</v>
      </c>
      <c r="F17" s="69">
        <f t="shared" si="1"/>
        <v>0</v>
      </c>
      <c r="G17" s="69">
        <f>MIN(I17,'単価積算内訳 '!$D$4)</f>
        <v>35000</v>
      </c>
      <c r="H17" s="1" t="str">
        <f t="shared" si="2"/>
        <v>×0</v>
      </c>
      <c r="I17" s="70">
        <v>35000</v>
      </c>
    </row>
    <row r="18" spans="1:9" ht="18" customHeight="1">
      <c r="A18" s="137" t="s">
        <v>63</v>
      </c>
      <c r="B18" s="137"/>
      <c r="C18" s="69">
        <f>'(A型)階層別、月別利用人員内訳'!O14</f>
        <v>0</v>
      </c>
      <c r="D18" s="69" t="e">
        <f>'単価積算内訳 '!$D$8</f>
        <v>#N/A</v>
      </c>
      <c r="E18" s="69" t="e">
        <f t="shared" si="0"/>
        <v>#N/A</v>
      </c>
      <c r="F18" s="69">
        <f t="shared" si="1"/>
        <v>0</v>
      </c>
      <c r="G18" s="69">
        <f>MIN(I18,'単価積算内訳 '!$D$4)</f>
        <v>40000</v>
      </c>
      <c r="H18" s="1" t="str">
        <f t="shared" si="2"/>
        <v>×0</v>
      </c>
      <c r="I18" s="70">
        <v>40000</v>
      </c>
    </row>
    <row r="19" spans="1:9" ht="18" customHeight="1">
      <c r="A19" s="137" t="s">
        <v>64</v>
      </c>
      <c r="B19" s="137"/>
      <c r="C19" s="69">
        <f>'(A型)階層別、月別利用人員内訳'!O15</f>
        <v>0</v>
      </c>
      <c r="D19" s="69" t="e">
        <f>'単価積算内訳 '!$D$8</f>
        <v>#N/A</v>
      </c>
      <c r="E19" s="69" t="e">
        <f t="shared" si="0"/>
        <v>#N/A</v>
      </c>
      <c r="F19" s="69">
        <f t="shared" si="1"/>
        <v>0</v>
      </c>
      <c r="G19" s="69">
        <f>MIN(I19,'単価積算内訳 '!$D$4)</f>
        <v>45000</v>
      </c>
      <c r="H19" s="1" t="str">
        <f t="shared" si="2"/>
        <v>×0</v>
      </c>
      <c r="I19" s="70">
        <v>45000</v>
      </c>
    </row>
    <row r="20" spans="1:9" ht="18" customHeight="1">
      <c r="A20" s="137" t="s">
        <v>65</v>
      </c>
      <c r="B20" s="137"/>
      <c r="C20" s="69">
        <f>'(A型)階層別、月別利用人員内訳'!O16</f>
        <v>0</v>
      </c>
      <c r="D20" s="69" t="e">
        <f>'単価積算内訳 '!$D$8</f>
        <v>#N/A</v>
      </c>
      <c r="E20" s="69" t="e">
        <f t="shared" si="0"/>
        <v>#N/A</v>
      </c>
      <c r="F20" s="69">
        <f t="shared" si="1"/>
        <v>0</v>
      </c>
      <c r="G20" s="69">
        <f>MIN(I20,'単価積算内訳 '!$D$4)</f>
        <v>50000</v>
      </c>
      <c r="H20" s="1" t="str">
        <f t="shared" si="2"/>
        <v>×0</v>
      </c>
      <c r="I20" s="70">
        <v>50000</v>
      </c>
    </row>
    <row r="21" spans="1:9" ht="18" customHeight="1">
      <c r="A21" s="137" t="s">
        <v>66</v>
      </c>
      <c r="B21" s="137"/>
      <c r="C21" s="69">
        <f>'(A型)階層別、月別利用人員内訳'!O17</f>
        <v>0</v>
      </c>
      <c r="D21" s="69" t="e">
        <f>'単価積算内訳 '!$D$8</f>
        <v>#N/A</v>
      </c>
      <c r="E21" s="69" t="e">
        <f t="shared" si="0"/>
        <v>#N/A</v>
      </c>
      <c r="F21" s="69">
        <f t="shared" si="1"/>
        <v>0</v>
      </c>
      <c r="G21" s="69">
        <f>MIN(I21,'単価積算内訳 '!$D$4)</f>
        <v>57000</v>
      </c>
      <c r="H21" s="1" t="str">
        <f t="shared" si="2"/>
        <v>×0</v>
      </c>
      <c r="I21" s="70">
        <v>57000</v>
      </c>
    </row>
    <row r="22" spans="1:9" ht="18" customHeight="1">
      <c r="A22" s="137" t="s">
        <v>67</v>
      </c>
      <c r="B22" s="137"/>
      <c r="C22" s="69">
        <f>'(A型)階層別、月別利用人員内訳'!O18</f>
        <v>0</v>
      </c>
      <c r="D22" s="69" t="e">
        <f>'単価積算内訳 '!$D$8</f>
        <v>#N/A</v>
      </c>
      <c r="E22" s="69" t="e">
        <f t="shared" si="0"/>
        <v>#N/A</v>
      </c>
      <c r="F22" s="69">
        <f t="shared" si="1"/>
        <v>0</v>
      </c>
      <c r="G22" s="69">
        <f>MIN(I22,'単価積算内訳 '!$D$4)</f>
        <v>64000</v>
      </c>
      <c r="H22" s="1" t="str">
        <f t="shared" si="2"/>
        <v>×0</v>
      </c>
      <c r="I22" s="70">
        <v>64000</v>
      </c>
    </row>
    <row r="23" spans="1:9" ht="18" customHeight="1">
      <c r="A23" s="137" t="s">
        <v>68</v>
      </c>
      <c r="B23" s="137"/>
      <c r="C23" s="69">
        <f>'(A型)階層別、月別利用人員内訳'!O19</f>
        <v>0</v>
      </c>
      <c r="D23" s="69" t="e">
        <f>'単価積算内訳 '!$D$8</f>
        <v>#N/A</v>
      </c>
      <c r="E23" s="69" t="e">
        <f t="shared" si="0"/>
        <v>#N/A</v>
      </c>
      <c r="F23" s="69">
        <f t="shared" si="1"/>
        <v>0</v>
      </c>
      <c r="G23" s="69">
        <f>MIN(I23,'単価積算内訳 '!$D$4)</f>
        <v>71000</v>
      </c>
      <c r="H23" s="1" t="str">
        <f t="shared" si="2"/>
        <v>×0</v>
      </c>
      <c r="I23" s="70">
        <v>71000</v>
      </c>
    </row>
    <row r="24" spans="1:9" ht="18" customHeight="1">
      <c r="A24" s="137" t="s">
        <v>69</v>
      </c>
      <c r="B24" s="137"/>
      <c r="C24" s="69">
        <f>'(A型)階層別、月別利用人員内訳'!O20</f>
        <v>0</v>
      </c>
      <c r="D24" s="69" t="e">
        <f>'単価積算内訳 '!$D$8</f>
        <v>#N/A</v>
      </c>
      <c r="E24" s="69" t="e">
        <f t="shared" si="0"/>
        <v>#N/A</v>
      </c>
      <c r="F24" s="69">
        <f t="shared" si="1"/>
        <v>0</v>
      </c>
      <c r="G24" s="69">
        <f>MIN(I24,'単価積算内訳 '!$D$4)</f>
        <v>78000</v>
      </c>
      <c r="H24" s="1" t="str">
        <f t="shared" si="2"/>
        <v>×0</v>
      </c>
      <c r="I24" s="70">
        <v>78000</v>
      </c>
    </row>
    <row r="25" spans="1:9" ht="18" customHeight="1">
      <c r="A25" s="137" t="s">
        <v>70</v>
      </c>
      <c r="B25" s="137"/>
      <c r="C25" s="69">
        <f>'(A型)階層別、月別利用人員内訳'!O21</f>
        <v>0</v>
      </c>
      <c r="D25" s="69" t="e">
        <f>'単価積算内訳 '!$D$8</f>
        <v>#N/A</v>
      </c>
      <c r="E25" s="69" t="e">
        <f t="shared" si="0"/>
        <v>#N/A</v>
      </c>
      <c r="F25" s="69">
        <f t="shared" si="1"/>
        <v>0</v>
      </c>
      <c r="G25" s="69">
        <f>MIN(I25,'単価積算内訳 '!$D$4)</f>
        <v>85000</v>
      </c>
      <c r="H25" s="1" t="str">
        <f t="shared" si="2"/>
        <v>×0</v>
      </c>
      <c r="I25" s="70">
        <v>85000</v>
      </c>
    </row>
    <row r="26" spans="1:9" ht="18" customHeight="1">
      <c r="A26" s="144" t="s">
        <v>101</v>
      </c>
      <c r="B26" s="144"/>
      <c r="C26" s="69">
        <f>'(A型)階層別、月別利用人員内訳'!O22</f>
        <v>0</v>
      </c>
      <c r="D26" s="69" t="e">
        <f>'単価積算内訳 '!$D$8</f>
        <v>#N/A</v>
      </c>
      <c r="E26" s="69" t="e">
        <f t="shared" si="0"/>
        <v>#N/A</v>
      </c>
      <c r="F26" s="69">
        <f t="shared" si="1"/>
        <v>0</v>
      </c>
      <c r="G26" s="69">
        <f>MIN(I26,'単価積算内訳 '!$D$4)</f>
        <v>93000</v>
      </c>
      <c r="H26" s="1" t="str">
        <f t="shared" si="2"/>
        <v>×0</v>
      </c>
      <c r="I26" s="70">
        <v>93000</v>
      </c>
    </row>
    <row r="27" spans="1:9" ht="18" customHeight="1">
      <c r="A27" s="137" t="s">
        <v>72</v>
      </c>
      <c r="B27" s="137"/>
      <c r="C27" s="69">
        <f>'(A型)階層別、月別利用人員内訳'!O23</f>
        <v>0</v>
      </c>
      <c r="D27" s="69" t="e">
        <f>'単価積算内訳 '!$D$8</f>
        <v>#N/A</v>
      </c>
      <c r="E27" s="69" t="e">
        <f t="shared" si="0"/>
        <v>#N/A</v>
      </c>
      <c r="F27" s="69">
        <f t="shared" si="1"/>
        <v>0</v>
      </c>
      <c r="G27" s="69">
        <f>MIN(I27,'単価積算内訳 '!$D$4)</f>
        <v>101000</v>
      </c>
      <c r="H27" s="1" t="str">
        <f t="shared" si="2"/>
        <v>×0</v>
      </c>
      <c r="I27" s="70">
        <v>101000</v>
      </c>
    </row>
    <row r="28" spans="1:9" ht="18" customHeight="1">
      <c r="A28" s="137" t="s">
        <v>73</v>
      </c>
      <c r="B28" s="137"/>
      <c r="C28" s="69">
        <f>'(A型)階層別、月別利用人員内訳'!O24</f>
        <v>0</v>
      </c>
      <c r="D28" s="69" t="e">
        <f>'単価積算内訳 '!$D$8</f>
        <v>#N/A</v>
      </c>
      <c r="E28" s="69" t="e">
        <f t="shared" si="0"/>
        <v>#N/A</v>
      </c>
      <c r="F28" s="69">
        <f t="shared" si="1"/>
        <v>0</v>
      </c>
      <c r="G28" s="69">
        <f>MIN(I28,'単価積算内訳 '!$D$4)</f>
        <v>109000</v>
      </c>
      <c r="H28" s="1" t="str">
        <f t="shared" si="2"/>
        <v>×0</v>
      </c>
      <c r="I28" s="70">
        <v>109000</v>
      </c>
    </row>
    <row r="29" spans="1:9" ht="18" customHeight="1">
      <c r="A29" s="137" t="s">
        <v>74</v>
      </c>
      <c r="B29" s="137"/>
      <c r="C29" s="69">
        <f>'(A型)階層別、月別利用人員内訳'!O25</f>
        <v>0</v>
      </c>
      <c r="D29" s="69" t="e">
        <f>'単価積算内訳 '!$D$8</f>
        <v>#N/A</v>
      </c>
      <c r="E29" s="69" t="e">
        <f t="shared" si="0"/>
        <v>#N/A</v>
      </c>
      <c r="F29" s="69">
        <f t="shared" si="1"/>
        <v>0</v>
      </c>
      <c r="G29" s="69">
        <f>MIN(I29,'単価積算内訳 '!$D$4)</f>
        <v>117000</v>
      </c>
      <c r="H29" s="1" t="str">
        <f t="shared" si="2"/>
        <v>×0</v>
      </c>
      <c r="I29" s="70">
        <v>117000</v>
      </c>
    </row>
    <row r="30" spans="1:9" ht="18" customHeight="1">
      <c r="A30" s="137" t="s">
        <v>75</v>
      </c>
      <c r="B30" s="137"/>
      <c r="C30" s="69">
        <f>'(A型)階層別、月別利用人員内訳'!O26</f>
        <v>0</v>
      </c>
      <c r="D30" s="69" t="e">
        <f>'単価積算内訳 '!$D$8</f>
        <v>#N/A</v>
      </c>
      <c r="E30" s="69" t="e">
        <f t="shared" si="0"/>
        <v>#N/A</v>
      </c>
      <c r="F30" s="69">
        <f t="shared" si="1"/>
        <v>0</v>
      </c>
      <c r="G30" s="69">
        <f>MIN(I30,'単価積算内訳 '!$D$4)</f>
        <v>0</v>
      </c>
      <c r="H30" s="1" t="str">
        <f t="shared" si="2"/>
        <v>×0</v>
      </c>
      <c r="I30" s="70">
        <f>'単価積算内訳 '!D4</f>
        <v>0</v>
      </c>
    </row>
    <row r="31" spans="1:9" ht="18" customHeight="1">
      <c r="A31" s="137" t="s">
        <v>55</v>
      </c>
      <c r="B31" s="137"/>
      <c r="C31" s="69">
        <f>SUM(C9:C30)</f>
        <v>0</v>
      </c>
      <c r="D31" s="69"/>
      <c r="E31" s="69" t="e">
        <f>SUM(E9:E30)</f>
        <v>#N/A</v>
      </c>
      <c r="F31" s="69">
        <f>SUM(F9:F30)</f>
        <v>0</v>
      </c>
      <c r="G31" s="69"/>
    </row>
    <row r="33" spans="1:9">
      <c r="A33" s="1" t="s">
        <v>99</v>
      </c>
      <c r="G33" s="26"/>
    </row>
    <row r="34" spans="1:9">
      <c r="A34" s="67"/>
      <c r="B34" s="68"/>
      <c r="C34" s="2" t="s">
        <v>95</v>
      </c>
      <c r="D34" s="138" t="s">
        <v>156</v>
      </c>
      <c r="E34" s="139"/>
      <c r="F34" s="43" t="s">
        <v>162</v>
      </c>
      <c r="G34" s="2"/>
      <c r="H34" s="25"/>
    </row>
    <row r="35" spans="1:9">
      <c r="A35" s="140" t="s">
        <v>42</v>
      </c>
      <c r="B35" s="141"/>
      <c r="C35" s="4"/>
      <c r="D35" s="142" t="s">
        <v>173</v>
      </c>
      <c r="E35" s="143"/>
      <c r="F35" s="44" t="s">
        <v>172</v>
      </c>
      <c r="G35" s="4" t="s">
        <v>7</v>
      </c>
      <c r="H35" s="25"/>
    </row>
    <row r="36" spans="1:9">
      <c r="A36" s="65"/>
      <c r="B36" s="66"/>
      <c r="C36" s="10" t="s">
        <v>96</v>
      </c>
      <c r="D36" s="62" t="s">
        <v>97</v>
      </c>
      <c r="E36" s="62" t="s">
        <v>98</v>
      </c>
      <c r="F36" s="10" t="s">
        <v>136</v>
      </c>
      <c r="G36" s="10"/>
      <c r="H36" s="25"/>
    </row>
    <row r="37" spans="1:9" ht="16" customHeight="1">
      <c r="A37" s="135" t="s">
        <v>77</v>
      </c>
      <c r="B37" s="136"/>
      <c r="C37" s="69">
        <f>'(A型)階層別、月別利用人員内訳'!O31</f>
        <v>0</v>
      </c>
      <c r="D37" s="69" t="e">
        <f>'単価積算内訳 '!$D$8</f>
        <v>#N/A</v>
      </c>
      <c r="E37" s="69" t="e">
        <f t="shared" ref="E37:E48" si="3">C37*D37</f>
        <v>#N/A</v>
      </c>
      <c r="F37" s="69">
        <f t="shared" ref="F37:F48" si="4">C37*G37</f>
        <v>0</v>
      </c>
      <c r="G37" s="69">
        <f>MIN(I37,'単価積算内訳 '!$D$4)</f>
        <v>10000</v>
      </c>
      <c r="H37" s="1" t="str">
        <f t="shared" ref="H37:H48" si="5">"×"&amp;C37</f>
        <v>×0</v>
      </c>
      <c r="I37" s="71">
        <v>10000</v>
      </c>
    </row>
    <row r="38" spans="1:9" ht="16" customHeight="1">
      <c r="A38" s="135" t="s">
        <v>78</v>
      </c>
      <c r="B38" s="136"/>
      <c r="C38" s="69">
        <f>'(A型)階層別、月別利用人員内訳'!O32</f>
        <v>0</v>
      </c>
      <c r="D38" s="69" t="e">
        <f>'単価積算内訳 '!$D$8</f>
        <v>#N/A</v>
      </c>
      <c r="E38" s="69" t="e">
        <f t="shared" si="3"/>
        <v>#N/A</v>
      </c>
      <c r="F38" s="69">
        <f t="shared" si="4"/>
        <v>0</v>
      </c>
      <c r="G38" s="69">
        <f>MIN(I38,'単価積算内訳 '!$D$4)</f>
        <v>15000</v>
      </c>
      <c r="H38" s="1" t="str">
        <f t="shared" si="5"/>
        <v>×0</v>
      </c>
      <c r="I38" s="71">
        <v>15000</v>
      </c>
    </row>
    <row r="39" spans="1:9" ht="16" customHeight="1">
      <c r="A39" s="2"/>
      <c r="B39" s="15" t="s">
        <v>79</v>
      </c>
      <c r="C39" s="69">
        <f>'(A型)階層別、月別利用人員内訳'!O33</f>
        <v>0</v>
      </c>
      <c r="D39" s="69" t="e">
        <f>'単価積算内訳 '!$D$8</f>
        <v>#N/A</v>
      </c>
      <c r="E39" s="69" t="e">
        <f t="shared" si="3"/>
        <v>#N/A</v>
      </c>
      <c r="F39" s="69">
        <f t="shared" si="4"/>
        <v>0</v>
      </c>
      <c r="G39" s="69">
        <f>MIN(I39,'単価積算内訳 '!$D$4)</f>
        <v>20000</v>
      </c>
      <c r="H39" s="1" t="str">
        <f t="shared" si="5"/>
        <v>×0</v>
      </c>
      <c r="I39" s="71">
        <v>20000</v>
      </c>
    </row>
    <row r="40" spans="1:9" ht="16" customHeight="1">
      <c r="A40" s="4"/>
      <c r="B40" s="15" t="s">
        <v>80</v>
      </c>
      <c r="C40" s="69">
        <f>'(A型)階層別、月別利用人員内訳'!O34</f>
        <v>0</v>
      </c>
      <c r="D40" s="69" t="e">
        <f>'単価積算内訳 '!$D$8</f>
        <v>#N/A</v>
      </c>
      <c r="E40" s="69" t="e">
        <f t="shared" si="3"/>
        <v>#N/A</v>
      </c>
      <c r="F40" s="69">
        <f t="shared" si="4"/>
        <v>0</v>
      </c>
      <c r="G40" s="69">
        <f>MIN(I40,'単価積算内訳 '!$D$4)</f>
        <v>25000</v>
      </c>
      <c r="H40" s="1" t="str">
        <f t="shared" si="5"/>
        <v>×0</v>
      </c>
      <c r="I40" s="71">
        <v>25000</v>
      </c>
    </row>
    <row r="41" spans="1:9" ht="16" customHeight="1">
      <c r="A41" s="4" t="s">
        <v>81</v>
      </c>
      <c r="B41" s="15" t="s">
        <v>82</v>
      </c>
      <c r="C41" s="69">
        <f>'(A型)階層別、月別利用人員内訳'!O35</f>
        <v>0</v>
      </c>
      <c r="D41" s="69" t="e">
        <f>'単価積算内訳 '!$D$8</f>
        <v>#N/A</v>
      </c>
      <c r="E41" s="69" t="e">
        <f t="shared" si="3"/>
        <v>#N/A</v>
      </c>
      <c r="F41" s="69">
        <f t="shared" si="4"/>
        <v>0</v>
      </c>
      <c r="G41" s="69">
        <f>MIN(I41,'単価積算内訳 '!$D$4)</f>
        <v>30000</v>
      </c>
      <c r="H41" s="1" t="str">
        <f t="shared" si="5"/>
        <v>×0</v>
      </c>
      <c r="I41" s="71">
        <v>30000</v>
      </c>
    </row>
    <row r="42" spans="1:9" ht="16" customHeight="1">
      <c r="A42" s="4" t="s">
        <v>83</v>
      </c>
      <c r="B42" s="15" t="s">
        <v>84</v>
      </c>
      <c r="C42" s="69">
        <f>'(A型)階層別、月別利用人員内訳'!O36</f>
        <v>0</v>
      </c>
      <c r="D42" s="69" t="e">
        <f>'単価積算内訳 '!$D$8</f>
        <v>#N/A</v>
      </c>
      <c r="E42" s="69" t="e">
        <f t="shared" si="3"/>
        <v>#N/A</v>
      </c>
      <c r="F42" s="69">
        <f t="shared" si="4"/>
        <v>0</v>
      </c>
      <c r="G42" s="69">
        <f>MIN(I42,'単価積算内訳 '!$D$4)</f>
        <v>35000</v>
      </c>
      <c r="H42" s="1" t="str">
        <f t="shared" si="5"/>
        <v>×0</v>
      </c>
      <c r="I42" s="71">
        <v>35000</v>
      </c>
    </row>
    <row r="43" spans="1:9" ht="16" customHeight="1">
      <c r="A43" s="4" t="s">
        <v>85</v>
      </c>
      <c r="B43" s="15" t="s">
        <v>86</v>
      </c>
      <c r="C43" s="69">
        <f>'(A型)階層別、月別利用人員内訳'!O37</f>
        <v>0</v>
      </c>
      <c r="D43" s="69" t="e">
        <f>'単価積算内訳 '!$D$8</f>
        <v>#N/A</v>
      </c>
      <c r="E43" s="69" t="e">
        <f t="shared" si="3"/>
        <v>#N/A</v>
      </c>
      <c r="F43" s="69">
        <f t="shared" si="4"/>
        <v>0</v>
      </c>
      <c r="G43" s="69">
        <f>MIN(I43,'単価積算内訳 '!$D$4)</f>
        <v>40000</v>
      </c>
      <c r="H43" s="1" t="str">
        <f t="shared" si="5"/>
        <v>×0</v>
      </c>
      <c r="I43" s="71">
        <v>40000</v>
      </c>
    </row>
    <row r="44" spans="1:9" ht="16" customHeight="1">
      <c r="A44" s="4"/>
      <c r="B44" s="15" t="s">
        <v>87</v>
      </c>
      <c r="C44" s="69">
        <f>'(A型)階層別、月別利用人員内訳'!O38</f>
        <v>0</v>
      </c>
      <c r="D44" s="69" t="e">
        <f>'単価積算内訳 '!$D$8</f>
        <v>#N/A</v>
      </c>
      <c r="E44" s="69" t="e">
        <f t="shared" si="3"/>
        <v>#N/A</v>
      </c>
      <c r="F44" s="69">
        <f t="shared" si="4"/>
        <v>0</v>
      </c>
      <c r="G44" s="69">
        <f>MIN(I44,'単価積算内訳 '!$D$4)</f>
        <v>45000</v>
      </c>
      <c r="H44" s="1" t="str">
        <f t="shared" si="5"/>
        <v>×0</v>
      </c>
      <c r="I44" s="71">
        <v>45000</v>
      </c>
    </row>
    <row r="45" spans="1:9" ht="16" customHeight="1">
      <c r="A45" s="4" t="s">
        <v>88</v>
      </c>
      <c r="B45" s="15" t="s">
        <v>89</v>
      </c>
      <c r="C45" s="69">
        <f>'(A型)階層別、月別利用人員内訳'!O39</f>
        <v>0</v>
      </c>
      <c r="D45" s="69" t="e">
        <f>'単価積算内訳 '!$D$8</f>
        <v>#N/A</v>
      </c>
      <c r="E45" s="69" t="e">
        <f t="shared" si="3"/>
        <v>#N/A</v>
      </c>
      <c r="F45" s="69">
        <f t="shared" si="4"/>
        <v>0</v>
      </c>
      <c r="G45" s="69">
        <f>MIN(I45,'単価積算内訳 '!$D$4)</f>
        <v>50000</v>
      </c>
      <c r="H45" s="1" t="str">
        <f t="shared" si="5"/>
        <v>×0</v>
      </c>
      <c r="I45" s="71">
        <v>50000</v>
      </c>
    </row>
    <row r="46" spans="1:9" ht="16" customHeight="1">
      <c r="A46" s="4"/>
      <c r="B46" s="15" t="s">
        <v>90</v>
      </c>
      <c r="C46" s="69">
        <f>'(A型)階層別、月別利用人員内訳'!O40</f>
        <v>0</v>
      </c>
      <c r="D46" s="69" t="e">
        <f>'単価積算内訳 '!$D$8</f>
        <v>#N/A</v>
      </c>
      <c r="E46" s="69" t="e">
        <f t="shared" si="3"/>
        <v>#N/A</v>
      </c>
      <c r="F46" s="69">
        <f t="shared" si="4"/>
        <v>0</v>
      </c>
      <c r="G46" s="69">
        <f>MIN(I46,'単価積算内訳 '!$D$4)</f>
        <v>55000</v>
      </c>
      <c r="H46" s="1" t="str">
        <f t="shared" si="5"/>
        <v>×0</v>
      </c>
      <c r="I46" s="71">
        <v>55000</v>
      </c>
    </row>
    <row r="47" spans="1:9" ht="16" customHeight="1">
      <c r="A47" s="4"/>
      <c r="B47" s="15" t="s">
        <v>91</v>
      </c>
      <c r="C47" s="69">
        <f>'(A型)階層別、月別利用人員内訳'!O41</f>
        <v>0</v>
      </c>
      <c r="D47" s="69" t="e">
        <f>'単価積算内訳 '!$D$8</f>
        <v>#N/A</v>
      </c>
      <c r="E47" s="69" t="e">
        <f t="shared" si="3"/>
        <v>#N/A</v>
      </c>
      <c r="F47" s="69">
        <f t="shared" si="4"/>
        <v>0</v>
      </c>
      <c r="G47" s="69">
        <f>MIN(I47,'単価積算内訳 '!$D$4)</f>
        <v>60000</v>
      </c>
      <c r="H47" s="1" t="str">
        <f t="shared" si="5"/>
        <v>×0</v>
      </c>
      <c r="I47" s="71">
        <v>60000</v>
      </c>
    </row>
    <row r="48" spans="1:9" ht="16" customHeight="1">
      <c r="A48" s="10" t="s">
        <v>83</v>
      </c>
      <c r="B48" s="15" t="s">
        <v>92</v>
      </c>
      <c r="C48" s="69">
        <f>'(A型)階層別、月別利用人員内訳'!O42</f>
        <v>0</v>
      </c>
      <c r="D48" s="69" t="e">
        <f>'単価積算内訳 '!$D$8</f>
        <v>#N/A</v>
      </c>
      <c r="E48" s="69" t="e">
        <f t="shared" si="3"/>
        <v>#N/A</v>
      </c>
      <c r="F48" s="69">
        <f t="shared" si="4"/>
        <v>0</v>
      </c>
      <c r="G48" s="69">
        <f>MIN(I48,'単価積算内訳 '!$D$4)</f>
        <v>0</v>
      </c>
      <c r="H48" s="1" t="str">
        <f t="shared" si="5"/>
        <v>×0</v>
      </c>
      <c r="I48" s="71">
        <f>'単価積算内訳 '!D4</f>
        <v>0</v>
      </c>
    </row>
    <row r="49" spans="1:7" ht="16" customHeight="1">
      <c r="A49" s="135" t="s">
        <v>55</v>
      </c>
      <c r="B49" s="136"/>
      <c r="C49" s="69">
        <f>SUM(C37:C48)</f>
        <v>0</v>
      </c>
      <c r="D49" s="69"/>
      <c r="E49" s="69" t="e">
        <f>SUM(E37:E48)</f>
        <v>#N/A</v>
      </c>
      <c r="F49" s="69">
        <f>SUM(F37:F48)</f>
        <v>0</v>
      </c>
      <c r="G49" s="69"/>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A16:B16"/>
    <mergeCell ref="A17:B17"/>
    <mergeCell ref="A12:B12"/>
    <mergeCell ref="A10:B10"/>
    <mergeCell ref="A13:B13"/>
    <mergeCell ref="A14:B14"/>
    <mergeCell ref="A15:B15"/>
    <mergeCell ref="D6:E6"/>
    <mergeCell ref="A7:B7"/>
    <mergeCell ref="D7:E7"/>
    <mergeCell ref="A9:B9"/>
    <mergeCell ref="A11:B11"/>
    <mergeCell ref="A26:B26"/>
    <mergeCell ref="A27:B27"/>
    <mergeCell ref="A28:B28"/>
    <mergeCell ref="A29:B29"/>
    <mergeCell ref="A18:B18"/>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D4" sqref="D4"/>
    </sheetView>
  </sheetViews>
  <sheetFormatPr defaultRowHeight="13"/>
  <cols>
    <col min="1" max="1" width="3.7265625" customWidth="1"/>
    <col min="2" max="2" width="21.36328125" style="24" customWidth="1"/>
    <col min="3" max="3" width="8" style="24" customWidth="1"/>
    <col min="4" max="9" width="15.08984375" customWidth="1"/>
  </cols>
  <sheetData>
    <row r="1" spans="1:18" ht="25.5">
      <c r="A1" s="31" t="s">
        <v>102</v>
      </c>
      <c r="B1" s="30"/>
      <c r="C1" s="30"/>
      <c r="D1" s="23"/>
      <c r="E1" s="23"/>
      <c r="F1" s="23"/>
      <c r="G1" s="23"/>
      <c r="H1" s="23"/>
      <c r="I1" s="23"/>
    </row>
    <row r="2" spans="1:18" ht="78" customHeight="1">
      <c r="A2" s="147" t="s">
        <v>103</v>
      </c>
      <c r="B2" s="148"/>
      <c r="C2" s="149"/>
      <c r="D2" s="156" t="s">
        <v>206</v>
      </c>
      <c r="E2" s="156"/>
      <c r="F2" s="156" t="s">
        <v>190</v>
      </c>
      <c r="G2" s="156"/>
      <c r="H2" s="156" t="s">
        <v>104</v>
      </c>
      <c r="I2" s="156"/>
      <c r="P2" s="111" t="s">
        <v>209</v>
      </c>
      <c r="Q2" s="112"/>
    </row>
    <row r="3" spans="1:18" ht="78" customHeight="1">
      <c r="A3" s="147" t="s">
        <v>157</v>
      </c>
      <c r="B3" s="148"/>
      <c r="C3" s="149"/>
      <c r="D3" s="74" t="s">
        <v>158</v>
      </c>
      <c r="E3" s="75" t="s">
        <v>159</v>
      </c>
      <c r="F3" s="74" t="s">
        <v>158</v>
      </c>
      <c r="G3" s="75" t="s">
        <v>159</v>
      </c>
      <c r="H3" s="74" t="s">
        <v>158</v>
      </c>
      <c r="I3" s="75" t="s">
        <v>159</v>
      </c>
      <c r="P3" s="111" t="s">
        <v>210</v>
      </c>
      <c r="Q3" s="112" t="s">
        <v>207</v>
      </c>
    </row>
    <row r="4" spans="1:18" ht="78" customHeight="1">
      <c r="A4" s="157" t="s">
        <v>160</v>
      </c>
      <c r="B4" s="158"/>
      <c r="C4" s="159"/>
      <c r="D4" s="81"/>
      <c r="E4" s="76"/>
      <c r="F4" s="76"/>
      <c r="G4" s="76"/>
      <c r="H4" s="77"/>
      <c r="I4" s="77"/>
      <c r="P4" s="111">
        <v>0</v>
      </c>
      <c r="Q4" s="112" t="s">
        <v>211</v>
      </c>
      <c r="R4" s="113">
        <v>0.03</v>
      </c>
    </row>
    <row r="5" spans="1:18" ht="26.25" customHeight="1">
      <c r="A5" s="150" t="s">
        <v>192</v>
      </c>
      <c r="B5" s="153" t="s">
        <v>155</v>
      </c>
      <c r="C5" s="110" t="s">
        <v>208</v>
      </c>
      <c r="D5" s="154" t="e">
        <f>VLOOKUP(C6,$Q$4:$R$11,2,0)*D4</f>
        <v>#N/A</v>
      </c>
      <c r="E5" s="160"/>
      <c r="F5" s="160"/>
      <c r="G5" s="160"/>
      <c r="H5" s="162"/>
      <c r="I5" s="162"/>
      <c r="P5" s="111">
        <v>2</v>
      </c>
      <c r="Q5" s="112" t="s">
        <v>212</v>
      </c>
      <c r="R5" s="113">
        <v>0.05</v>
      </c>
    </row>
    <row r="6" spans="1:18" ht="78" customHeight="1">
      <c r="A6" s="151"/>
      <c r="B6" s="145"/>
      <c r="C6" s="114"/>
      <c r="D6" s="155"/>
      <c r="E6" s="161"/>
      <c r="F6" s="161"/>
      <c r="G6" s="161"/>
      <c r="H6" s="163"/>
      <c r="I6" s="163"/>
      <c r="P6" s="111">
        <v>4</v>
      </c>
      <c r="Q6" s="112" t="s">
        <v>213</v>
      </c>
      <c r="R6" s="113">
        <v>7.0000000000000007E-2</v>
      </c>
    </row>
    <row r="7" spans="1:18" ht="78" customHeight="1">
      <c r="A7" s="152"/>
      <c r="B7" s="145" t="s">
        <v>154</v>
      </c>
      <c r="C7" s="146"/>
      <c r="D7" s="78"/>
      <c r="E7" s="78"/>
      <c r="F7" s="78"/>
      <c r="G7" s="78"/>
      <c r="H7" s="78"/>
      <c r="I7" s="78"/>
      <c r="P7" s="111">
        <v>6</v>
      </c>
      <c r="Q7" s="112" t="s">
        <v>214</v>
      </c>
      <c r="R7" s="113">
        <v>0.09</v>
      </c>
    </row>
    <row r="8" spans="1:18" ht="78" customHeight="1">
      <c r="A8" s="147" t="s">
        <v>105</v>
      </c>
      <c r="B8" s="148"/>
      <c r="C8" s="149"/>
      <c r="D8" s="79" t="e">
        <f>SUM(D4:D6)</f>
        <v>#N/A</v>
      </c>
      <c r="E8" s="78"/>
      <c r="F8" s="78"/>
      <c r="G8" s="78"/>
      <c r="H8" s="78"/>
      <c r="I8" s="78"/>
      <c r="P8" s="111">
        <v>8</v>
      </c>
      <c r="Q8" s="112" t="s">
        <v>215</v>
      </c>
      <c r="R8" s="113">
        <v>0.11</v>
      </c>
    </row>
    <row r="9" spans="1:18" ht="35.15" customHeight="1">
      <c r="A9" s="18" t="s">
        <v>204</v>
      </c>
      <c r="P9" s="111">
        <v>10</v>
      </c>
      <c r="Q9" s="112" t="s">
        <v>216</v>
      </c>
      <c r="R9" s="113">
        <v>0.13</v>
      </c>
    </row>
    <row r="10" spans="1:18" ht="14">
      <c r="P10" s="111">
        <v>12</v>
      </c>
      <c r="Q10" s="112" t="s">
        <v>217</v>
      </c>
      <c r="R10" s="113">
        <v>0.15</v>
      </c>
    </row>
    <row r="11" spans="1:18" ht="14">
      <c r="P11" s="111">
        <v>14</v>
      </c>
      <c r="Q11" s="112" t="s">
        <v>218</v>
      </c>
      <c r="R11" s="113">
        <v>0.16</v>
      </c>
    </row>
  </sheetData>
  <sheetProtection algorithmName="SHA-512" hashValue="V7Wb9JKrlsoy4GcVRnXRu/qYticpCLQSP4iU2VW5rTDZ6ivlbU1RfnwpOpXPLFUKnAe+q26ScmVLhEG1hDaVjw==" saltValue="HVaJRvWD1HWnHplvt9cpww==" spinCount="100000" sheet="1" selectLockedCells="1"/>
  <mergeCells count="16">
    <mergeCell ref="E5:E6"/>
    <mergeCell ref="F5:F6"/>
    <mergeCell ref="G5:G6"/>
    <mergeCell ref="H5:H6"/>
    <mergeCell ref="I5:I6"/>
    <mergeCell ref="H2:I2"/>
    <mergeCell ref="F2:G2"/>
    <mergeCell ref="D2:E2"/>
    <mergeCell ref="A3:C3"/>
    <mergeCell ref="A4:C4"/>
    <mergeCell ref="A2:C2"/>
    <mergeCell ref="B7:C7"/>
    <mergeCell ref="A8:C8"/>
    <mergeCell ref="A5:A7"/>
    <mergeCell ref="B5:B6"/>
    <mergeCell ref="D5:D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topLeftCell="A16" zoomScale="90" zoomScaleNormal="100" zoomScaleSheetLayoutView="90" workbookViewId="0">
      <selection activeCell="C2" sqref="C2:D2"/>
    </sheetView>
  </sheetViews>
  <sheetFormatPr defaultRowHeight="13"/>
  <cols>
    <col min="1" max="1" width="16.26953125" customWidth="1"/>
    <col min="2" max="2" width="16.6328125" customWidth="1"/>
    <col min="3" max="3" width="19.26953125" customWidth="1"/>
    <col min="4" max="4" width="20.08984375" customWidth="1"/>
  </cols>
  <sheetData>
    <row r="1" spans="1:4" ht="14">
      <c r="A1" s="1" t="s">
        <v>106</v>
      </c>
      <c r="B1" s="1"/>
      <c r="C1" s="1"/>
      <c r="D1" s="1"/>
    </row>
    <row r="2" spans="1:4" ht="14">
      <c r="A2" s="1" t="s">
        <v>1</v>
      </c>
      <c r="B2" s="1">
        <f>'別表１（当初申請、変更申請)'!G3</f>
        <v>0</v>
      </c>
      <c r="C2" s="116" t="s">
        <v>185</v>
      </c>
      <c r="D2" s="116"/>
    </row>
    <row r="3" spans="1:4" ht="14">
      <c r="A3" s="1" t="s">
        <v>149</v>
      </c>
      <c r="B3" s="1">
        <f>'基準額内訳(A型)'!G3</f>
        <v>0</v>
      </c>
      <c r="C3" s="34"/>
      <c r="D3" s="35"/>
    </row>
    <row r="4" spans="1:4" ht="14">
      <c r="A4" s="1"/>
      <c r="B4" s="1"/>
      <c r="C4" s="1"/>
      <c r="D4" s="1"/>
    </row>
    <row r="5" spans="1:4" ht="25" customHeight="1">
      <c r="A5" s="164" t="s">
        <v>107</v>
      </c>
      <c r="B5" s="166" t="s">
        <v>150</v>
      </c>
      <c r="C5" s="167"/>
      <c r="D5" s="168" t="s">
        <v>153</v>
      </c>
    </row>
    <row r="6" spans="1:4" ht="25" customHeight="1">
      <c r="A6" s="165"/>
      <c r="B6" s="37" t="s">
        <v>151</v>
      </c>
      <c r="C6" s="36" t="s">
        <v>152</v>
      </c>
      <c r="D6" s="168"/>
    </row>
    <row r="7" spans="1:4" ht="25" customHeight="1">
      <c r="A7" s="7"/>
      <c r="B7" s="7"/>
      <c r="C7" s="7"/>
      <c r="D7" s="7"/>
    </row>
    <row r="8" spans="1:4" ht="25" customHeight="1">
      <c r="A8" s="3" t="s">
        <v>108</v>
      </c>
      <c r="B8" s="3"/>
      <c r="C8" s="3"/>
      <c r="D8" s="3"/>
    </row>
    <row r="9" spans="1:4" ht="25" customHeight="1">
      <c r="A9" s="3"/>
      <c r="B9" s="3"/>
      <c r="C9" s="3"/>
      <c r="D9" s="3"/>
    </row>
    <row r="10" spans="1:4" ht="25" customHeight="1">
      <c r="A10" s="3" t="s">
        <v>109</v>
      </c>
      <c r="B10" s="3"/>
      <c r="C10" s="3"/>
      <c r="D10" s="3"/>
    </row>
    <row r="11" spans="1:4" ht="25" customHeight="1">
      <c r="A11" s="3"/>
      <c r="B11" s="3"/>
      <c r="C11" s="3"/>
      <c r="D11" s="3"/>
    </row>
    <row r="12" spans="1:4" ht="25" customHeight="1">
      <c r="A12" s="3" t="s">
        <v>110</v>
      </c>
      <c r="B12" s="3"/>
      <c r="C12" s="3"/>
      <c r="D12" s="3"/>
    </row>
    <row r="13" spans="1:4" ht="25" customHeight="1">
      <c r="A13" s="3"/>
      <c r="B13" s="3"/>
      <c r="C13" s="3"/>
      <c r="D13" s="3"/>
    </row>
    <row r="14" spans="1:4" ht="25" customHeight="1">
      <c r="A14" s="3" t="s">
        <v>111</v>
      </c>
      <c r="B14" s="3"/>
      <c r="C14" s="3"/>
      <c r="D14" s="3"/>
    </row>
    <row r="15" spans="1:4" ht="25" customHeight="1">
      <c r="A15" s="3"/>
      <c r="B15" s="3"/>
      <c r="C15" s="3"/>
      <c r="D15" s="3"/>
    </row>
    <row r="16" spans="1:4" ht="25" customHeight="1">
      <c r="A16" s="3" t="s">
        <v>112</v>
      </c>
      <c r="B16" s="3"/>
      <c r="C16" s="3"/>
      <c r="D16" s="3"/>
    </row>
    <row r="17" spans="1:4" ht="25" customHeight="1">
      <c r="A17" s="3"/>
      <c r="B17" s="3"/>
      <c r="C17" s="3"/>
      <c r="D17" s="3"/>
    </row>
    <row r="18" spans="1:4" ht="25" customHeight="1">
      <c r="A18" s="3" t="s">
        <v>113</v>
      </c>
      <c r="B18" s="3"/>
      <c r="C18" s="3"/>
      <c r="D18" s="3"/>
    </row>
    <row r="19" spans="1:4" ht="25" customHeight="1">
      <c r="A19" s="3"/>
      <c r="B19" s="3"/>
      <c r="C19" s="3"/>
      <c r="D19" s="3"/>
    </row>
    <row r="20" spans="1:4" ht="25" customHeight="1">
      <c r="A20" s="3" t="s">
        <v>114</v>
      </c>
      <c r="B20" s="3"/>
      <c r="C20" s="3"/>
      <c r="D20" s="3"/>
    </row>
    <row r="21" spans="1:4" ht="25" customHeight="1">
      <c r="A21" s="3"/>
      <c r="B21" s="3"/>
      <c r="C21" s="3"/>
      <c r="D21" s="3"/>
    </row>
    <row r="22" spans="1:4" ht="25" customHeight="1">
      <c r="A22" s="3" t="s">
        <v>115</v>
      </c>
      <c r="B22" s="3"/>
      <c r="C22" s="3"/>
      <c r="D22" s="3"/>
    </row>
    <row r="23" spans="1:4" ht="25" customHeight="1">
      <c r="A23" s="3"/>
      <c r="B23" s="3"/>
      <c r="C23" s="3"/>
      <c r="D23" s="3"/>
    </row>
    <row r="24" spans="1:4" ht="25" customHeight="1">
      <c r="A24" s="3"/>
      <c r="B24" s="3"/>
      <c r="C24" s="3"/>
      <c r="D24" s="3"/>
    </row>
    <row r="25" spans="1:4" ht="25" customHeight="1">
      <c r="A25" s="3"/>
      <c r="B25" s="3"/>
      <c r="C25" s="3"/>
      <c r="D25" s="3"/>
    </row>
    <row r="26" spans="1:4" ht="25" customHeight="1">
      <c r="A26" s="3"/>
      <c r="B26" s="3"/>
      <c r="C26" s="3"/>
      <c r="D26" s="3"/>
    </row>
    <row r="27" spans="1:4" ht="25" customHeight="1">
      <c r="A27" s="3"/>
      <c r="B27" s="3"/>
      <c r="C27" s="3"/>
      <c r="D27" s="3"/>
    </row>
    <row r="28" spans="1:4" ht="25" customHeight="1">
      <c r="A28" s="3"/>
      <c r="B28" s="3"/>
      <c r="C28" s="3"/>
      <c r="D28" s="3"/>
    </row>
    <row r="29" spans="1:4" ht="25" customHeight="1">
      <c r="A29" s="6"/>
      <c r="B29" s="6"/>
      <c r="C29" s="6"/>
      <c r="D29" s="6"/>
    </row>
    <row r="30" spans="1:4" ht="14">
      <c r="A30" s="1"/>
      <c r="B30" s="1"/>
      <c r="C30" s="1"/>
      <c r="D30" s="1"/>
    </row>
    <row r="31" spans="1:4" ht="14">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3" sqref="B3"/>
    </sheetView>
  </sheetViews>
  <sheetFormatPr defaultRowHeight="13"/>
  <cols>
    <col min="2" max="2" width="17.26953125" customWidth="1"/>
    <col min="3" max="3" width="22" customWidth="1"/>
    <col min="4" max="4" width="17.26953125" customWidth="1"/>
    <col min="5" max="5" width="16.7265625" customWidth="1"/>
  </cols>
  <sheetData>
    <row r="1" spans="1:6" ht="25" customHeight="1">
      <c r="A1" s="31" t="s">
        <v>116</v>
      </c>
      <c r="B1" s="1"/>
      <c r="C1" s="1"/>
      <c r="D1" s="1"/>
      <c r="E1" s="1"/>
    </row>
    <row r="2" spans="1:6" ht="27" customHeight="1">
      <c r="A2" s="1" t="s">
        <v>1</v>
      </c>
      <c r="B2" s="1">
        <f>'別表１（当初申請、変更申請)'!G3</f>
        <v>0</v>
      </c>
      <c r="C2" s="169" t="s">
        <v>186</v>
      </c>
      <c r="D2" s="169"/>
      <c r="E2" s="169"/>
      <c r="F2" s="169"/>
    </row>
    <row r="3" spans="1:6" ht="14">
      <c r="A3" s="1"/>
      <c r="B3" s="1"/>
      <c r="C3" s="1"/>
      <c r="D3" s="1"/>
      <c r="E3" s="48" t="s">
        <v>176</v>
      </c>
    </row>
    <row r="4" spans="1:6" ht="25" customHeight="1">
      <c r="A4" s="2"/>
      <c r="B4" s="2"/>
      <c r="C4" s="2" t="s">
        <v>117</v>
      </c>
      <c r="D4" s="2" t="s">
        <v>118</v>
      </c>
      <c r="E4" s="2" t="s">
        <v>119</v>
      </c>
    </row>
    <row r="5" spans="1:6" ht="25" customHeight="1">
      <c r="A5" s="4" t="s">
        <v>120</v>
      </c>
      <c r="B5" s="4" t="s">
        <v>121</v>
      </c>
      <c r="C5" s="4" t="s">
        <v>122</v>
      </c>
      <c r="D5" s="4" t="s">
        <v>123</v>
      </c>
      <c r="E5" s="4" t="s">
        <v>124</v>
      </c>
    </row>
    <row r="6" spans="1:6" ht="25" customHeight="1">
      <c r="A6" s="10"/>
      <c r="B6" s="10"/>
      <c r="C6" s="10" t="s">
        <v>125</v>
      </c>
      <c r="D6" s="10"/>
      <c r="E6" s="10" t="s">
        <v>123</v>
      </c>
    </row>
    <row r="7" spans="1:6" ht="50.15" customHeight="1">
      <c r="A7" s="7"/>
      <c r="B7" s="7"/>
      <c r="C7" s="7"/>
      <c r="D7" s="7"/>
      <c r="E7" s="7"/>
    </row>
    <row r="8" spans="1:6" ht="50.15" customHeight="1">
      <c r="A8" s="3"/>
      <c r="B8" s="3"/>
      <c r="C8" s="3"/>
      <c r="D8" s="3"/>
      <c r="E8" s="3"/>
    </row>
    <row r="9" spans="1:6" ht="50.15" customHeight="1">
      <c r="A9" s="3"/>
      <c r="B9" s="3"/>
      <c r="C9" s="3"/>
      <c r="D9" s="3"/>
      <c r="E9" s="3"/>
    </row>
    <row r="10" spans="1:6" ht="50.15" customHeight="1">
      <c r="A10" s="3"/>
      <c r="B10" s="3"/>
      <c r="C10" s="3"/>
      <c r="D10" s="3"/>
      <c r="E10" s="3"/>
    </row>
    <row r="11" spans="1:6" ht="50.15" customHeight="1">
      <c r="A11" s="3"/>
      <c r="B11" s="3"/>
      <c r="C11" s="3"/>
      <c r="D11" s="3"/>
      <c r="E11" s="3"/>
    </row>
    <row r="12" spans="1:6" ht="50.15" customHeight="1">
      <c r="A12" s="3"/>
      <c r="B12" s="3"/>
      <c r="C12" s="3"/>
      <c r="D12" s="3"/>
      <c r="E12" s="3"/>
    </row>
    <row r="13" spans="1:6" ht="50.15" customHeight="1">
      <c r="A13" s="3"/>
      <c r="B13" s="3"/>
      <c r="C13" s="3"/>
      <c r="D13" s="3"/>
      <c r="E13" s="3"/>
    </row>
    <row r="14" spans="1:6" ht="50.15" customHeight="1">
      <c r="A14" s="3"/>
      <c r="B14" s="3"/>
      <c r="C14" s="3"/>
      <c r="D14" s="3"/>
      <c r="E14" s="3"/>
    </row>
    <row r="15" spans="1:6" ht="50.15" customHeight="1">
      <c r="A15" s="3"/>
      <c r="B15" s="3"/>
      <c r="C15" s="3"/>
      <c r="D15" s="3"/>
      <c r="E15" s="3"/>
    </row>
    <row r="16" spans="1:6" ht="50.15" customHeight="1">
      <c r="A16" s="3"/>
      <c r="B16" s="3"/>
      <c r="C16" s="3"/>
      <c r="D16" s="3"/>
      <c r="E16" s="3"/>
    </row>
    <row r="17" spans="1:5" ht="50.15" customHeight="1">
      <c r="A17" s="3"/>
      <c r="B17" s="3"/>
      <c r="C17" s="3"/>
      <c r="D17" s="3"/>
      <c r="E17" s="3"/>
    </row>
    <row r="18" spans="1:5" ht="50.15" customHeight="1">
      <c r="A18" s="3"/>
      <c r="B18" s="3"/>
      <c r="C18" s="3"/>
      <c r="D18" s="3"/>
      <c r="E18" s="3"/>
    </row>
    <row r="19" spans="1:5" ht="50.15" customHeight="1">
      <c r="A19" s="3"/>
      <c r="B19" s="3"/>
      <c r="C19" s="3"/>
      <c r="D19" s="3"/>
      <c r="E19" s="3"/>
    </row>
    <row r="20" spans="1:5" ht="50.15" customHeight="1">
      <c r="A20" s="6"/>
      <c r="B20" s="6"/>
      <c r="C20" s="6"/>
      <c r="D20" s="6"/>
      <c r="E20" s="6"/>
    </row>
    <row r="21" spans="1:5" ht="14">
      <c r="A21" s="1"/>
      <c r="B21" s="1"/>
      <c r="C21" s="1"/>
      <c r="D21" s="1"/>
      <c r="E21" s="1"/>
    </row>
    <row r="22" spans="1:5" ht="14">
      <c r="A22" s="1"/>
      <c r="B22" s="1"/>
      <c r="C22" s="1"/>
      <c r="D22" s="1"/>
      <c r="E22" s="1"/>
    </row>
    <row r="23" spans="1:5" ht="14">
      <c r="A23" s="1"/>
      <c r="B23" s="1"/>
      <c r="C23" s="1"/>
      <c r="D23" s="1"/>
      <c r="E23" s="1"/>
    </row>
    <row r="24" spans="1:5" ht="14">
      <c r="A24" s="1"/>
      <c r="B24" s="1"/>
      <c r="C24" s="1"/>
      <c r="D24" s="1"/>
      <c r="E24" s="1"/>
    </row>
    <row r="25" spans="1:5" ht="14">
      <c r="A25" s="1"/>
      <c r="B25" s="1"/>
      <c r="C25" s="1"/>
      <c r="D25" s="1"/>
      <c r="E25" s="1"/>
    </row>
    <row r="26" spans="1:5" ht="14">
      <c r="A26" s="1"/>
      <c r="B26" s="1"/>
      <c r="C26" s="1"/>
      <c r="D26" s="1"/>
      <c r="E26" s="1"/>
    </row>
    <row r="27" spans="1:5" ht="14">
      <c r="A27" s="1"/>
      <c r="B27" s="1"/>
      <c r="C27" s="1"/>
      <c r="D27" s="1"/>
      <c r="E27" s="1"/>
    </row>
    <row r="28" spans="1:5" ht="14">
      <c r="A28" s="1"/>
      <c r="B28" s="1"/>
      <c r="C28" s="1"/>
      <c r="D28" s="1"/>
      <c r="E28" s="1"/>
    </row>
    <row r="29" spans="1:5" ht="14">
      <c r="A29" s="1"/>
      <c r="B29" s="1"/>
      <c r="C29" s="1"/>
      <c r="D29" s="1"/>
      <c r="E29" s="1"/>
    </row>
    <row r="30" spans="1:5" ht="14">
      <c r="A30" s="1"/>
      <c r="B30" s="1"/>
      <c r="C30" s="1"/>
      <c r="D30" s="1"/>
      <c r="E30" s="1"/>
    </row>
    <row r="31" spans="1:5" ht="14">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A7" sqref="A7"/>
    </sheetView>
  </sheetViews>
  <sheetFormatPr defaultColWidth="9" defaultRowHeight="14"/>
  <cols>
    <col min="1" max="1" width="18" style="1" customWidth="1"/>
    <col min="2" max="2" width="16" style="1" customWidth="1"/>
    <col min="3" max="4" width="15.26953125" style="1" customWidth="1"/>
    <col min="5" max="5" width="16.36328125" style="1" customWidth="1"/>
    <col min="6" max="6" width="14.6328125" style="1" customWidth="1"/>
    <col min="7" max="7" width="16" style="1" customWidth="1"/>
    <col min="8" max="8" width="13.90625" style="1" customWidth="1"/>
    <col min="9" max="9" width="16.08984375" style="1" bestFit="1" customWidth="1"/>
    <col min="10" max="16384" width="9" style="1"/>
  </cols>
  <sheetData>
    <row r="1" spans="1:9" ht="25" customHeight="1">
      <c r="A1" s="1" t="s">
        <v>0</v>
      </c>
    </row>
    <row r="2" spans="1:9" ht="25" customHeight="1">
      <c r="A2" s="169" t="s">
        <v>174</v>
      </c>
      <c r="B2" s="169"/>
      <c r="C2" s="169"/>
      <c r="D2" s="169"/>
      <c r="E2" s="169"/>
      <c r="F2" s="169"/>
      <c r="G2" s="169"/>
      <c r="H2" s="169"/>
      <c r="I2" s="169"/>
    </row>
    <row r="3" spans="1:9" ht="25" customHeight="1">
      <c r="A3" s="42" t="s">
        <v>179</v>
      </c>
      <c r="G3" s="1" t="s">
        <v>1</v>
      </c>
      <c r="H3" s="117"/>
      <c r="I3" s="117"/>
    </row>
    <row r="4" spans="1:9" ht="25" customHeight="1">
      <c r="A4" s="2" t="s">
        <v>2</v>
      </c>
      <c r="B4" s="2" t="s">
        <v>3</v>
      </c>
      <c r="C4" s="2" t="s">
        <v>3</v>
      </c>
      <c r="D4" s="2" t="s">
        <v>4</v>
      </c>
      <c r="E4" s="2" t="s">
        <v>126</v>
      </c>
      <c r="F4" s="2" t="s">
        <v>6</v>
      </c>
      <c r="G4" s="2" t="s">
        <v>6</v>
      </c>
      <c r="H4" s="2" t="s">
        <v>140</v>
      </c>
      <c r="I4" s="7"/>
    </row>
    <row r="5" spans="1:9" ht="25" customHeight="1">
      <c r="A5" s="3"/>
      <c r="B5" s="4" t="s">
        <v>138</v>
      </c>
      <c r="C5" s="4" t="s">
        <v>9</v>
      </c>
      <c r="D5" s="4" t="s">
        <v>127</v>
      </c>
      <c r="E5" s="4" t="s">
        <v>10</v>
      </c>
      <c r="F5" s="4" t="s">
        <v>128</v>
      </c>
      <c r="G5" s="4" t="s">
        <v>139</v>
      </c>
      <c r="H5" s="4" t="s">
        <v>129</v>
      </c>
      <c r="I5" s="28" t="s">
        <v>141</v>
      </c>
    </row>
    <row r="6" spans="1:9" ht="25" customHeight="1">
      <c r="A6" s="5" t="s">
        <v>11</v>
      </c>
      <c r="B6" s="5" t="s">
        <v>12</v>
      </c>
      <c r="C6" s="5" t="s">
        <v>13</v>
      </c>
      <c r="D6" s="5" t="s">
        <v>14</v>
      </c>
      <c r="E6" s="5" t="s">
        <v>15</v>
      </c>
      <c r="F6" s="5" t="s">
        <v>16</v>
      </c>
      <c r="G6" s="5" t="s">
        <v>17</v>
      </c>
      <c r="H6" s="5" t="s">
        <v>130</v>
      </c>
      <c r="I6" s="10" t="s">
        <v>131</v>
      </c>
    </row>
    <row r="7" spans="1:9" ht="232.5" customHeight="1">
      <c r="A7" s="115"/>
      <c r="B7" s="115"/>
      <c r="C7" s="95" t="e">
        <f>'基準額内訳(A型)'!E31+'基準額内訳(A型)'!E49</f>
        <v>#N/A</v>
      </c>
      <c r="D7" s="95">
        <f>'基準額内訳(A型)'!F49+'基準額内訳(A型)'!F49</f>
        <v>0</v>
      </c>
      <c r="E7" s="95" t="e">
        <f>MIN(B7,C7)-D7</f>
        <v>#N/A</v>
      </c>
      <c r="F7" s="95" t="e">
        <f>E7</f>
        <v>#N/A</v>
      </c>
      <c r="G7" s="95" t="e">
        <f>F7</f>
        <v>#N/A</v>
      </c>
      <c r="H7" s="115"/>
      <c r="I7" s="95" t="e">
        <f>H7-G7</f>
        <v>#N/A</v>
      </c>
    </row>
    <row r="8" spans="1:9" ht="25" customHeight="1">
      <c r="A8" s="1" t="s">
        <v>198</v>
      </c>
    </row>
    <row r="9" spans="1:9" ht="25" customHeight="1">
      <c r="A9" s="1" t="s">
        <v>199</v>
      </c>
    </row>
    <row r="10" spans="1:9" ht="2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6"/>
  <sheetViews>
    <sheetView view="pageBreakPreview" zoomScale="80" zoomScaleNormal="85" zoomScaleSheetLayoutView="80" workbookViewId="0">
      <selection activeCell="J18" sqref="J18"/>
    </sheetView>
  </sheetViews>
  <sheetFormatPr defaultRowHeight="13"/>
  <cols>
    <col min="1" max="1" width="23.08984375" customWidth="1"/>
    <col min="2" max="2" width="23" customWidth="1"/>
    <col min="3" max="3" width="22.7265625" customWidth="1"/>
    <col min="4" max="4" width="20.6328125" customWidth="1"/>
    <col min="5" max="5" width="11.453125" customWidth="1"/>
  </cols>
  <sheetData>
    <row r="1" spans="1:5" ht="25" customHeight="1">
      <c r="A1" s="1" t="s">
        <v>18</v>
      </c>
      <c r="B1" s="1"/>
      <c r="C1" s="1"/>
      <c r="D1" s="1"/>
    </row>
    <row r="2" spans="1:5" ht="25" customHeight="1">
      <c r="A2" s="27"/>
      <c r="B2" s="32" t="s">
        <v>142</v>
      </c>
      <c r="C2" s="33" t="s">
        <v>143</v>
      </c>
      <c r="D2" s="1"/>
    </row>
    <row r="3" spans="1:5" ht="25" customHeight="1">
      <c r="A3" s="1" t="s">
        <v>20</v>
      </c>
      <c r="B3" s="1"/>
      <c r="C3" s="1"/>
      <c r="D3" s="1"/>
    </row>
    <row r="4" spans="1:5" ht="25" customHeight="1">
      <c r="A4" s="1" t="s">
        <v>21</v>
      </c>
      <c r="B4" s="1"/>
      <c r="C4" s="1" t="s">
        <v>1</v>
      </c>
      <c r="D4" s="109">
        <f>'精算書（実績報告）'!H3</f>
        <v>0</v>
      </c>
      <c r="E4" t="s">
        <v>180</v>
      </c>
    </row>
    <row r="5" spans="1:5" ht="25" customHeight="1">
      <c r="A5" s="2" t="s">
        <v>22</v>
      </c>
      <c r="B5" s="2" t="s">
        <v>2</v>
      </c>
      <c r="C5" s="2" t="s">
        <v>165</v>
      </c>
      <c r="D5" s="2" t="s">
        <v>7</v>
      </c>
    </row>
    <row r="6" spans="1:5" ht="25" customHeight="1">
      <c r="A6" s="4"/>
      <c r="B6" s="4"/>
      <c r="C6" s="4" t="s">
        <v>166</v>
      </c>
      <c r="D6" s="4"/>
    </row>
    <row r="7" spans="1:5" ht="25" customHeight="1">
      <c r="A7" s="6"/>
      <c r="B7" s="6"/>
      <c r="C7" s="10" t="s">
        <v>23</v>
      </c>
      <c r="D7" s="6"/>
    </row>
    <row r="8" spans="1:5" ht="25" customHeight="1">
      <c r="A8" s="7" t="s">
        <v>24</v>
      </c>
      <c r="B8" s="12" t="s">
        <v>132</v>
      </c>
      <c r="C8" s="11" t="s">
        <v>132</v>
      </c>
      <c r="D8" s="7"/>
    </row>
    <row r="9" spans="1:5" ht="25" customHeight="1">
      <c r="A9" s="3" t="s">
        <v>26</v>
      </c>
      <c r="B9" s="3"/>
      <c r="C9" s="3"/>
      <c r="D9" s="3"/>
    </row>
    <row r="10" spans="1:5" ht="25" customHeight="1">
      <c r="A10" s="3" t="s">
        <v>27</v>
      </c>
      <c r="B10" s="3"/>
      <c r="C10" s="3"/>
      <c r="D10" s="3"/>
    </row>
    <row r="11" spans="1:5" ht="25" customHeight="1">
      <c r="A11" s="3" t="s">
        <v>28</v>
      </c>
      <c r="B11" s="3"/>
      <c r="C11" s="3"/>
      <c r="D11" s="3"/>
    </row>
    <row r="12" spans="1:5" ht="25" customHeight="1">
      <c r="A12" s="3" t="s">
        <v>29</v>
      </c>
      <c r="B12" s="3"/>
      <c r="C12" s="3"/>
      <c r="D12" s="3"/>
    </row>
    <row r="13" spans="1:5" ht="25" customHeight="1">
      <c r="A13" s="3" t="s">
        <v>29</v>
      </c>
      <c r="B13" s="3"/>
      <c r="C13" s="3"/>
      <c r="D13" s="3"/>
    </row>
    <row r="14" spans="1:5" ht="25" customHeight="1">
      <c r="A14" s="3" t="s">
        <v>30</v>
      </c>
      <c r="B14" s="3"/>
      <c r="C14" s="3"/>
      <c r="D14" s="3"/>
    </row>
    <row r="15" spans="1:5" ht="25" customHeight="1">
      <c r="A15" s="3" t="s">
        <v>31</v>
      </c>
      <c r="B15" s="3"/>
      <c r="C15" s="3"/>
      <c r="D15" s="3"/>
    </row>
    <row r="16" spans="1:5" ht="25" customHeight="1">
      <c r="A16" s="3" t="s">
        <v>29</v>
      </c>
      <c r="B16" s="3"/>
      <c r="C16" s="3"/>
      <c r="D16" s="3"/>
    </row>
    <row r="17" spans="1:4" ht="25" customHeight="1">
      <c r="A17" s="3" t="s">
        <v>29</v>
      </c>
      <c r="B17" s="3"/>
      <c r="C17" s="3"/>
      <c r="D17" s="3"/>
    </row>
    <row r="18" spans="1:4" ht="25" customHeight="1">
      <c r="A18" s="3" t="s">
        <v>32</v>
      </c>
      <c r="B18" s="3"/>
      <c r="C18" s="3"/>
      <c r="D18" s="3"/>
    </row>
    <row r="19" spans="1:4" ht="25" customHeight="1">
      <c r="A19" s="3" t="s">
        <v>29</v>
      </c>
      <c r="B19" s="3"/>
      <c r="C19" s="3"/>
      <c r="D19" s="3"/>
    </row>
    <row r="20" spans="1:4" ht="25" customHeight="1">
      <c r="A20" s="3" t="s">
        <v>29</v>
      </c>
      <c r="B20" s="3"/>
      <c r="C20" s="3"/>
      <c r="D20" s="3"/>
    </row>
    <row r="21" spans="1:4" ht="25" customHeight="1">
      <c r="A21" s="3" t="s">
        <v>33</v>
      </c>
      <c r="B21" s="3"/>
      <c r="C21" s="3"/>
      <c r="D21" s="3"/>
    </row>
    <row r="22" spans="1:4" ht="25" customHeight="1">
      <c r="A22" s="3"/>
      <c r="B22" s="3"/>
      <c r="C22" s="3"/>
      <c r="D22" s="3"/>
    </row>
    <row r="23" spans="1:4" ht="25" customHeight="1">
      <c r="A23" s="3" t="s">
        <v>34</v>
      </c>
      <c r="B23" s="3"/>
      <c r="C23" s="3"/>
      <c r="D23" s="3"/>
    </row>
    <row r="24" spans="1:4" ht="25" customHeight="1">
      <c r="A24" s="3" t="s">
        <v>35</v>
      </c>
      <c r="B24" s="3"/>
      <c r="C24" s="3"/>
      <c r="D24" s="3"/>
    </row>
    <row r="25" spans="1:4" ht="25" customHeight="1">
      <c r="A25" s="3" t="s">
        <v>31</v>
      </c>
      <c r="B25" s="3"/>
      <c r="C25" s="3"/>
      <c r="D25" s="3"/>
    </row>
    <row r="26" spans="1:4" ht="25" customHeight="1">
      <c r="A26" s="3" t="s">
        <v>29</v>
      </c>
      <c r="B26" s="3"/>
      <c r="C26" s="3"/>
      <c r="D26" s="3"/>
    </row>
    <row r="27" spans="1:4" ht="25" customHeight="1">
      <c r="A27" s="3" t="s">
        <v>29</v>
      </c>
      <c r="B27" s="3"/>
      <c r="C27" s="3"/>
      <c r="D27" s="3"/>
    </row>
    <row r="28" spans="1:4" ht="25" customHeight="1">
      <c r="A28" s="3" t="s">
        <v>36</v>
      </c>
      <c r="B28" s="3"/>
      <c r="C28" s="3"/>
      <c r="D28" s="3"/>
    </row>
    <row r="29" spans="1:4" ht="25" customHeight="1">
      <c r="A29" s="3" t="s">
        <v>29</v>
      </c>
      <c r="B29" s="3"/>
      <c r="C29" s="3"/>
      <c r="D29" s="3"/>
    </row>
    <row r="30" spans="1:4" ht="25" customHeight="1">
      <c r="A30" s="3" t="s">
        <v>29</v>
      </c>
      <c r="B30" s="3"/>
      <c r="C30" s="3"/>
      <c r="D30" s="3"/>
    </row>
    <row r="31" spans="1:4" ht="25" customHeight="1">
      <c r="A31" s="3" t="s">
        <v>33</v>
      </c>
      <c r="B31" s="3"/>
      <c r="C31" s="3"/>
      <c r="D31" s="3"/>
    </row>
    <row r="32" spans="1:4" ht="25" customHeight="1">
      <c r="A32" s="6"/>
      <c r="B32" s="6"/>
      <c r="C32" s="6"/>
      <c r="D32" s="6"/>
    </row>
    <row r="33" spans="1:5" ht="25" customHeight="1">
      <c r="A33" s="19" t="s">
        <v>145</v>
      </c>
      <c r="B33" s="15"/>
      <c r="C33" s="15"/>
      <c r="D33" s="15"/>
    </row>
    <row r="34" spans="1:5" ht="25" customHeight="1">
      <c r="A34" s="1" t="s">
        <v>181</v>
      </c>
      <c r="B34" s="1"/>
      <c r="C34" s="1"/>
      <c r="D34" s="1"/>
    </row>
    <row r="35" spans="1:5" ht="25" customHeight="1">
      <c r="A35" s="1" t="s">
        <v>182</v>
      </c>
      <c r="B35" s="1"/>
      <c r="C35" s="1"/>
      <c r="D35" s="1"/>
    </row>
    <row r="36" spans="1:5" ht="25" customHeight="1">
      <c r="A36" s="1" t="s">
        <v>200</v>
      </c>
      <c r="B36" s="1"/>
      <c r="C36" s="1"/>
      <c r="D36" s="1"/>
    </row>
    <row r="37" spans="1:5" ht="25" customHeight="1">
      <c r="A37" s="1" t="s">
        <v>184</v>
      </c>
      <c r="B37" s="1"/>
      <c r="C37" s="1"/>
      <c r="D37" s="1"/>
    </row>
    <row r="38" spans="1:5" ht="25" customHeight="1">
      <c r="A38" s="1" t="s">
        <v>183</v>
      </c>
      <c r="B38" s="1"/>
      <c r="C38" s="1"/>
      <c r="D38" s="1"/>
    </row>
    <row r="39" spans="1:5" ht="25" customHeight="1">
      <c r="A39" s="1" t="s">
        <v>201</v>
      </c>
      <c r="B39" s="1"/>
      <c r="C39" s="1"/>
      <c r="D39" s="1"/>
    </row>
    <row r="40" spans="1:5" ht="25" customHeight="1"/>
    <row r="41" spans="1:5" ht="25" customHeight="1">
      <c r="A41" s="42"/>
      <c r="B41" s="42"/>
      <c r="C41" s="42"/>
      <c r="D41" s="42"/>
      <c r="E41" s="42"/>
    </row>
    <row r="42" spans="1:5" ht="25" customHeight="1">
      <c r="B42" s="42"/>
      <c r="C42" s="42"/>
      <c r="D42" s="42"/>
      <c r="E42" s="42"/>
    </row>
    <row r="43" spans="1:5">
      <c r="B43" s="42"/>
      <c r="C43" s="42"/>
      <c r="D43" s="42"/>
      <c r="E43" s="42"/>
    </row>
    <row r="44" spans="1:5">
      <c r="A44" s="42"/>
      <c r="B44" s="42"/>
      <c r="C44" s="42"/>
      <c r="D44" s="42"/>
      <c r="E44" s="42"/>
    </row>
    <row r="45" spans="1:5">
      <c r="A45" s="42"/>
      <c r="B45" s="42"/>
      <c r="C45" s="42"/>
      <c r="D45" s="42"/>
      <c r="E45" s="42"/>
    </row>
    <row r="46" spans="1:5">
      <c r="A46" s="42"/>
      <c r="B46" s="42"/>
      <c r="C46" s="42"/>
      <c r="D46" s="42"/>
      <c r="E46" s="42"/>
    </row>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別表１（当初申請、変更申請)</vt:lpstr>
      <vt:lpstr>別表２（当初申請、変更申請）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'(A型)階層別、月別利用人員内訳'!Print_Area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養田諒平</cp:lastModifiedBy>
  <cp:lastPrinted>2020-12-09T05:34:10Z</cp:lastPrinted>
  <dcterms:created xsi:type="dcterms:W3CDTF">2002-10-29T04:48:30Z</dcterms:created>
  <dcterms:modified xsi:type="dcterms:W3CDTF">2023-12-21T08:31:13Z</dcterms:modified>
</cp:coreProperties>
</file>