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share\020_企画財政課\02002_財政担当\02002_財政担当\キャビネット\185_財政照会該当あり\R03\22  令和元年度財政状況資料集の作成について（2回目） 10月15日〆作業依頼\回答\"/>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BW42" i="10" s="1"/>
  <c r="BE34" i="10"/>
  <c r="AM34" i="10"/>
  <c r="C34" i="10"/>
  <c r="U34" i="10" s="1"/>
  <c r="U35" i="10" s="1"/>
  <c r="U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<sst xmlns="http://schemas.openxmlformats.org/spreadsheetml/2006/main" count="1118" uniqueCount="606">
  <si>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</si>
  <si>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</si>
  <si>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</si>
  <si>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</si>
  <si>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</si>
  <si>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</si>
  <si>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</si>
  <si>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</si>
  <si>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</si>
  <si>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</si>
  <si>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</si>
  <si>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</si>
  <si>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</si>
  <si>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</si>
  <si>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</si>
  <si>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</si>
  <si>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</si>
  <si>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</si>
  <si>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</si>
  <si>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</si>
  <si>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</si>
  <si>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</si>
  <si>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</si>
  <si>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</si>
  <si>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</si>
  <si>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</si>
  <si>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</si>
  <si>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</si>
  <si>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</si>
  <si>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</si>
  <si>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</si>
  <si>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</si>
  <si>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</si>
  <si>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</si>
  <si>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</si>
  <si>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</si>
  <si>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</si>
  <si>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</si>
  <si>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</si>
  <si>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</si>
  <si>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</si>
  <si>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</si>
  <si>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</si>
  <si>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</si>
  <si>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</si>
  <si>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</si>
  <si>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</si>
  <si>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</si>
  <si>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</si>
  <si>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</si>
  <si>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</si>
  <si>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</si>
  <si>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</si>
  <si>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</si>
  <si>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</si>
  <si>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</si>
  <si>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</si>
  <si>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</si>
  <si>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</si>
  <si>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</si>
  <si>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</si>
  <si>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</si>
  <si>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</si>
  <si>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</si>
  <si>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</si>
  <si>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</si>
  <si>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</si>
  <si>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</si>
  <si>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</si>
  <si>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</si>
  <si>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</si>
  <si>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</si>
  <si>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</si>
  <si>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</si>
  <si>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</si>
  <si>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</si>
  <si>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</si>
  <si>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</si>
  <si>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</si>
  <si>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</si>
  <si>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</si>
  <si>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</si>
  <si>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</si>
  <si>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</si>
  <si>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</si>
  <si>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</si>
  <si>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</si>
  <si>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</si>
  <si>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</si>
  <si>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</si>
  <si>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</si>
  <si>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</si>
  <si>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</si>
  <si>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</si>
  <si>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</si>
  <si>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</si>
  <si>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</si>
  <si>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</si>
  <si>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</si>
  <si>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</si>
  <si>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</si>
  <si>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</si>
  <si>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</si>
  <si>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</si>
  <si>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</si>
  <si>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</si>
  <si>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</si>
  <si>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</si>
  <si>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</si>
  <si>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</si>
  <si>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</si>
  <si>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</si>
  <si>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</si>
  <si>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</si>
  <si>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</si>
  <si>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</si>
  <si>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</si>
  <si>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</si>
  <si>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</si>
  <si>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</si>
  <si>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</si>
  <si>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</si>
  <si>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</si>
  <si>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</si>
  <si>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</si>
  <si>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</si>
  <si>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</si>
  <si>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</si>
  <si>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</si>
  <si>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</si>
  <si>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</si>
  <si>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</si>
  <si>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</si>
  <si>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</si>
  <si>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</si>
  <si>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</si>
  <si>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</si>
  <si>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</si>
  <si>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</si>
  <si>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</si>
  <si>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</si>
  <si>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</si>
  <si>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</si>
  <si>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</si>
  <si>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</si>
  <si>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</si>
  <si>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</si>
  <si>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</si>
  <si>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</si>
  <si>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</si>
  <si>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</si>
  <si>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</si>
  <si>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</si>
  <si>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</si>
  <si>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</si>
  <si>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</si>
  <si>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</si>
  <si>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</si>
  <si>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</si>
  <si>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</si>
  <si>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</si>
  <si>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</si>
  <si>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</si>
  <si>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</si>
  <si>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</si>
  <si>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</si>
  <si>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</si>
  <si>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</si>
  <si>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</si>
  <si>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</si>
  <si>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</si>
  <si>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</si>
  <si>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</si>
  <si>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</si>
  <si>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</si>
  <si>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</si>
  <si>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</si>
  <si>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</si>
  <si>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</si>
  <si>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</si>
  <si>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</si>
  <si>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</si>
  <si>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</si>
  <si>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</si>
  <si>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</si>
  <si>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</si>
  <si>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</si>
  <si>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</si>
  <si>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</si>
  <si>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</si>
  <si>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</si>
  <si>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</si>
  <si>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</si>
  <si>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</si>
  <si>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</si>
  <si>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</si>
  <si>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</si>
  <si>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</si>
  <si>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</si>
  <si>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</si>
  <si>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</si>
  <si>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</si>
  <si>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</si>
  <si>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</si>
  <si>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</si>
  <si>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</si>
  <si>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</si>
  <si>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</si>
  <si>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</si>
  <si>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</si>
  <si>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</si>
  <si>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</si>
  <si>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</si>
  <si>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</si>
  <si>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</si>
  <si>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</si>
  <si>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</si>
  <si>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埼玉県松伏町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</si>
  <si>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</si>
  <si>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</si>
  <si>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</si>
  <si>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</si>
  <si>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</si>
  <si>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</si>
  <si>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</si>
  <si>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</si>
  <si>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</si>
  <si>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</si>
  <si>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</si>
  <si>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</si>
  <si>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</si>
  <si>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</si>
  <si>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</si>
  <si>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</si>
  <si>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</si>
  <si>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</si>
  <si>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</si>
  <si>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</si>
  <si>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</si>
  <si>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</si>
  <si>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</si>
  <si>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</si>
  <si>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</si>
  <si>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</si>
  <si>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</si>
  <si>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</si>
  <si>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</si>
  <si>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</si>
  <si>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</si>
  <si>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</si>
  <si>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</si>
  <si>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</si>
  <si>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</si>
  <si>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</si>
  <si>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</si>
  <si>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</si>
  <si>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</si>
  <si>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</si>
  <si>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</si>
  <si>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</si>
  <si>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</si>
  <si>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</si>
  <si>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</si>
  <si>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</si>
  <si>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</si>
  <si>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</si>
  <si>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</si>
  <si>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</si>
  <si>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</si>
  <si>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</si>
  <si>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</si>
  <si>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</si>
  <si>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</si>
  <si>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</si>
  <si>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</si>
  <si>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</si>
  <si>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</si>
  <si>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</si>
  <si>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</si>
  <si>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</si>
  <si>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</si>
  <si>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</si>
  <si>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</si>
  <si>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</si>
  <si>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</si>
  <si>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</si>
  <si>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</si>
  <si>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</si>
  <si>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</si>
  <si>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</si>
  <si>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</si>
  <si>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</si>
  <si>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</si>
  <si>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</si>
  <si>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</si>
  <si>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</si>
  <si>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</si>
  <si>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</si>
  <si>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</si>
  <si>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</si>
  <si>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</si>
  <si>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</si>
  <si>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</si>
  <si>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</si>
  <si>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</si>
  <si>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</si>
  <si>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</si>
  <si>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</si>
  <si>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</si>
  <si>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</si>
  <si>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</si>
  <si>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</si>
  <si>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</si>
  <si>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</si>
  <si>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</si>
  <si>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</si>
  <si>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</si>
  <si>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</si>
  <si>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</si>
  <si>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</si>
  <si>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</si>
  <si>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</si>
  <si>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</si>
  <si>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</si>
  <si>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</si>
  <si>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</si>
  <si>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</si>
  <si>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</si>
  <si>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</si>
  <si>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</si>
  <si>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</si>
  <si>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</si>
  <si>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</si>
  <si>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</si>
  <si>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</si>
  <si>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</si>
  <si>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</si>
  <si>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</si>
  <si>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</si>
  <si>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</si>
  <si>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</si>
  <si>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</si>
  <si>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</si>
  <si>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</si>
  <si>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</si>
  <si>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</si>
  <si>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</si>
  <si>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</si>
  <si>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</si>
  <si>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</si>
  <si>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</si>
  <si>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</si>
  <si>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</si>
  <si>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</si>
  <si>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</si>
  <si>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</si>
  <si>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</si>
  <si>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</si>
  <si>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</si>
  <si>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</si>
  <si>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</si>
  <si>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</si>
  <si>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</si>
  <si>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</si>
  <si>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</si>
  <si>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</si>
  <si>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</si>
  <si>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</si>
  <si>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</si>
  <si>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</si>
  <si>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</si>
  <si>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埼玉県松伏町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</si>
  <si>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</si>
  <si>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</si>
  <si>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</si>
  <si>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</si>
  <si>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</si>
  <si>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</si>
  <si>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</si>
  <si>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</si>
  <si>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</si>
  <si>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</si>
  <si>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</si>
  <si>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</si>
  <si>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</si>
  <si>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</si>
  <si>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</si>
  <si>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</si>
  <si>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</si>
  <si>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</si>
  <si>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</si>
  <si>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</si>
  <si>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</si>
  <si>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</si>
  <si>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</si>
  <si>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</si>
  <si>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</si>
  <si>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</si>
  <si>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</si>
  <si>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</si>
  <si>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</si>
  <si>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</si>
  <si>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</si>
  <si>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</si>
  <si>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</si>
  <si>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</si>
  <si>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</si>
  <si>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</si>
  <si>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</si>
  <si>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</si>
  <si>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</si>
  <si>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</si>
  <si>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</si>
  <si>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</si>
  <si>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</si>
  <si>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</si>
  <si>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</si>
  <si>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</si>
  <si>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</si>
  <si>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</si>
  <si>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</si>
  <si>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</si>
  <si>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</si>
  <si>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</si>
  <si>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</si>
  <si>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</si>
  <si>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</si>
  <si>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</si>
  <si>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</si>
  <si>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</si>
  <si>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</si>
  <si>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</si>
  <si>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</si>
  <si>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</si>
  <si>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</si>
  <si>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</si>
  <si>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</si>
  <si>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</si>
  <si>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</si>
  <si>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</si>
  <si>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</si>
  <si>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</si>
  <si>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</si>
  <si>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</si>
  <si>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</si>
  <si>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</si>
  <si>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</si>
  <si>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</si>
  <si>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</si>
  <si>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</si>
  <si>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</si>
  <si>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</si>
  <si>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</si>
  <si>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</si>
  <si>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</si>
  <si>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</si>
  <si>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</si>
  <si>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</si>
  <si>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</si>
  <si>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</si>
  <si>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</si>
  <si>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</si>
  <si>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</si>
  <si>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</si>
  <si>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</si>
  <si>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</si>
  <si>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</si>
  <si>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</si>
  <si>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</si>
  <si>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</si>
  <si>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</si>
  <si>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</si>
  <si>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</si>
  <si>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</si>
  <si>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</si>
  <si>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</si>
  <si>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</si>
  <si>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</si>
  <si>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</si>
  <si>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</si>
  <si>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</si>
  <si>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</si>
  <si>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</si>
  <si>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</si>
  <si>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</si>
  <si>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</si>
  <si>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</si>
  <si>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</si>
  <si>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</si>
  <si>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</si>
  <si>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</si>
  <si>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</si>
  <si>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</si>
  <si>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</si>
  <si>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</si>
  <si>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</si>
  <si>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</si>
  <si>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</si>
  <si>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</si>
  <si>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</si>
  <si>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</si>
  <si>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</si>
  <si>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</si>
  <si>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</si>
  <si>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</si>
  <si>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</si>
  <si>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</si>
  <si>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</si>
  <si>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</si>
  <si>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</si>
  <si>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</si>
  <si>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</si>
  <si>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</si>
  <si>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</si>
  <si>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</si>
  <si>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</si>
  <si>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</si>
  <si>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</si>
  <si>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</si>
  <si>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</si>
  <si>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</si>
  <si>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</si>
  <si>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</si>
  <si>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</si>
  <si>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</si>
  <si>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</si>
  <si>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</si>
  <si>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</si>
  <si>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</si>
  <si>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</si>
  <si>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</si>
  <si>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</si>
  <si>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</si>
  <si>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</si>
  <si>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</si>
  <si>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</si>
  <si>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</si>
  <si>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</si>
  <si>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</si>
  <si>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</si>
  <si>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</si>
  <si>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</si>
  <si>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</si>
  <si>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</si>
  <si>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</si>
  <si>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</si>
  <si>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</si>
  <si>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</si>
  <si>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</si>
  <si>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</si>
  <si>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</si>
  <si>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</si>
  <si>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</si>
  <si>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1.11</t>
  </si>
  <si>
    <t>▲ 0.38</t>
  </si>
  <si>
    <t>一般会計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</si>
  <si>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</si>
  <si>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</si>
  <si>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</si>
  <si>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</si>
  <si>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</si>
  <si>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</si>
  <si>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</si>
  <si>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</si>
  <si>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</si>
  <si>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</si>
  <si>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</si>
  <si>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東埼玉資源環境組合</t>
    <rPh sb="0" eb="1">
      <t>ヒガシ</t>
    </rPh>
    <rPh sb="1" eb="3">
      <t>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</si>
  <si>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</si>
  <si>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吉川松伏消防組合</t>
    <rPh sb="0" eb="2">
      <t>ヨシカワ</t>
    </rPh>
    <rPh sb="2" eb="4">
      <t>マツブシ</t>
    </rPh>
    <rPh sb="4" eb="6">
      <t>ショウボウ</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</si>
  <si>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</si>
  <si>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</si>
  <si>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江戸川水防事務組合</t>
    <rPh sb="0" eb="3">
      <t>エドガワ</t>
    </rPh>
    <rPh sb="3" eb="5">
      <t>スイボウ</t>
    </rPh>
    <rPh sb="5" eb="7">
      <t>ジム</t>
    </rPh>
    <rPh sb="7" eb="9">
      <t>クミアイ</t>
    </rPh>
    <phoneticPr fontId="2"/>
  </si>
  <si>
    <t>彩の国さいたま人づくり広域連合</t>
    <rPh sb="0" eb="1">
      <t>サイ</t>
    </rPh>
    <rPh sb="2" eb="3">
      <t>クニ</t>
    </rPh>
    <rPh sb="7" eb="8">
      <t>ヒト</t>
    </rPh>
    <rPh sb="11" eb="13">
      <t>コウイキ</t>
    </rPh>
    <rPh sb="13" eb="15">
      <t>レンゴウ</t>
    </rPh>
    <phoneticPr fontId="2"/>
  </si>
  <si>
    <t>公共下水道事業特別会計</t>
    <phoneticPr fontId="5"/>
  </si>
  <si>
    <t>農業集落排水事業特別会計</t>
    <phoneticPr fontId="5"/>
  </si>
  <si>
    <t>法非適用企業</t>
    <phoneticPr fontId="5"/>
  </si>
  <si>
    <t>松伏町土地開発公社</t>
    <phoneticPr fontId="2"/>
  </si>
  <si>
    <t>-</t>
    <phoneticPr fontId="2"/>
  </si>
  <si>
    <t>-</t>
    <phoneticPr fontId="2"/>
  </si>
  <si>
    <t>東埼玉資源環境組合会計</t>
    <rPh sb="9" eb="11">
      <t>カイケイ</t>
    </rPh>
    <phoneticPr fontId="2"/>
  </si>
  <si>
    <t>越谷・松伏水道企業団水道事業会計</t>
    <rPh sb="10" eb="12">
      <t>スイドウ</t>
    </rPh>
    <rPh sb="12" eb="14">
      <t>ジギョウ</t>
    </rPh>
    <rPh sb="14" eb="16">
      <t>カイケイ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</si>
  <si>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</si>
  <si>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</si>
  <si>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</si>
  <si>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t>
    <phoneticPr fontId="2"/>
  </si>
  <si>
    <t>-</t>
    <phoneticPr fontId="2"/>
  </si>
  <si>
    <t>-</t>
    <phoneticPr fontId="2"/>
  </si>
  <si>
    <t>-</t>
    <phoneticPr fontId="2"/>
  </si>
  <si>
    <t>-</t>
    <phoneticPr fontId="2"/>
  </si>
  <si>
    <t xml:space="preserve">公用・公共用施設整備基金
</t>
    <phoneticPr fontId="5"/>
  </si>
  <si>
    <t>小中学校建設等基金</t>
    <phoneticPr fontId="5"/>
  </si>
  <si>
    <t xml:space="preserve">森林環境整備基金
</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</si>
  <si>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</si>
  <si>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</si>
  <si>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</si>
  <si>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</si>
  <si>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平成30年度において、地方債発行額よりも償還元金が上回ったこと、財政調整基金等の残高が増加したことにより、将来負担比率は、類似団体を上回るものの、前年度と比較し改善されたところである。
　しかしながら、有形固定資産減価償却率については、類似団体と比べ著しく高い水準にあり、主な要因としては、町内に存在する建物の老朽化等が進んでいることが挙げられるが、令和元年度には各施設の老朽化状況等を調査し、令和２年度において個別施設計画を策定したことから、今後は当該計画に基づき老朽化対策に取り組んでいく予定である。</t>
    <rPh sb="1" eb="3">
      <t>チホウ</t>
    </rPh>
    <rPh sb="3" eb="4">
      <t>サイ</t>
    </rPh>
    <rPh sb="5" eb="7">
      <t>シンキ</t>
    </rPh>
    <rPh sb="7" eb="9">
      <t>ハッコウ</t>
    </rPh>
    <rPh sb="10" eb="12">
      <t>ヨクセイ</t>
    </rPh>
    <rPh sb="16" eb="18">
      <t>ケッカ</t>
    </rPh>
    <rPh sb="19" eb="21">
      <t>ヘイセイ</t>
    </rPh>
    <rPh sb="23" eb="25">
      <t>ネンド</t>
    </rPh>
    <rPh sb="30" eb="32">
      <t>チホウ</t>
    </rPh>
    <rPh sb="32" eb="33">
      <t>サイ</t>
    </rPh>
    <rPh sb="33" eb="35">
      <t>ハッコウ</t>
    </rPh>
    <rPh sb="35" eb="36">
      <t>ガク</t>
    </rPh>
    <rPh sb="39" eb="41">
      <t>ショウカン</t>
    </rPh>
    <rPh sb="41" eb="43">
      <t>ガンキン</t>
    </rPh>
    <rPh sb="44" eb="46">
      <t>ウワマワ</t>
    </rPh>
    <rPh sb="51" eb="53">
      <t>ザイセイ</t>
    </rPh>
    <rPh sb="53" eb="55">
      <t>チョウセイ</t>
    </rPh>
    <rPh sb="55" eb="57">
      <t>キキン</t>
    </rPh>
    <rPh sb="57" eb="58">
      <t>トウ</t>
    </rPh>
    <rPh sb="59" eb="61">
      <t>ザンダカ</t>
    </rPh>
    <rPh sb="62" eb="64">
      <t>ゾウカ</t>
    </rPh>
    <rPh sb="72" eb="74">
      <t>ショウライ</t>
    </rPh>
    <rPh sb="74" eb="76">
      <t>フタン</t>
    </rPh>
    <rPh sb="76" eb="78">
      <t>ヒリツ</t>
    </rPh>
    <rPh sb="80" eb="82">
      <t>ルイジ</t>
    </rPh>
    <rPh sb="82" eb="84">
      <t>ダンタイ</t>
    </rPh>
    <rPh sb="85" eb="87">
      <t>ウワマワ</t>
    </rPh>
    <rPh sb="92" eb="95">
      <t>ゼンネンド</t>
    </rPh>
    <rPh sb="96" eb="98">
      <t>ヒカク</t>
    </rPh>
    <rPh sb="99" eb="101">
      <t>カイゼン</t>
    </rPh>
    <rPh sb="120" eb="122">
      <t>ユウケイ</t>
    </rPh>
    <rPh sb="122" eb="124">
      <t>コテイ</t>
    </rPh>
    <rPh sb="124" eb="126">
      <t>シサン</t>
    </rPh>
    <rPh sb="126" eb="128">
      <t>ゲンカ</t>
    </rPh>
    <rPh sb="128" eb="130">
      <t>ショウキャク</t>
    </rPh>
    <rPh sb="130" eb="131">
      <t>リツ</t>
    </rPh>
    <rPh sb="137" eb="139">
      <t>ルイジ</t>
    </rPh>
    <rPh sb="139" eb="141">
      <t>ダンタイ</t>
    </rPh>
    <rPh sb="142" eb="143">
      <t>クラ</t>
    </rPh>
    <rPh sb="144" eb="145">
      <t>イチジル</t>
    </rPh>
    <rPh sb="147" eb="148">
      <t>タカ</t>
    </rPh>
    <rPh sb="149" eb="151">
      <t>スイジュン</t>
    </rPh>
    <rPh sb="155" eb="156">
      <t>オモ</t>
    </rPh>
    <rPh sb="157" eb="159">
      <t>ヨウイン</t>
    </rPh>
    <rPh sb="164" eb="166">
      <t>チョウナイ</t>
    </rPh>
    <rPh sb="167" eb="169">
      <t>ソンザイ</t>
    </rPh>
    <rPh sb="171" eb="173">
      <t>タテモノ</t>
    </rPh>
    <rPh sb="174" eb="177">
      <t>ロウキュウカ</t>
    </rPh>
    <rPh sb="177" eb="178">
      <t>トウ</t>
    </rPh>
    <rPh sb="179" eb="180">
      <t>スス</t>
    </rPh>
    <rPh sb="187" eb="188">
      <t>ア</t>
    </rPh>
    <rPh sb="194" eb="196">
      <t>レイワ</t>
    </rPh>
    <rPh sb="196" eb="198">
      <t>ガンネン</t>
    </rPh>
    <rPh sb="198" eb="199">
      <t>ド</t>
    </rPh>
    <rPh sb="201" eb="204">
      <t>カクシセツ</t>
    </rPh>
    <rPh sb="205" eb="208">
      <t>ロウキュウカ</t>
    </rPh>
    <rPh sb="208" eb="210">
      <t>ジョウキョウ</t>
    </rPh>
    <rPh sb="210" eb="211">
      <t>トウ</t>
    </rPh>
    <rPh sb="212" eb="214">
      <t>チョウサ</t>
    </rPh>
    <rPh sb="216" eb="218">
      <t>レイワ</t>
    </rPh>
    <rPh sb="219" eb="221">
      <t>ネンド</t>
    </rPh>
    <rPh sb="225" eb="227">
      <t>コベツ</t>
    </rPh>
    <rPh sb="227" eb="229">
      <t>シセツ</t>
    </rPh>
    <rPh sb="229" eb="231">
      <t>ケイカク</t>
    </rPh>
    <rPh sb="232" eb="234">
      <t>サクテイ</t>
    </rPh>
    <rPh sb="241" eb="243">
      <t>コンゴ</t>
    </rPh>
    <rPh sb="244" eb="246">
      <t>トウガイ</t>
    </rPh>
    <rPh sb="246" eb="248">
      <t>ケイカク</t>
    </rPh>
    <rPh sb="249" eb="250">
      <t>モト</t>
    </rPh>
    <rPh sb="252" eb="255">
      <t>ロウキュウカ</t>
    </rPh>
    <rPh sb="255" eb="257">
      <t>タイサク</t>
    </rPh>
    <rPh sb="258" eb="259">
      <t>ト</t>
    </rPh>
    <rPh sb="260" eb="261">
      <t>ク</t>
    </rPh>
    <rPh sb="265" eb="267">
      <t>ヨテイ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</si>
  <si>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</si>
  <si>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</si>
  <si>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</si>
  <si>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</si>
  <si>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</si>
  <si>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</si>
  <si>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べ高い水準にあるものの、当町としては減少傾向にある。これは、事業の精査により、できるだけ地方債の新規発行を抑制してきたこと、計画的に財政調整基金等の積立を行ってきたこと等のためである。今後も、地方債の新規発行については慎重に行い、将来負担比率及び実質公債費比率ともに低下するよう努めていく。</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5">
      <t>クラ</t>
    </rPh>
    <rPh sb="26" eb="27">
      <t>タカ</t>
    </rPh>
    <rPh sb="28" eb="30">
      <t>スイジュン</t>
    </rPh>
    <rPh sb="37" eb="38">
      <t>トウ</t>
    </rPh>
    <rPh sb="38" eb="39">
      <t>マチ</t>
    </rPh>
    <rPh sb="43" eb="45">
      <t>ゲンショウ</t>
    </rPh>
    <rPh sb="45" eb="47">
      <t>ケイコウ</t>
    </rPh>
    <rPh sb="55" eb="57">
      <t>ジギョウ</t>
    </rPh>
    <rPh sb="58" eb="60">
      <t>セイサ</t>
    </rPh>
    <rPh sb="69" eb="71">
      <t>チホウ</t>
    </rPh>
    <rPh sb="71" eb="72">
      <t>サイ</t>
    </rPh>
    <rPh sb="73" eb="75">
      <t>シンキ</t>
    </rPh>
    <rPh sb="75" eb="77">
      <t>ハッコウ</t>
    </rPh>
    <rPh sb="78" eb="80">
      <t>ヨクセイ</t>
    </rPh>
    <rPh sb="87" eb="90">
      <t>ケイカクテキ</t>
    </rPh>
    <rPh sb="91" eb="93">
      <t>ザイセイ</t>
    </rPh>
    <rPh sb="93" eb="95">
      <t>チョウセイ</t>
    </rPh>
    <rPh sb="95" eb="97">
      <t>キキン</t>
    </rPh>
    <rPh sb="97" eb="98">
      <t>トウ</t>
    </rPh>
    <rPh sb="99" eb="101">
      <t>ツミタテ</t>
    </rPh>
    <rPh sb="102" eb="103">
      <t>オコナ</t>
    </rPh>
    <rPh sb="109" eb="110">
      <t>ナド</t>
    </rPh>
    <rPh sb="117" eb="119">
      <t>コンゴ</t>
    </rPh>
    <rPh sb="121" eb="123">
      <t>チホウ</t>
    </rPh>
    <rPh sb="123" eb="124">
      <t>サイ</t>
    </rPh>
    <rPh sb="125" eb="127">
      <t>シンキ</t>
    </rPh>
    <rPh sb="127" eb="129">
      <t>ハッコウ</t>
    </rPh>
    <rPh sb="134" eb="136">
      <t>シンチョウ</t>
    </rPh>
    <rPh sb="137" eb="138">
      <t>オコナ</t>
    </rPh>
    <rPh sb="140" eb="142">
      <t>ショウライ</t>
    </rPh>
    <rPh sb="142" eb="144">
      <t>フタン</t>
    </rPh>
    <rPh sb="144" eb="146">
      <t>ヒリツ</t>
    </rPh>
    <rPh sb="146" eb="147">
      <t>オヨ</t>
    </rPh>
    <rPh sb="148" eb="150">
      <t>ジッシツ</t>
    </rPh>
    <rPh sb="150" eb="153">
      <t>コウサイヒ</t>
    </rPh>
    <rPh sb="153" eb="155">
      <t>ヒリツ</t>
    </rPh>
    <rPh sb="158" eb="160">
      <t>テイカ</t>
    </rPh>
    <rPh sb="164" eb="1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</si>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</sst>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A01-49CC-95AA-E9E10E7F10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11994</c:v>
                </c:pt>
                <c:pt idx="1">
                  <c:v>27369</c:v>
                </c:pt>
                <c:pt idx="2">
                  <c:v>14457</c:v>
                </c:pt>
                <c:pt idx="3">
                  <c:v>6451</c:v>
                </c:pt>
                <c:pt idx="4">
                  <c:v>12443</c:v>
                </c:pt>
              </c:numCache>
            </c:numRef>
          </c:val>
          <c:smooth val="0"/>
          <c:extLst>
            <c:ext xmlns:c16="http://schemas.microsoft.com/office/drawing/2014/chart" uri="{C3380CC4-5D6E-409C-BE32-E72D297353CC}">
              <c16:uniqueId val="{00000001-FA01-49CC-95AA-E9E10E7F10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8.3699999999999992</c:v>
                </c:pt>
                <c:pt idx="1">
                  <c:v>6.83</c:v>
                </c:pt>
                <c:pt idx="2">
                  <c:v>8.51</c:v>
                </c:pt>
                <c:pt idx="3">
                  <c:v>7.24</c:v>
                </c:pt>
                <c:pt idx="4">
                  <c:v>8.07</c:v>
                </c:pt>
              </c:numCache>
            </c:numRef>
          </c:val>
          <c:extLst>
            <c:ext xmlns:c16="http://schemas.microsoft.com/office/drawing/2014/chart" uri="{C3380CC4-5D6E-409C-BE32-E72D297353CC}">
              <c16:uniqueId val="{00000000-B16E-4345-BFFD-984243A2E5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11.95</c:v>
                </c:pt>
                <c:pt idx="1">
                  <c:v>12.51</c:v>
                </c:pt>
                <c:pt idx="2">
                  <c:v>10.5</c:v>
                </c:pt>
                <c:pt idx="3">
                  <c:v>13.82</c:v>
                </c:pt>
                <c:pt idx="4">
                  <c:v>13.28</c:v>
                </c:pt>
              </c:numCache>
            </c:numRef>
          </c:val>
          <c:extLst>
            <c:ext xmlns:c16="http://schemas.microsoft.com/office/drawing/2014/chart" uri="{C3380CC4-5D6E-409C-BE32-E72D297353CC}">
              <c16:uniqueId val="{00000001-B16E-4345-BFFD-984243A2E5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2.4700000000000002</c:v>
                </c:pt>
                <c:pt idx="1">
                  <c:v>-1.1100000000000001</c:v>
                </c:pt>
                <c:pt idx="2">
                  <c:v>-0.38</c:v>
                </c:pt>
                <c:pt idx="3">
                  <c:v>2.2200000000000002</c:v>
                </c:pt>
                <c:pt idx="4">
                  <c:v>0.32</c:v>
                </c:pt>
              </c:numCache>
            </c:numRef>
          </c:val>
          <c:smooth val="0"/>
          <c:extLst>
            <c:ext xmlns:c16="http://schemas.microsoft.com/office/drawing/2014/chart" uri="{C3380CC4-5D6E-409C-BE32-E72D297353CC}">
              <c16:uniqueId val="{00000002-B16E-4345-BFFD-984243A2E5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0.33</c:v>
                </c:pt>
                <c:pt idx="4">
                  <c:v>#N/A</c:v>
                </c:pt>
                <c:pt idx="5">
                  <c:v>0.17</c:v>
                </c:pt>
                <c:pt idx="6">
                  <c:v>#N/A</c:v>
                </c:pt>
                <c:pt idx="7">
                  <c:v>0.22</c:v>
                </c:pt>
                <c:pt idx="8">
                  <c:v>0</c:v>
                </c:pt>
                <c:pt idx="9">
                  <c:v>0</c:v>
                </c:pt>
              </c:numCache>
            </c:numRef>
          </c:val>
          <c:extLst>
            <c:ext xmlns:c16="http://schemas.microsoft.com/office/drawing/2014/chart" uri="{C3380CC4-5D6E-409C-BE32-E72D297353CC}">
              <c16:uniqueId val="{00000000-245A-4F4B-9E40-35E015672E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5A-4F4B-9E40-35E015672E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5A-4F4B-9E40-35E015672E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5A-4F4B-9E40-35E015672E4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45A-4F4B-9E40-35E015672E4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45A-4F4B-9E40-35E015672E4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6-245A-4F4B-9E40-35E015672E4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3.27</c:v>
                </c:pt>
                <c:pt idx="2">
                  <c:v>#N/A</c:v>
                </c:pt>
                <c:pt idx="3">
                  <c:v>4.47</c:v>
                </c:pt>
                <c:pt idx="4">
                  <c:v>#N/A</c:v>
                </c:pt>
                <c:pt idx="5">
                  <c:v>8</c:v>
                </c:pt>
                <c:pt idx="6">
                  <c:v>#N/A</c:v>
                </c:pt>
                <c:pt idx="7">
                  <c:v>2.11</c:v>
                </c:pt>
                <c:pt idx="8">
                  <c:v>#N/A</c:v>
                </c:pt>
                <c:pt idx="9">
                  <c:v>1.72</c:v>
                </c:pt>
              </c:numCache>
            </c:numRef>
          </c:val>
          <c:extLst>
            <c:ext xmlns:c16="http://schemas.microsoft.com/office/drawing/2014/chart" uri="{C3380CC4-5D6E-409C-BE32-E72D297353CC}">
              <c16:uniqueId val="{00000007-245A-4F4B-9E40-35E015672E4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1.41</c:v>
                </c:pt>
                <c:pt idx="2">
                  <c:v>#N/A</c:v>
                </c:pt>
                <c:pt idx="3">
                  <c:v>2.78</c:v>
                </c:pt>
                <c:pt idx="4">
                  <c:v>#N/A</c:v>
                </c:pt>
                <c:pt idx="5">
                  <c:v>2.5099999999999998</c:v>
                </c:pt>
                <c:pt idx="6">
                  <c:v>#N/A</c:v>
                </c:pt>
                <c:pt idx="7">
                  <c:v>2.67</c:v>
                </c:pt>
                <c:pt idx="8">
                  <c:v>#N/A</c:v>
                </c:pt>
                <c:pt idx="9">
                  <c:v>3.1</c:v>
                </c:pt>
              </c:numCache>
            </c:numRef>
          </c:val>
          <c:extLst>
            <c:ext xmlns:c16="http://schemas.microsoft.com/office/drawing/2014/chart" uri="{C3380CC4-5D6E-409C-BE32-E72D297353CC}">
              <c16:uniqueId val="{00000008-245A-4F4B-9E40-35E015672E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8.3699999999999992</c:v>
                </c:pt>
                <c:pt idx="2">
                  <c:v>#N/A</c:v>
                </c:pt>
                <c:pt idx="3">
                  <c:v>6.83</c:v>
                </c:pt>
                <c:pt idx="4">
                  <c:v>#N/A</c:v>
                </c:pt>
                <c:pt idx="5">
                  <c:v>8.51</c:v>
                </c:pt>
                <c:pt idx="6">
                  <c:v>#N/A</c:v>
                </c:pt>
                <c:pt idx="7">
                  <c:v>7.23</c:v>
                </c:pt>
                <c:pt idx="8">
                  <c:v>#N/A</c:v>
                </c:pt>
                <c:pt idx="9">
                  <c:v>8.06</c:v>
                </c:pt>
              </c:numCache>
            </c:numRef>
          </c:val>
          <c:extLst>
            <c:ext xmlns:c16="http://schemas.microsoft.com/office/drawing/2014/chart" uri="{C3380CC4-5D6E-409C-BE32-E72D297353CC}">
              <c16:uniqueId val="{00000009-245A-4F4B-9E40-35E015672E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675</c:v>
                </c:pt>
                <c:pt idx="5">
                  <c:v>683</c:v>
                </c:pt>
                <c:pt idx="8">
                  <c:v>694</c:v>
                </c:pt>
                <c:pt idx="11">
                  <c:v>709</c:v>
                </c:pt>
                <c:pt idx="14">
                  <c:v>715</c:v>
                </c:pt>
              </c:numCache>
            </c:numRef>
          </c:val>
          <c:extLst>
            <c:ext xmlns:c16="http://schemas.microsoft.com/office/drawing/2014/chart" uri="{C3380CC4-5D6E-409C-BE32-E72D297353CC}">
              <c16:uniqueId val="{00000000-A761-49D9-81DF-8CF5AA8F07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61-49D9-81DF-8CF5AA8F07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c:v>
                </c:pt>
                <c:pt idx="3">
                  <c:v>54</c:v>
                </c:pt>
                <c:pt idx="6">
                  <c:v>58</c:v>
                </c:pt>
                <c:pt idx="9">
                  <c:v>52</c:v>
                </c:pt>
                <c:pt idx="12">
                  <c:v>51</c:v>
                </c:pt>
              </c:numCache>
            </c:numRef>
          </c:val>
          <c:extLst>
            <c:ext xmlns:c16="http://schemas.microsoft.com/office/drawing/2014/chart" uri="{C3380CC4-5D6E-409C-BE32-E72D297353CC}">
              <c16:uniqueId val="{00000002-A761-49D9-81DF-8CF5AA8F07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87</c:v>
                </c:pt>
                <c:pt idx="6">
                  <c:v>80</c:v>
                </c:pt>
                <c:pt idx="9">
                  <c:v>86</c:v>
                </c:pt>
                <c:pt idx="12">
                  <c:v>86</c:v>
                </c:pt>
              </c:numCache>
            </c:numRef>
          </c:val>
          <c:extLst>
            <c:ext xmlns:c16="http://schemas.microsoft.com/office/drawing/2014/chart" uri="{C3380CC4-5D6E-409C-BE32-E72D297353CC}">
              <c16:uniqueId val="{00000003-A761-49D9-81DF-8CF5AA8F07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278</c:v>
                </c:pt>
                <c:pt idx="3">
                  <c:v>277</c:v>
                </c:pt>
                <c:pt idx="6">
                  <c:v>276</c:v>
                </c:pt>
                <c:pt idx="9">
                  <c:v>257</c:v>
                </c:pt>
                <c:pt idx="12">
                  <c:v>253</c:v>
                </c:pt>
              </c:numCache>
            </c:numRef>
          </c:val>
          <c:extLst>
            <c:ext xmlns:c16="http://schemas.microsoft.com/office/drawing/2014/chart" uri="{C3380CC4-5D6E-409C-BE32-E72D297353CC}">
              <c16:uniqueId val="{00000004-A761-49D9-81DF-8CF5AA8F07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61-49D9-81DF-8CF5AA8F07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61-49D9-81DF-8CF5AA8F07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682</c:v>
                </c:pt>
                <c:pt idx="3">
                  <c:v>678</c:v>
                </c:pt>
                <c:pt idx="6">
                  <c:v>680</c:v>
                </c:pt>
                <c:pt idx="9">
                  <c:v>675</c:v>
                </c:pt>
                <c:pt idx="12">
                  <c:v>664</c:v>
                </c:pt>
              </c:numCache>
            </c:numRef>
          </c:val>
          <c:extLst>
            <c:ext xmlns:c16="http://schemas.microsoft.com/office/drawing/2014/chart" uri="{C3380CC4-5D6E-409C-BE32-E72D297353CC}">
              <c16:uniqueId val="{00000007-A761-49D9-81DF-8CF5AA8F07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454</c:v>
                </c:pt>
                <c:pt idx="2">
                  <c:v>#N/A</c:v>
                </c:pt>
                <c:pt idx="3">
                  <c:v>#N/A</c:v>
                </c:pt>
                <c:pt idx="4">
                  <c:v>413</c:v>
                </c:pt>
                <c:pt idx="5">
                  <c:v>#N/A</c:v>
                </c:pt>
                <c:pt idx="6">
                  <c:v>#N/A</c:v>
                </c:pt>
                <c:pt idx="7">
                  <c:v>400</c:v>
                </c:pt>
                <c:pt idx="8">
                  <c:v>#N/A</c:v>
                </c:pt>
                <c:pt idx="9">
                  <c:v>#N/A</c:v>
                </c:pt>
                <c:pt idx="10">
                  <c:v>361</c:v>
                </c:pt>
                <c:pt idx="11">
                  <c:v>#N/A</c:v>
                </c:pt>
                <c:pt idx="12">
                  <c:v>#N/A</c:v>
                </c:pt>
                <c:pt idx="13">
                  <c:v>339</c:v>
                </c:pt>
                <c:pt idx="14">
                  <c:v>#N/A</c:v>
                </c:pt>
              </c:numCache>
            </c:numRef>
          </c:val>
          <c:smooth val="0"/>
          <c:extLst>
            <c:ext xmlns:c16="http://schemas.microsoft.com/office/drawing/2014/chart" uri="{C3380CC4-5D6E-409C-BE32-E72D297353CC}">
              <c16:uniqueId val="{00000008-A761-49D9-81DF-8CF5AA8F07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8156</c:v>
                </c:pt>
                <c:pt idx="5">
                  <c:v>8061</c:v>
                </c:pt>
                <c:pt idx="8">
                  <c:v>7955</c:v>
                </c:pt>
                <c:pt idx="11">
                  <c:v>8583</c:v>
                </c:pt>
                <c:pt idx="14">
                  <c:v>8238</c:v>
                </c:pt>
              </c:numCache>
            </c:numRef>
          </c:val>
          <c:extLst>
            <c:ext xmlns:c16="http://schemas.microsoft.com/office/drawing/2014/chart" uri="{C3380CC4-5D6E-409C-BE32-E72D297353CC}">
              <c16:uniqueId val="{00000000-A657-4E02-B432-72478A415A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c:v>
                </c:pt>
                <c:pt idx="5">
                  <c:v>51</c:v>
                </c:pt>
                <c:pt idx="8">
                  <c:v>36</c:v>
                </c:pt>
                <c:pt idx="11">
                  <c:v>22</c:v>
                </c:pt>
                <c:pt idx="14">
                  <c:v>7</c:v>
                </c:pt>
              </c:numCache>
            </c:numRef>
          </c:val>
          <c:extLst>
            <c:ext xmlns:c16="http://schemas.microsoft.com/office/drawing/2014/chart" uri="{C3380CC4-5D6E-409C-BE32-E72D297353CC}">
              <c16:uniqueId val="{00000001-A657-4E02-B432-72478A415A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1233</c:v>
                </c:pt>
                <c:pt idx="5">
                  <c:v>1290</c:v>
                </c:pt>
                <c:pt idx="8">
                  <c:v>1217</c:v>
                </c:pt>
                <c:pt idx="11">
                  <c:v>1836</c:v>
                </c:pt>
                <c:pt idx="14">
                  <c:v>1851</c:v>
                </c:pt>
              </c:numCache>
            </c:numRef>
          </c:val>
          <c:extLst>
            <c:ext xmlns:c16="http://schemas.microsoft.com/office/drawing/2014/chart" uri="{C3380CC4-5D6E-409C-BE32-E72D297353CC}">
              <c16:uniqueId val="{00000002-A657-4E02-B432-72478A415A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57-4E02-B432-72478A415A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57-4E02-B432-72478A415A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179</c:v>
                </c:pt>
                <c:pt idx="3">
                  <c:v>177</c:v>
                </c:pt>
                <c:pt idx="6">
                  <c:v>177</c:v>
                </c:pt>
                <c:pt idx="9">
                  <c:v>177</c:v>
                </c:pt>
                <c:pt idx="12">
                  <c:v>177</c:v>
                </c:pt>
              </c:numCache>
            </c:numRef>
          </c:val>
          <c:extLst>
            <c:ext xmlns:c16="http://schemas.microsoft.com/office/drawing/2014/chart" uri="{C3380CC4-5D6E-409C-BE32-E72D297353CC}">
              <c16:uniqueId val="{00000005-A657-4E02-B432-72478A415A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913</c:v>
                </c:pt>
                <c:pt idx="3">
                  <c:v>930</c:v>
                </c:pt>
                <c:pt idx="6">
                  <c:v>880</c:v>
                </c:pt>
                <c:pt idx="9">
                  <c:v>791</c:v>
                </c:pt>
                <c:pt idx="12">
                  <c:v>768</c:v>
                </c:pt>
              </c:numCache>
            </c:numRef>
          </c:val>
          <c:extLst>
            <c:ext xmlns:c16="http://schemas.microsoft.com/office/drawing/2014/chart" uri="{C3380CC4-5D6E-409C-BE32-E72D297353CC}">
              <c16:uniqueId val="{00000006-A657-4E02-B432-72478A415A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866</c:v>
                </c:pt>
                <c:pt idx="3">
                  <c:v>802</c:v>
                </c:pt>
                <c:pt idx="6">
                  <c:v>739</c:v>
                </c:pt>
                <c:pt idx="9">
                  <c:v>639</c:v>
                </c:pt>
                <c:pt idx="12">
                  <c:v>620</c:v>
                </c:pt>
              </c:numCache>
            </c:numRef>
          </c:val>
          <c:extLst>
            <c:ext xmlns:c16="http://schemas.microsoft.com/office/drawing/2014/chart" uri="{C3380CC4-5D6E-409C-BE32-E72D297353CC}">
              <c16:uniqueId val="{00000007-A657-4E02-B432-72478A415A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2625</c:v>
                </c:pt>
                <c:pt idx="3">
                  <c:v>2447</c:v>
                </c:pt>
                <c:pt idx="6">
                  <c:v>2281</c:v>
                </c:pt>
                <c:pt idx="9">
                  <c:v>2107</c:v>
                </c:pt>
                <c:pt idx="12">
                  <c:v>1972</c:v>
                </c:pt>
              </c:numCache>
            </c:numRef>
          </c:val>
          <c:extLst>
            <c:ext xmlns:c16="http://schemas.microsoft.com/office/drawing/2014/chart" uri="{C3380CC4-5D6E-409C-BE32-E72D297353CC}">
              <c16:uniqueId val="{00000008-A657-4E02-B432-72478A415A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138</c:v>
                </c:pt>
                <c:pt idx="3">
                  <c:v>116</c:v>
                </c:pt>
                <c:pt idx="6">
                  <c:v>96</c:v>
                </c:pt>
                <c:pt idx="9">
                  <c:v>79</c:v>
                </c:pt>
                <c:pt idx="12">
                  <c:v>52</c:v>
                </c:pt>
              </c:numCache>
            </c:numRef>
          </c:val>
          <c:extLst>
            <c:ext xmlns:c16="http://schemas.microsoft.com/office/drawing/2014/chart" uri="{C3380CC4-5D6E-409C-BE32-E72D297353CC}">
              <c16:uniqueId val="{00000009-A657-4E02-B432-72478A415A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7823</c:v>
                </c:pt>
                <c:pt idx="3">
                  <c:v>8048</c:v>
                </c:pt>
                <c:pt idx="6">
                  <c:v>7966</c:v>
                </c:pt>
                <c:pt idx="9">
                  <c:v>7808</c:v>
                </c:pt>
                <c:pt idx="12">
                  <c:v>7617</c:v>
                </c:pt>
              </c:numCache>
            </c:numRef>
          </c:val>
          <c:extLst>
            <c:ext xmlns:c16="http://schemas.microsoft.com/office/drawing/2014/chart" uri="{C3380CC4-5D6E-409C-BE32-E72D297353CC}">
              <c16:uniqueId val="{0000000A-A657-4E02-B432-72478A415A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3090</c:v>
                </c:pt>
                <c:pt idx="2">
                  <c:v>#N/A</c:v>
                </c:pt>
                <c:pt idx="3">
                  <c:v>#N/A</c:v>
                </c:pt>
                <c:pt idx="4">
                  <c:v>3119</c:v>
                </c:pt>
                <c:pt idx="5">
                  <c:v>#N/A</c:v>
                </c:pt>
                <c:pt idx="6">
                  <c:v>#N/A</c:v>
                </c:pt>
                <c:pt idx="7">
                  <c:v>2930</c:v>
                </c:pt>
                <c:pt idx="8">
                  <c:v>#N/A</c:v>
                </c:pt>
                <c:pt idx="9">
                  <c:v>#N/A</c:v>
                </c:pt>
                <c:pt idx="10">
                  <c:v>1161</c:v>
                </c:pt>
                <c:pt idx="11">
                  <c:v>#N/A</c:v>
                </c:pt>
                <c:pt idx="12">
                  <c:v>#N/A</c:v>
                </c:pt>
                <c:pt idx="13">
                  <c:v>1111</c:v>
                </c:pt>
                <c:pt idx="14">
                  <c:v>#N/A</c:v>
                </c:pt>
              </c:numCache>
            </c:numRef>
          </c:val>
          <c:smooth val="0"/>
          <c:extLst>
            <c:ext xmlns:c16="http://schemas.microsoft.com/office/drawing/2014/chart" uri="{C3380CC4-5D6E-409C-BE32-E72D297353CC}">
              <c16:uniqueId val="{0000000B-A657-4E02-B432-72478A415A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601</c:v>
                </c:pt>
                <c:pt idx="1">
                  <c:v>799</c:v>
                </c:pt>
                <c:pt idx="2">
                  <c:v>768</c:v>
                </c:pt>
              </c:numCache>
            </c:numRef>
          </c:val>
          <c:extLst>
            <c:ext xmlns:c16="http://schemas.microsoft.com/office/drawing/2014/chart" uri="{C3380CC4-5D6E-409C-BE32-E72D297353CC}">
              <c16:uniqueId val="{00000000-A99D-4CEB-ABE5-B4B3F23DF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9D-4CEB-ABE5-B4B3F23DF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333</c:v>
                </c:pt>
                <c:pt idx="1">
                  <c:v>498</c:v>
                </c:pt>
                <c:pt idx="2">
                  <c:v>537</c:v>
                </c:pt>
              </c:numCache>
            </c:numRef>
          </c:val>
          <c:extLst>
            <c:ext xmlns:c16="http://schemas.microsoft.com/office/drawing/2014/chart" uri="{C3380CC4-5D6E-409C-BE32-E72D297353CC}">
              <c16:uniqueId val="{00000002-A99D-4CEB-ABE5-B4B3F23DF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{5F1098FF-0A59-45B0-862F-E225F095E157}</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BFF-4D38-B8CE-BFECED9608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{26F981F1-76DD-476D-86BD-34F4422343EE}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FF-4D38-B8CE-BFECED9608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{9EBB80A2-8D93-4A45-AB70-A9C2480E0A2C}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FF-4D38-B8CE-BFECED9608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{0193A104-F0DD-477D-A282-9905161B6FC0}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FF-4D38-B8CE-BFECED9608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{389CCECD-BC60-4EE6-992A-20FE58509AFD}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FF-4D38-B8CE-BFECED960818}"/>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{84798686-F427-4E5F-938A-AFEA139B8344}</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BFF-4D38-B8CE-BFECED960818}"/>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{B7D766E1-2A62-4A77-AE42-F0C7D16B9101}</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BFF-4D38-B8CE-BFECED960818}"/>
                </c:ext>
              </c:extLst>
            </c:dLbl>
            <c:dLbl>
              <c:idx val="24"/>
              <c:layout>
                <c:manualLayout>
                  <c:x val="-3.6202192754712544E-2"/>
                  <c:y val="-7.8176713837768211E-2"/>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{DA00710C-4477-4D3E-8076-F89901AE1191}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BFF-4D38-B8CE-BFECED960818}"/>
                </c:ext>
              </c:extLst>
            </c:dLbl>
            <c:dLbl>
              <c:idx val="32"/>
              <c:layout>
                <c:manualLayout>
                  <c:x val="-2.7958758365094056E-2"/>
                  <c:y val="-5.1301370373962228E-2"/>
                </c:manualLayout>
              </c:layout>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{0F20AC75-2C72-42E9-8553-CB866C671FB8}</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BFF-4D38-B8CE-BFECED9608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55.1</c:v>
                </c:pt>
                <c:pt idx="8">
                  <c:v>80.5</c:v>
                </c:pt>
                <c:pt idx="16">
                  <c:v>81.2</c:v>
                </c:pt>
                <c:pt idx="24">
                  <c:v>82.8</c:v>
                </c:pt>
                <c:pt idx="32">
                  <c:v>83.6</c:v>
                </c:pt>
              </c:numCache>
            </c:numRef>
          </c:xVal>
          <c:yVal>
            <c:numRef>
              <c:f>[1]公会計指標分析・財政指標組合せ分析表!$BP$51:$DC$51</c:f>
              <c:numCache>
                <c:formatCode>#,##0.0;"▲ "#,##0.0</c:formatCode>
                <c:ptCount val="40"/>
                <c:pt idx="0">
                  <c:v>60.3</c:v>
                </c:pt>
                <c:pt idx="8">
                  <c:v>61.4</c:v>
                </c:pt>
                <c:pt idx="16">
                  <c:v>58</c:v>
                </c:pt>
                <c:pt idx="24">
                  <c:v>22.8</c:v>
                </c:pt>
                <c:pt idx="32">
                  <c:v>21.8</c:v>
                </c:pt>
              </c:numCache>
            </c:numRef>
          </c:yVal>
          <c:smooth val="0"/>
          <c:extLst>
            <c:ext xmlns:c16="http://schemas.microsoft.com/office/drawing/2014/chart" uri="{C3380CC4-5D6E-409C-BE32-E72D297353CC}">
              <c16:uniqueId val="{00000009-DBFF-4D38-B8CE-BFECED96081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{B8827127-0F09-4A2C-B8D9-4BA488AA3A95}</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BFF-4D38-B8CE-BFECED9608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{77EA0104-7958-4314-99D7-EA5F71B400E6}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FF-4D38-B8CE-BFECED9608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{AFF2B777-EF13-42C5-B9F8-57504BED1728}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FF-4D38-B8CE-BFECED9608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{67F3B480-4B9C-445E-BDCB-DEF6E2A8DA4F}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FF-4D38-B8CE-BFECED9608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{8C9714B9-CBC0-4E0D-8527-AE923CA2CE6A}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FF-4D38-B8CE-BFECED960818}"/>
                </c:ext>
              </c:extLst>
            </c:dLbl>
            <c:dLbl>
              <c:idx val="8"/>
              <c:layout/>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{DE42DF0C-379C-4329-A1BD-9EBBB63541BD}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BFF-4D38-B8CE-BFECED960818}"/>
                </c:ext>
              </c:extLst>
            </c:dLbl>
            <c:dLbl>
              <c:idx val="16"/>
              <c:layout/>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{81452D37-A922-47BA-94AC-15720B5DEF5D}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BFF-4D38-B8CE-BFECED960818}"/>
                </c:ext>
              </c:extLst>
            </c:dLbl>
            <c:dLbl>
              <c:idx val="24"/>
              <c:layout/>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{E2738E7C-DAFA-44E1-9F85-6225362F8FDC}</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BFF-4D38-B8CE-BFECED960818}"/>
                </c:ext>
              </c:extLst>
            </c:dLbl>
            <c:dLbl>
              <c:idx val="32"/>
              <c:layout/>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{DA21764F-1CBD-4A2E-BD68-C3BCD02CBE8F}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BFF-4D38-B8CE-BFECED9608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53.4</c:v>
                </c:pt>
                <c:pt idx="8">
                  <c:v>56.1</c:v>
                </c:pt>
                <c:pt idx="16">
                  <c:v>58.1</c:v>
                </c:pt>
                <c:pt idx="24">
                  <c:v>59.4</c:v>
                </c:pt>
                <c:pt idx="32">
                  <c:v>60.7</c:v>
                </c:pt>
              </c:numCache>
            </c:numRef>
          </c:xVal>
          <c:yVal>
            <c:numRef>
              <c:f>[1]公会計指標分析・財政指標組合せ分析表!$BP$55:$DC$55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DBFF-4D38-B8CE-BFECED960818}"/>
            </c:ext>
          </c:extLst>
        </c:ser>
        <c:dLbls>
          <c:showLegendKey val="0"/>
          <c:showVal val="1"/>
          <c:showCatName val="0"/>
          <c:showSerName val="0"/>
          <c:showPercent val="0"/>
          <c:showBubbleSize val="0"/>
        </c:dLbls>
        <c:axId val="46179840"/>
        <c:axId val="46181760"/>
      </c:scatterChart>
      <c:valAx>
        <c:axId val="46179840"/>
        <c:scaling>
          <c:orientation val="minMax"/>
          <c:max val="87"/>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{B2DD34C9-EF1A-496F-B7C6-79C22D0FDA1D}</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722-451D-88EA-8474CA9EE9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{994F091D-22D5-4903-8A8E-CE28905F4EB3}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22-451D-88EA-8474CA9EE9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{2AF81864-16A0-4924-AAAC-199A99B7B8AB}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22-451D-88EA-8474CA9EE9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{B393E4DA-FAC9-40CB-AA7C-B90DB18A7AF4}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22-451D-88EA-8474CA9EE9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{5C070D9F-F3E9-4808-AB9E-5B14CF454FA1}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22-451D-88EA-8474CA9EE967}"/>
                </c:ext>
              </c:extLst>
            </c:dLbl>
            <c:dLbl>
              <c:idx val="8"/>
              <c:layout/>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{76EB4F7B-DF81-48FF-A61E-EC7945C81A83}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722-451D-88EA-8474CA9EE967}"/>
                </c:ext>
              </c:extLst>
            </c:dLbl>
            <c:dLbl>
              <c:idx val="16"/>
              <c:layout/>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{982065A2-038D-41A8-8F9C-5163B7EA5B77}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722-451D-88EA-8474CA9EE967}"/>
                </c:ext>
              </c:extLst>
            </c:dLbl>
            <c:dLbl>
              <c:idx val="24"/>
              <c:layout/>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{58391337-6AC6-4C23-8625-35B9CF978BFD}</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722-451D-88EA-8474CA9EE967}"/>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{89A0F154-2126-42F6-A039-B6A673009C0E}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722-451D-88EA-8474CA9EE9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8.6999999999999993</c:v>
                </c:pt>
                <c:pt idx="8">
                  <c:v>8.4</c:v>
                </c:pt>
                <c:pt idx="16">
                  <c:v>8.3000000000000007</c:v>
                </c:pt>
                <c:pt idx="24">
                  <c:v>7.7</c:v>
                </c:pt>
                <c:pt idx="32">
                  <c:v>7.2</c:v>
                </c:pt>
              </c:numCache>
            </c:numRef>
          </c:xVal>
          <c:yVal>
            <c:numRef>
              <c:f>[1]公会計指標分析・財政指標組合せ分析表!$BP$73:$DC$73</c:f>
              <c:numCache>
                <c:formatCode>#,##0.0;"▲ "#,##0.0</c:formatCode>
                <c:ptCount val="40"/>
                <c:pt idx="0">
                  <c:v>60.3</c:v>
                </c:pt>
                <c:pt idx="8">
                  <c:v>61.4</c:v>
                </c:pt>
                <c:pt idx="16">
                  <c:v>58</c:v>
                </c:pt>
                <c:pt idx="24">
                  <c:v>22.8</c:v>
                </c:pt>
                <c:pt idx="32">
                  <c:v>21.8</c:v>
                </c:pt>
              </c:numCache>
            </c:numRef>
          </c:yVal>
          <c:smooth val="0"/>
          <c:extLst>
            <c:ext xmlns:c16="http://schemas.microsoft.com/office/drawing/2014/chart" uri="{C3380CC4-5D6E-409C-BE32-E72D297353CC}">
              <c16:uniqueId val="{00000009-8722-451D-88EA-8474CA9EE967}"/>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{F9CA3129-0F10-4856-BD39-D6409B3EEEC2}</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722-451D-88EA-8474CA9EE9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{F75DE4B4-F4BE-47D2-A102-954E2090BD43}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22-451D-88EA-8474CA9EE9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{347FD6D3-A1C6-480C-A891-CB32FAF39317}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22-451D-88EA-8474CA9EE9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{1D842099-B74F-4756-B77B-F704AB49A432}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22-451D-88EA-8474CA9EE9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{7B8F4390-EBDF-4908-A947-EEC661FAB72F}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22-451D-88EA-8474CA9EE967}"/>
                </c:ext>
              </c:extLst>
            </c:dLbl>
            <c:dLbl>
              <c:idx val="8"/>
              <c:layout>
                <c:manualLayout>
                  <c:x val="-4.5160355153971272E-2"/>
                  <c:y val="-8.374780037358552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{F339AAED-1C61-4B42-AA88-2208C021C0C7}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722-451D-88EA-8474CA9EE967}"/>
                </c:ext>
              </c:extLst>
            </c:dLbl>
            <c:dLbl>
              <c:idx val="16"/>
              <c:layout>
                <c:manualLayout>
                  <c:x val="-1.8235628084249993E-2"/>
                  <c:y val="-5.8922760148420336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{304A2B0D-BDCA-4F3E-BC00-EC377C8C76AC}</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722-451D-88EA-8474CA9EE967}"/>
                </c:ext>
              </c:extLst>
            </c:dLbl>
            <c:dLbl>
              <c:idx val="24"/>
              <c:layout>
                <c:manualLayout>
                  <c:x val="-3.1697991619110633E-2"/>
                  <c:y val="-4.457903825380649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{FD2616DE-9DF8-4B3A-AF38-B89D46ABAA92}</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722-451D-88EA-8474CA9EE967}"/>
                </c:ext>
              </c:extLst>
            </c:dLbl>
            <c:dLbl>
              <c:idx val="32"/>
              <c:layout/>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{EEE3EBDA-CA89-4686-8261-BB7AA8EAC9F7}</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722-451D-88EA-8474CA9EE9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6.8</c:v>
                </c:pt>
                <c:pt idx="16">
                  <c:v>6.8</c:v>
                </c:pt>
                <c:pt idx="24">
                  <c:v>6.8</c:v>
                </c:pt>
                <c:pt idx="32">
                  <c:v>6.6</c:v>
                </c:pt>
              </c:numCache>
            </c:numRef>
          </c:xVal>
          <c:yVal>
            <c:numRef>
              <c:f>[1]公会計指標分析・財政指標組合せ分析表!$BP$77:$DC$77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8722-451D-88EA-8474CA9EE967}"/>
            </c:ext>
          </c:extLst>
        </c:ser>
        <c:dLbls>
          <c:showLegendKey val="0"/>
          <c:showVal val="1"/>
          <c:showCatName val="0"/>
          <c:showSerName val="0"/>
          <c:showPercent val="0"/>
          <c:showBubbleSize val="0"/>
        </c:dLbls>
        <c:axId val="84219776"/>
        <c:axId val="84234240"/>
      </c:scatterChart>
      <c:valAx>
        <c:axId val="84219776"/>
        <c:scaling>
          <c:orientation val="minMax"/>
          <c:max val="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人口の減少や高齢化に加え、町内に中心となる産業がないこと等により、財政基盤が弱く、類似団体平均を少し下回っている。</a:t>
          </a: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歳入における経常一般財源は前年度と比較して、普通交付税、地方消費税交付金及び地方税が増額したことにより、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％増となった。しかしながら、歳出における経常一般財源は義務的経費（人件費や扶助費）に対する充当額がいずれも増額したことから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％増となり、経常収支比率は対前年比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110807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74350"/>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147003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7435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147003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59055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1750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120032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99,751</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111173</xdr:rowOff>
    </xdr:from>
    <xdr:to>
      <xdr:col>23</xdr:col>
      <xdr:colOff>133350</xdr:colOff>
      <xdr:row>82</xdr:row>
      <xdr:rowOff>141931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70073"/>
          <a:ext cx="838200" cy="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108333</xdr:rowOff>
    </xdr:from>
    <xdr:to>
      <xdr:col>19</xdr:col>
      <xdr:colOff>133350</xdr:colOff>
      <xdr:row>82</xdr:row>
      <xdr:rowOff>111173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7233"/>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95151</xdr:rowOff>
    </xdr:from>
    <xdr:to>
      <xdr:col>15</xdr:col>
      <xdr:colOff>82550</xdr:colOff>
      <xdr:row>82</xdr:row>
      <xdr:rowOff>108333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54051"/>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87782</xdr:rowOff>
    </xdr:from>
    <xdr:to>
      <xdr:col>11</xdr:col>
      <xdr:colOff>31750</xdr:colOff>
      <xdr:row>82</xdr:row>
      <xdr:rowOff>95151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6682"/>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91131</xdr:rowOff>
    </xdr:from>
    <xdr:to>
      <xdr:col>23</xdr:col>
      <xdr:colOff>184150</xdr:colOff>
      <xdr:row>83</xdr:row>
      <xdr:rowOff>21281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107658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60373</xdr:rowOff>
    </xdr:from>
    <xdr:to>
      <xdr:col>19</xdr:col>
      <xdr:colOff>184150</xdr:colOff>
      <xdr:row>82</xdr:row>
      <xdr:rowOff>161973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57533</xdr:rowOff>
    </xdr:from>
    <xdr:to>
      <xdr:col>15</xdr:col>
      <xdr:colOff>133350</xdr:colOff>
      <xdr:row>82</xdr:row>
      <xdr:rowOff>159133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169310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44351</xdr:rowOff>
    </xdr:from>
    <xdr:to>
      <xdr:col>11</xdr:col>
      <xdr:colOff>82550</xdr:colOff>
      <xdr:row>82</xdr:row>
      <xdr:rowOff>145951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156128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7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36982</xdr:rowOff>
    </xdr:from>
    <xdr:to>
      <xdr:col>7</xdr:col>
      <xdr:colOff>31750</xdr:colOff>
      <xdr:row>82</xdr:row>
      <xdr:rowOff>138582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148759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6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採用、退職に伴う職員構成の変動及び職員数が少ない団体であるため、経験年数による階層変動が顕著であることから、ラスパイレス指数は平成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ポイント低下し、類似団体の平均水準に近づいてきている。</a:t>
          </a: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今後も、社会情勢や財政事情の変化に対応するため、ラスパイレス指数に注視しながら、給与水準及び各種手当の適正化に努めていく。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150313</xdr:rowOff>
    </xdr:from>
    <xdr:to>
      <xdr:col>81</xdr:col>
      <xdr:colOff>44450</xdr:colOff>
      <xdr:row>60</xdr:row>
      <xdr:rowOff>8165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5863"/>
          <a:ext cx="8382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143419</xdr:rowOff>
    </xdr:from>
    <xdr:to>
      <xdr:col>77</xdr:col>
      <xdr:colOff>44450</xdr:colOff>
      <xdr:row>59</xdr:row>
      <xdr:rowOff>150313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8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143419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27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77924</xdr:rowOff>
    </xdr:from>
    <xdr:to>
      <xdr:col>68</xdr:col>
      <xdr:colOff>152400</xdr:colOff>
      <xdr:row>59</xdr:row>
      <xdr:rowOff>107224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9347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99513</xdr:rowOff>
    </xdr:from>
    <xdr:to>
      <xdr:col>77</xdr:col>
      <xdr:colOff>95250</xdr:colOff>
      <xdr:row>60</xdr:row>
      <xdr:rowOff>29663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39840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92619</xdr:rowOff>
    </xdr:from>
    <xdr:to>
      <xdr:col>73</xdr:col>
      <xdr:colOff>44450</xdr:colOff>
      <xdr:row>60</xdr:row>
      <xdr:rowOff>22769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32946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56424</xdr:rowOff>
    </xdr:from>
    <xdr:to>
      <xdr:col>68</xdr:col>
      <xdr:colOff>203200</xdr:colOff>
      <xdr:row>59</xdr:row>
      <xdr:rowOff>158024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168201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27124</xdr:rowOff>
    </xdr:from>
    <xdr:to>
      <xdr:col>64</xdr:col>
      <xdr:colOff>152400</xdr:colOff>
      <xdr:row>59</xdr:row>
      <xdr:rowOff>128724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138901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実質公債費比率計算の分母である標準税収入額等が増額により前年度比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ポイント改善されてきているが、依然として類似団体と比較して高い水準となっている。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1270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619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49530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将来負担額である地方債の現在高や公営企業債等繰入見込額等が減額となったこと等により、将来負担比率は前年度比△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％と改善されたが、依然として類似団体と比較して高い水準となっている。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163407</xdr:rowOff>
    </xdr:from>
    <xdr:to>
      <xdr:col>81</xdr:col>
      <xdr:colOff>44450</xdr:colOff>
      <xdr:row>15</xdr:row>
      <xdr:rowOff>3447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370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3447</xdr:rowOff>
    </xdr:from>
    <xdr:to>
      <xdr:col>77</xdr:col>
      <xdr:colOff>44450</xdr:colOff>
      <xdr:row>17</xdr:row>
      <xdr:rowOff>65012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75197"/>
          <a:ext cx="889000" cy="40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65012</xdr:rowOff>
    </xdr:from>
    <xdr:to>
      <xdr:col>72</xdr:col>
      <xdr:colOff>203200</xdr:colOff>
      <xdr:row>17</xdr:row>
      <xdr:rowOff>104079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979662"/>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104079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06090"/>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112607</xdr:rowOff>
    </xdr:from>
    <xdr:to>
      <xdr:col>81</xdr:col>
      <xdr:colOff>95250</xdr:colOff>
      <xdr:row>15</xdr:row>
      <xdr:rowOff>42757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84684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8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124097</xdr:rowOff>
    </xdr:from>
    <xdr:to>
      <xdr:col>77</xdr:col>
      <xdr:colOff>95250</xdr:colOff>
      <xdr:row>15</xdr:row>
      <xdr:rowOff>54247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39024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1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14212</xdr:rowOff>
    </xdr:from>
    <xdr:to>
      <xdr:col>73</xdr:col>
      <xdr:colOff>44450</xdr:colOff>
      <xdr:row>17</xdr:row>
      <xdr:rowOff>115812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100589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53279</xdr:rowOff>
    </xdr:from>
    <xdr:to>
      <xdr:col>68</xdr:col>
      <xdr:colOff>203200</xdr:colOff>
      <xdr:row>17</xdr:row>
      <xdr:rowOff>154879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139656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過去からの勧奨退職及び新規採用の抑制により、人口千人当たりの職員数は類似団体と比べ少ないが、人件費に係る経常収支比率の割合は前年度比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ポイント上がっており、依然類似団体平均を上回っている。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物件費に係る経常収支比率は、前年度と同じとなっており、コスト意識を念頭に、より一層の経費節減を図ることにより全国、県及び類似団体平均ともに下回っている。</a:t>
          </a:r>
        </a:p>
        <a:p>
          <a:r>
            <a:rPr kumimoji="1" lang="ja-JP" altLang="en-US" sz="1300">
              <a:latin typeface="ＭＳ Ｐゴシック" panose="020B0600070205080204" pitchFamily="50" charset="-128"/>
              <a:ea typeface="ＭＳ Ｐゴシック" panose="020B0600070205080204" pitchFamily="50" charset="-128"/>
            </a:rPr>
            <a:t>　今後も経常経費の節減の合理化を行うなど、財政の健全化を図っていく。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4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15</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31750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7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ポイント上がり、依然として低くない水準である。要因としては、児童福祉や障がい福祉関係経費の増加等が挙げられる。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56243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98170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5443</xdr:rowOff>
    </xdr:from>
    <xdr:to>
      <xdr:col>11</xdr:col>
      <xdr:colOff>60325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144235</xdr:rowOff>
    </xdr:from>
    <xdr:to>
      <xdr:col>6</xdr:col>
      <xdr:colOff>171450</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ポイント増となった。これは、公共下水道事業特別会計以外の繰出金が増額になったことが大きな要因である。類似団体の平均を上回っている。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22225</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948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22225</xdr:rowOff>
    </xdr:from>
    <xdr:to>
      <xdr:col>78</xdr:col>
      <xdr:colOff>69850</xdr:colOff>
      <xdr:row>57</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94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146050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142875</xdr:rowOff>
    </xdr:from>
    <xdr:to>
      <xdr:col>78</xdr:col>
      <xdr:colOff>120650</xdr:colOff>
      <xdr:row>57</xdr:row>
      <xdr:rowOff>73025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令和元年度は吉川松伏消防組合負担金及び東埼玉資源環境組合分担金が前年度よりも増額となったことものの、補助費等に係る経常収支比率は、前年度に比べ△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997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78994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123190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74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153670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75</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公債費を除く経常一般財源は、扶助費や人件費等にかかる経費が増額となったため、前年度よりも占める割合が多くなっており、類似団体と同水準となった。　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5379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40132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40132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114340</xdr:rowOff>
    </xdr:from>
    <xdr:to>
      <xdr:col>29</xdr:col>
      <xdr:colOff>127000</xdr:colOff>
      <xdr:row>17</xdr:row>
      <xdr:rowOff>121770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6615"/>
          <a:ext cx="6477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99117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121770</xdr:rowOff>
    </xdr:from>
    <xdr:to>
      <xdr:col>26</xdr:col>
      <xdr:colOff>50800</xdr:colOff>
      <xdr:row>18</xdr:row>
      <xdr:rowOff>677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4045"/>
          <a:ext cx="698500" cy="5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677</xdr:rowOff>
    </xdr:from>
    <xdr:to>
      <xdr:col>22</xdr:col>
      <xdr:colOff>114300</xdr:colOff>
      <xdr:row>18</xdr:row>
      <xdr:rowOff>13266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4402"/>
          <a:ext cx="6985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13266</xdr:rowOff>
    </xdr:from>
    <xdr:to>
      <xdr:col>18</xdr:col>
      <xdr:colOff>177800</xdr:colOff>
      <xdr:row>18</xdr:row>
      <xdr:rowOff>61599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46991"/>
          <a:ext cx="698500" cy="48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63540</xdr:rowOff>
    </xdr:from>
    <xdr:to>
      <xdr:col>29</xdr:col>
      <xdr:colOff>177800</xdr:colOff>
      <xdr:row>17</xdr:row>
      <xdr:rowOff>165140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80067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70970</xdr:rowOff>
    </xdr:from>
    <xdr:to>
      <xdr:col>26</xdr:col>
      <xdr:colOff>101600</xdr:colOff>
      <xdr:row>18</xdr:row>
      <xdr:rowOff>1120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121327</xdr:rowOff>
    </xdr:from>
    <xdr:to>
      <xdr:col>22</xdr:col>
      <xdr:colOff>165100</xdr:colOff>
      <xdr:row>18</xdr:row>
      <xdr:rowOff>51477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8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36254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133916</xdr:rowOff>
    </xdr:from>
    <xdr:to>
      <xdr:col>19</xdr:col>
      <xdr:colOff>38100</xdr:colOff>
      <xdr:row>18</xdr:row>
      <xdr:rowOff>64066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10799</xdr:rowOff>
    </xdr:from>
    <xdr:to>
      <xdr:col>15</xdr:col>
      <xdr:colOff>101600</xdr:colOff>
      <xdr:row>18</xdr:row>
      <xdr:rowOff>112399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97176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3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274088</xdr:rowOff>
    </xdr:from>
    <xdr:to>
      <xdr:col>29</xdr:col>
      <xdr:colOff>127000</xdr:colOff>
      <xdr:row>35</xdr:row>
      <xdr:rowOff>293846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84438"/>
          <a:ext cx="647700" cy="1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236891</xdr:rowOff>
    </xdr:from>
    <xdr:to>
      <xdr:col>26</xdr:col>
      <xdr:colOff>50800</xdr:colOff>
      <xdr:row>35</xdr:row>
      <xdr:rowOff>274088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47241"/>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225102</xdr:rowOff>
    </xdr:from>
    <xdr:to>
      <xdr:col>22</xdr:col>
      <xdr:colOff>114300</xdr:colOff>
      <xdr:row>35</xdr:row>
      <xdr:rowOff>236891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35452"/>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184183</xdr:rowOff>
    </xdr:from>
    <xdr:to>
      <xdr:col>18</xdr:col>
      <xdr:colOff>177800</xdr:colOff>
      <xdr:row>35</xdr:row>
      <xdr:rowOff>225102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94533"/>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243046</xdr:rowOff>
    </xdr:from>
    <xdr:to>
      <xdr:col>29</xdr:col>
      <xdr:colOff>177800</xdr:colOff>
      <xdr:row>36</xdr:row>
      <xdr:rowOff>1746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5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215123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223288</xdr:rowOff>
    </xdr:from>
    <xdr:to>
      <xdr:col>26</xdr:col>
      <xdr:colOff>101600</xdr:colOff>
      <xdr:row>35</xdr:row>
      <xdr:rowOff>324888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3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309665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2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186091</xdr:rowOff>
    </xdr:from>
    <xdr:to>
      <xdr:col>22</xdr:col>
      <xdr:colOff>165100</xdr:colOff>
      <xdr:row>35</xdr:row>
      <xdr:rowOff>287691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9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297868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174302</xdr:rowOff>
    </xdr:from>
    <xdr:to>
      <xdr:col>19</xdr:col>
      <xdr:colOff>38100</xdr:colOff>
      <xdr:row>35</xdr:row>
      <xdr:rowOff>275902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8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286079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133383</xdr:rowOff>
    </xdr:from>
    <xdr:to>
      <xdr:col>15</xdr:col>
      <xdr:colOff>101600</xdr:colOff>
      <xdr:row>35</xdr:row>
      <xdr:rowOff>234983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4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245160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72168</xdr:rowOff>
    </xdr:from>
    <xdr:to>
      <xdr:col>24</xdr:col>
      <xdr:colOff>63500</xdr:colOff>
      <xdr:row>37</xdr:row>
      <xdr:rowOff>91332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5818"/>
          <a:ext cx="8382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91332</xdr:rowOff>
    </xdr:from>
    <xdr:to>
      <xdr:col>19</xdr:col>
      <xdr:colOff>177800</xdr:colOff>
      <xdr:row>37</xdr:row>
      <xdr:rowOff>108839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4982"/>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108839</xdr:rowOff>
    </xdr:from>
    <xdr:to>
      <xdr:col>15</xdr:col>
      <xdr:colOff>50800</xdr:colOff>
      <xdr:row>37</xdr:row>
      <xdr:rowOff>135718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2489"/>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133833</xdr:rowOff>
    </xdr:from>
    <xdr:to>
      <xdr:col>10</xdr:col>
      <xdr:colOff>114300</xdr:colOff>
      <xdr:row>37</xdr:row>
      <xdr:rowOff>135718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7483"/>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21368</xdr:rowOff>
    </xdr:from>
    <xdr:to>
      <xdr:col>24</xdr:col>
      <xdr:colOff>114300</xdr:colOff>
      <xdr:row>37</xdr:row>
      <xdr:rowOff>122968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171245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40532</xdr:rowOff>
    </xdr:from>
    <xdr:to>
      <xdr:col>20</xdr:col>
      <xdr:colOff>38100</xdr:colOff>
      <xdr:row>37</xdr:row>
      <xdr:rowOff>142132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133259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58039</xdr:rowOff>
    </xdr:from>
    <xdr:to>
      <xdr:col>15</xdr:col>
      <xdr:colOff>101600</xdr:colOff>
      <xdr:row>37</xdr:row>
      <xdr:rowOff>159639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150766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84918</xdr:rowOff>
    </xdr:from>
    <xdr:to>
      <xdr:col>10</xdr:col>
      <xdr:colOff>165100</xdr:colOff>
      <xdr:row>38</xdr:row>
      <xdr:rowOff>15069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83033</xdr:rowOff>
    </xdr:from>
    <xdr:to>
      <xdr:col>6</xdr:col>
      <xdr:colOff>38100</xdr:colOff>
      <xdr:row>38</xdr:row>
      <xdr:rowOff>13182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36043</xdr:rowOff>
    </xdr:from>
    <xdr:to>
      <xdr:col>24</xdr:col>
      <xdr:colOff>63500</xdr:colOff>
      <xdr:row>58</xdr:row>
      <xdr:rowOff>74537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0143"/>
          <a:ext cx="8382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57226</xdr:rowOff>
    </xdr:from>
    <xdr:to>
      <xdr:col>19</xdr:col>
      <xdr:colOff>177800</xdr:colOff>
      <xdr:row>58</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01326"/>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56070</xdr:rowOff>
    </xdr:from>
    <xdr:to>
      <xdr:col>15</xdr:col>
      <xdr:colOff>50800</xdr:colOff>
      <xdr:row>58</xdr:row>
      <xdr:rowOff>57226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0170"/>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56070</xdr:rowOff>
    </xdr:from>
    <xdr:to>
      <xdr:col>10</xdr:col>
      <xdr:colOff>114300</xdr:colOff>
      <xdr:row>58</xdr:row>
      <xdr:rowOff>66408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0170"/>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156693</xdr:rowOff>
    </xdr:from>
    <xdr:to>
      <xdr:col>24</xdr:col>
      <xdr:colOff>114300</xdr:colOff>
      <xdr:row>58</xdr:row>
      <xdr:rowOff>86843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71620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23737</xdr:rowOff>
    </xdr:from>
    <xdr:to>
      <xdr:col>20</xdr:col>
      <xdr:colOff>38100</xdr:colOff>
      <xdr:row>58</xdr:row>
      <xdr:rowOff>125337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116464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6426</xdr:rowOff>
    </xdr:from>
    <xdr:to>
      <xdr:col>15</xdr:col>
      <xdr:colOff>101600</xdr:colOff>
      <xdr:row>58</xdr:row>
      <xdr:rowOff>108026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99153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5270</xdr:rowOff>
    </xdr:from>
    <xdr:to>
      <xdr:col>10</xdr:col>
      <xdr:colOff>165100</xdr:colOff>
      <xdr:row>58</xdr:row>
      <xdr:rowOff>106870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97997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15608</xdr:rowOff>
    </xdr:from>
    <xdr:to>
      <xdr:col>6</xdr:col>
      <xdr:colOff>38100</xdr:colOff>
      <xdr:row>58</xdr:row>
      <xdr:rowOff>117208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108335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58262</xdr:rowOff>
    </xdr:from>
    <xdr:to>
      <xdr:col>24</xdr:col>
      <xdr:colOff>63500</xdr:colOff>
      <xdr:row>77</xdr:row>
      <xdr:rowOff>60776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991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48774</xdr:rowOff>
    </xdr:from>
    <xdr:to>
      <xdr:col>19</xdr:col>
      <xdr:colOff>177800</xdr:colOff>
      <xdr:row>77</xdr:row>
      <xdr:rowOff>60776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042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48774</xdr:rowOff>
    </xdr:from>
    <xdr:to>
      <xdr:col>15</xdr:col>
      <xdr:colOff>50800</xdr:colOff>
      <xdr:row>77</xdr:row>
      <xdr:rowOff>68148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0424"/>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66376</xdr:rowOff>
    </xdr:from>
    <xdr:to>
      <xdr:col>10</xdr:col>
      <xdr:colOff>114300</xdr:colOff>
      <xdr:row>77</xdr:row>
      <xdr:rowOff>68148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8026"/>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7462</xdr:rowOff>
    </xdr:from>
    <xdr:to>
      <xdr:col>24</xdr:col>
      <xdr:colOff>114300</xdr:colOff>
      <xdr:row>77</xdr:row>
      <xdr:rowOff>109062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9976</xdr:rowOff>
    </xdr:from>
    <xdr:to>
      <xdr:col>20</xdr:col>
      <xdr:colOff>38100</xdr:colOff>
      <xdr:row>77</xdr:row>
      <xdr:rowOff>111576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102703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169424</xdr:rowOff>
    </xdr:from>
    <xdr:to>
      <xdr:col>15</xdr:col>
      <xdr:colOff>101600</xdr:colOff>
      <xdr:row>77</xdr:row>
      <xdr:rowOff>99574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90701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17348</xdr:rowOff>
    </xdr:from>
    <xdr:to>
      <xdr:col>10</xdr:col>
      <xdr:colOff>165100</xdr:colOff>
      <xdr:row>77</xdr:row>
      <xdr:rowOff>118948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110075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15576</xdr:rowOff>
    </xdr:from>
    <xdr:to>
      <xdr:col>6</xdr:col>
      <xdr:colOff>38100</xdr:colOff>
      <xdr:row>77</xdr:row>
      <xdr:rowOff>117176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108303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74696</xdr:rowOff>
    </xdr:from>
    <xdr:to>
      <xdr:col>24</xdr:col>
      <xdr:colOff>63500</xdr:colOff>
      <xdr:row>97</xdr:row>
      <xdr:rowOff>151081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05346"/>
          <a:ext cx="8382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151000</xdr:rowOff>
    </xdr:from>
    <xdr:to>
      <xdr:col>19</xdr:col>
      <xdr:colOff>177800</xdr:colOff>
      <xdr:row>97</xdr:row>
      <xdr:rowOff>151081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8165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151000</xdr:rowOff>
    </xdr:from>
    <xdr:to>
      <xdr:col>15</xdr:col>
      <xdr:colOff>50800</xdr:colOff>
      <xdr:row>97</xdr:row>
      <xdr:rowOff>171394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81650"/>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171394</xdr:rowOff>
    </xdr:from>
    <xdr:to>
      <xdr:col>10</xdr:col>
      <xdr:colOff>114300</xdr:colOff>
      <xdr:row>98</xdr:row>
      <xdr:rowOff>51313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2044"/>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23896</xdr:rowOff>
    </xdr:from>
    <xdr:to>
      <xdr:col>24</xdr:col>
      <xdr:colOff>114300</xdr:colOff>
      <xdr:row>97</xdr:row>
      <xdr:rowOff>125496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2323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100281</xdr:rowOff>
    </xdr:from>
    <xdr:to>
      <xdr:col>20</xdr:col>
      <xdr:colOff>38100</xdr:colOff>
      <xdr:row>98</xdr:row>
      <xdr:rowOff>30431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21558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100200</xdr:rowOff>
    </xdr:from>
    <xdr:to>
      <xdr:col>15</xdr:col>
      <xdr:colOff>101600</xdr:colOff>
      <xdr:row>98</xdr:row>
      <xdr:rowOff>30350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21477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120594</xdr:rowOff>
    </xdr:from>
    <xdr:to>
      <xdr:col>10</xdr:col>
      <xdr:colOff>165100</xdr:colOff>
      <xdr:row>98</xdr:row>
      <xdr:rowOff>50744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41871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513</xdr:rowOff>
    </xdr:from>
    <xdr:to>
      <xdr:col>6</xdr:col>
      <xdr:colOff>38100</xdr:colOff>
      <xdr:row>98</xdr:row>
      <xdr:rowOff>102113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93240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50187</xdr:rowOff>
    </xdr:from>
    <xdr:to>
      <xdr:col>55</xdr:col>
      <xdr:colOff>0</xdr:colOff>
      <xdr:row>37</xdr:row>
      <xdr:rowOff>52386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93837"/>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52386</xdr:rowOff>
    </xdr:from>
    <xdr:to>
      <xdr:col>50</xdr:col>
      <xdr:colOff>114300</xdr:colOff>
      <xdr:row>37</xdr:row>
      <xdr:rowOff>73166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6036"/>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69476</xdr:rowOff>
    </xdr:from>
    <xdr:to>
      <xdr:col>45</xdr:col>
      <xdr:colOff>177800</xdr:colOff>
      <xdr:row>37</xdr:row>
      <xdr:rowOff>73166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1312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23114</xdr:rowOff>
    </xdr:from>
    <xdr:to>
      <xdr:col>41</xdr:col>
      <xdr:colOff>50800</xdr:colOff>
      <xdr:row>37</xdr:row>
      <xdr:rowOff>69476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6764"/>
          <a:ext cx="889000" cy="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170837</xdr:rowOff>
    </xdr:from>
    <xdr:to>
      <xdr:col>55</xdr:col>
      <xdr:colOff>50800</xdr:colOff>
      <xdr:row>37</xdr:row>
      <xdr:rowOff>100987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149264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1586</xdr:rowOff>
    </xdr:from>
    <xdr:to>
      <xdr:col>50</xdr:col>
      <xdr:colOff>165100</xdr:colOff>
      <xdr:row>37</xdr:row>
      <xdr:rowOff>103186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94313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22366</xdr:rowOff>
    </xdr:from>
    <xdr:to>
      <xdr:col>46</xdr:col>
      <xdr:colOff>38100</xdr:colOff>
      <xdr:row>37</xdr:row>
      <xdr:rowOff>123966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115093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18676</xdr:rowOff>
    </xdr:from>
    <xdr:to>
      <xdr:col>41</xdr:col>
      <xdr:colOff>101600</xdr:colOff>
      <xdr:row>37</xdr:row>
      <xdr:rowOff>120276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111403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143764</xdr:rowOff>
    </xdr:from>
    <xdr:to>
      <xdr:col>36</xdr:col>
      <xdr:colOff>165100</xdr:colOff>
      <xdr:row>37</xdr:row>
      <xdr:rowOff>73914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65041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111255</xdr:rowOff>
    </xdr:from>
    <xdr:to>
      <xdr:col>55</xdr:col>
      <xdr:colOff>0</xdr:colOff>
      <xdr:row>58</xdr:row>
      <xdr:rowOff>124953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55355"/>
          <a:ext cx="8382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106652</xdr:rowOff>
    </xdr:from>
    <xdr:to>
      <xdr:col>50</xdr:col>
      <xdr:colOff>114300</xdr:colOff>
      <xdr:row>58</xdr:row>
      <xdr:rowOff>124953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50752"/>
          <a:ext cx="889000" cy="1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77135</xdr:rowOff>
    </xdr:from>
    <xdr:to>
      <xdr:col>45</xdr:col>
      <xdr:colOff>177800</xdr:colOff>
      <xdr:row>58</xdr:row>
      <xdr:rowOff>106652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21235"/>
          <a:ext cx="889000" cy="2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77135</xdr:rowOff>
    </xdr:from>
    <xdr:to>
      <xdr:col>41</xdr:col>
      <xdr:colOff>50800</xdr:colOff>
      <xdr:row>58</xdr:row>
      <xdr:rowOff>112282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21235"/>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60455</xdr:rowOff>
    </xdr:from>
    <xdr:to>
      <xdr:col>55</xdr:col>
      <xdr:colOff>50800</xdr:colOff>
      <xdr:row>58</xdr:row>
      <xdr:rowOff>162055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146832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74153</xdr:rowOff>
    </xdr:from>
    <xdr:to>
      <xdr:col>50</xdr:col>
      <xdr:colOff>165100</xdr:colOff>
      <xdr:row>59</xdr:row>
      <xdr:rowOff>4303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1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166880</xdr:rowOff>
    </xdr:from>
    <xdr:ext cx="469744"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04428" y="1011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55852</xdr:rowOff>
    </xdr:from>
    <xdr:to>
      <xdr:col>46</xdr:col>
      <xdr:colOff>38100</xdr:colOff>
      <xdr:row>58</xdr:row>
      <xdr:rowOff>157452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9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148579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9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26335</xdr:rowOff>
    </xdr:from>
    <xdr:to>
      <xdr:col>41</xdr:col>
      <xdr:colOff>101600</xdr:colOff>
      <xdr:row>58</xdr:row>
      <xdr:rowOff>127935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119062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61482</xdr:rowOff>
    </xdr:from>
    <xdr:to>
      <xdr:col>36</xdr:col>
      <xdr:colOff>165100</xdr:colOff>
      <xdr:row>58</xdr:row>
      <xdr:rowOff>163082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154209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139343</xdr:rowOff>
    </xdr:from>
    <xdr:to>
      <xdr:col>50</xdr:col>
      <xdr:colOff>114300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244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129391</xdr:rowOff>
    </xdr:from>
    <xdr:to>
      <xdr:col>45</xdr:col>
      <xdr:colOff>177800</xdr:colOff>
      <xdr:row>78</xdr:row>
      <xdr:rowOff>139343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02491"/>
          <a:ext cx="889000" cy="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127122</xdr:rowOff>
    </xdr:from>
    <xdr:to>
      <xdr:col>41</xdr:col>
      <xdr:colOff>50800</xdr:colOff>
      <xdr:row>78</xdr:row>
      <xdr:rowOff>129391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0222"/>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88543</xdr:rowOff>
    </xdr:from>
    <xdr:to>
      <xdr:col>46</xdr:col>
      <xdr:colOff>38100</xdr:colOff>
      <xdr:row>79</xdr:row>
      <xdr:rowOff>18693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9820</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61017" y="1355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78591</xdr:rowOff>
    </xdr:from>
    <xdr:to>
      <xdr:col>41</xdr:col>
      <xdr:colOff>101600</xdr:colOff>
      <xdr:row>79</xdr:row>
      <xdr:rowOff>8741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171318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76322</xdr:rowOff>
    </xdr:from>
    <xdr:to>
      <xdr:col>36</xdr:col>
      <xdr:colOff>165100</xdr:colOff>
      <xdr:row>79</xdr:row>
      <xdr:rowOff>6472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169049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130510</xdr:rowOff>
    </xdr:from>
    <xdr:to>
      <xdr:col>55</xdr:col>
      <xdr:colOff>0</xdr:colOff>
      <xdr:row>98</xdr:row>
      <xdr:rowOff>170904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32610"/>
          <a:ext cx="8382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111909</xdr:rowOff>
    </xdr:from>
    <xdr:to>
      <xdr:col>50</xdr:col>
      <xdr:colOff>114300</xdr:colOff>
      <xdr:row>98</xdr:row>
      <xdr:rowOff>170904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14009"/>
          <a:ext cx="889000" cy="5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48794</xdr:rowOff>
    </xdr:from>
    <xdr:to>
      <xdr:col>45</xdr:col>
      <xdr:colOff>177800</xdr:colOff>
      <xdr:row>98</xdr:row>
      <xdr:rowOff>111909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50894"/>
          <a:ext cx="889000" cy="6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48794</xdr:rowOff>
    </xdr:from>
    <xdr:to>
      <xdr:col>41</xdr:col>
      <xdr:colOff>50800</xdr:colOff>
      <xdr:row>98</xdr:row>
      <xdr:rowOff>169838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50894"/>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79710</xdr:rowOff>
    </xdr:from>
    <xdr:to>
      <xdr:col>55</xdr:col>
      <xdr:colOff>50800</xdr:colOff>
      <xdr:row>99</xdr:row>
      <xdr:rowOff>9860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166087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120104</xdr:rowOff>
    </xdr:from>
    <xdr:to>
      <xdr:col>50</xdr:col>
      <xdr:colOff>165100</xdr:colOff>
      <xdr:row>99</xdr:row>
      <xdr:rowOff>50254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41381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1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61109</xdr:rowOff>
    </xdr:from>
    <xdr:to>
      <xdr:col>46</xdr:col>
      <xdr:colOff>38100</xdr:colOff>
      <xdr:row>98</xdr:row>
      <xdr:rowOff>162709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153836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169444</xdr:rowOff>
    </xdr:from>
    <xdr:to>
      <xdr:col>41</xdr:col>
      <xdr:colOff>101600</xdr:colOff>
      <xdr:row>98</xdr:row>
      <xdr:rowOff>99594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9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119038</xdr:rowOff>
    </xdr:from>
    <xdr:to>
      <xdr:col>36</xdr:col>
      <xdr:colOff>165100</xdr:colOff>
      <xdr:row>99</xdr:row>
      <xdr:rowOff>49188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2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40315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1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44321</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871"/>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44321</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41597</xdr:rowOff>
    </xdr:from>
    <xdr:to>
      <xdr:col>71</xdr:col>
      <xdr:colOff>177800</xdr:colOff>
      <xdr:row>39</xdr:row>
      <xdr:rowOff>43383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8147"/>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164971</xdr:rowOff>
    </xdr:from>
    <xdr:to>
      <xdr:col>81</xdr:col>
      <xdr:colOff>101600</xdr:colOff>
      <xdr:row>39</xdr:row>
      <xdr:rowOff>95121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86248</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85310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162247</xdr:rowOff>
    </xdr:from>
    <xdr:to>
      <xdr:col>67</xdr:col>
      <xdr:colOff>101600</xdr:colOff>
      <xdr:row>39</xdr:row>
      <xdr:rowOff>92397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83524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97117</xdr:rowOff>
    </xdr:from>
    <xdr:to>
      <xdr:col>85</xdr:col>
      <xdr:colOff>127000</xdr:colOff>
      <xdr:row>77</xdr:row>
      <xdr:rowOff>98285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298767"/>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97117</xdr:rowOff>
    </xdr:from>
    <xdr:to>
      <xdr:col>81</xdr:col>
      <xdr:colOff>50800</xdr:colOff>
      <xdr:row>77</xdr:row>
      <xdr:rowOff>98425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98767"/>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98425</xdr:rowOff>
    </xdr:from>
    <xdr:to>
      <xdr:col>76</xdr:col>
      <xdr:colOff>114300</xdr:colOff>
      <xdr:row>77</xdr:row>
      <xdr:rowOff>101333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00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101333</xdr:rowOff>
    </xdr:from>
    <xdr:to>
      <xdr:col>71</xdr:col>
      <xdr:colOff>177800</xdr:colOff>
      <xdr:row>77</xdr:row>
      <xdr:rowOff>101842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0298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47485</xdr:rowOff>
    </xdr:from>
    <xdr:to>
      <xdr:col>85</xdr:col>
      <xdr:colOff>177800</xdr:colOff>
      <xdr:row>77</xdr:row>
      <xdr:rowOff>149085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133862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6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46317</xdr:rowOff>
    </xdr:from>
    <xdr:to>
      <xdr:col>81</xdr:col>
      <xdr:colOff>101600</xdr:colOff>
      <xdr:row>77</xdr:row>
      <xdr:rowOff>147917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139044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4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47625</xdr:rowOff>
    </xdr:from>
    <xdr:to>
      <xdr:col>76</xdr:col>
      <xdr:colOff>165100</xdr:colOff>
      <xdr:row>77</xdr:row>
      <xdr:rowOff>149225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50533</xdr:rowOff>
    </xdr:from>
    <xdr:to>
      <xdr:col>72</xdr:col>
      <xdr:colOff>38100</xdr:colOff>
      <xdr:row>77</xdr:row>
      <xdr:rowOff>152133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143260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51042</xdr:rowOff>
    </xdr:from>
    <xdr:to>
      <xdr:col>67</xdr:col>
      <xdr:colOff>101600</xdr:colOff>
      <xdr:row>77</xdr:row>
      <xdr:rowOff>152642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143769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38012</xdr:rowOff>
    </xdr:from>
    <xdr:to>
      <xdr:col>85</xdr:col>
      <xdr:colOff>127000</xdr:colOff>
      <xdr:row>98</xdr:row>
      <xdr:rowOff>93890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40112"/>
          <a:ext cx="838200" cy="5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38012</xdr:rowOff>
    </xdr:from>
    <xdr:to>
      <xdr:col>81</xdr:col>
      <xdr:colOff>50800</xdr:colOff>
      <xdr:row>98</xdr:row>
      <xdr:rowOff>132587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40112"/>
          <a:ext cx="889000" cy="9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102870</xdr:rowOff>
    </xdr:from>
    <xdr:to>
      <xdr:col>76</xdr:col>
      <xdr:colOff>114300</xdr:colOff>
      <xdr:row>98</xdr:row>
      <xdr:rowOff>132587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0497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102870</xdr:rowOff>
    </xdr:from>
    <xdr:to>
      <xdr:col>71</xdr:col>
      <xdr:colOff>177800</xdr:colOff>
      <xdr:row>98</xdr:row>
      <xdr:rowOff>134938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04970"/>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43090</xdr:rowOff>
    </xdr:from>
    <xdr:to>
      <xdr:col>85</xdr:col>
      <xdr:colOff>177800</xdr:colOff>
      <xdr:row>98</xdr:row>
      <xdr:rowOff>144690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158662</xdr:rowOff>
    </xdr:from>
    <xdr:to>
      <xdr:col>81</xdr:col>
      <xdr:colOff>101600</xdr:colOff>
      <xdr:row>98</xdr:row>
      <xdr:rowOff>88812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79939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81787</xdr:rowOff>
    </xdr:from>
    <xdr:to>
      <xdr:col>76</xdr:col>
      <xdr:colOff>165100</xdr:colOff>
      <xdr:row>99</xdr:row>
      <xdr:rowOff>11937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3064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52070</xdr:rowOff>
    </xdr:from>
    <xdr:to>
      <xdr:col>72</xdr:col>
      <xdr:colOff>38100</xdr:colOff>
      <xdr:row>98</xdr:row>
      <xdr:rowOff>153670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144797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84138</xdr:rowOff>
    </xdr:from>
    <xdr:to>
      <xdr:col>67</xdr:col>
      <xdr:colOff>101600</xdr:colOff>
      <xdr:row>99</xdr:row>
      <xdr:rowOff>14288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5415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167681</xdr:rowOff>
    </xdr:from>
    <xdr:to>
      <xdr:col>116</xdr:col>
      <xdr:colOff>63500</xdr:colOff>
      <xdr:row>76</xdr:row>
      <xdr:rowOff>44236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026431"/>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148730</xdr:rowOff>
    </xdr:from>
    <xdr:to>
      <xdr:col>111</xdr:col>
      <xdr:colOff>177800</xdr:colOff>
      <xdr:row>76</xdr:row>
      <xdr:rowOff>44236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007480"/>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148730</xdr:rowOff>
    </xdr:from>
    <xdr:to>
      <xdr:col>107</xdr:col>
      <xdr:colOff>50800</xdr:colOff>
      <xdr:row>76</xdr:row>
      <xdr:rowOff>482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07480"/>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xdr:rowOff>
    </xdr:from>
    <xdr:to>
      <xdr:col>102</xdr:col>
      <xdr:colOff>114300</xdr:colOff>
      <xdr:row>76</xdr:row>
      <xdr:rowOff>63348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030682"/>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116880</xdr:rowOff>
    </xdr:from>
    <xdr:to>
      <xdr:col>116</xdr:col>
      <xdr:colOff>114300</xdr:colOff>
      <xdr:row>76</xdr:row>
      <xdr:rowOff>47030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9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139757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8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164886</xdr:rowOff>
    </xdr:from>
    <xdr:to>
      <xdr:col>112</xdr:col>
      <xdr:colOff>38100</xdr:colOff>
      <xdr:row>76</xdr:row>
      <xdr:rowOff>95036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86163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97930</xdr:rowOff>
    </xdr:from>
    <xdr:to>
      <xdr:col>107</xdr:col>
      <xdr:colOff>101600</xdr:colOff>
      <xdr:row>76</xdr:row>
      <xdr:rowOff>28079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44607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121133</xdr:rowOff>
    </xdr:from>
    <xdr:to>
      <xdr:col>102</xdr:col>
      <xdr:colOff>165100</xdr:colOff>
      <xdr:row>76</xdr:row>
      <xdr:rowOff>51284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42409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12548</xdr:rowOff>
    </xdr:from>
    <xdr:to>
      <xdr:col>98</xdr:col>
      <xdr:colOff>38100</xdr:colOff>
      <xdr:row>76</xdr:row>
      <xdr:rowOff>114148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04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105275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12,443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円となっており、類似団体と比較して一人当たりコストは低いものの、前年度よりも一人当たり</a:t>
          </a:r>
          <a:r>
            <a:rPr kumimoji="1" lang="en-US" altLang="ja-JP" sz="1300">
              <a:latin typeface="ＭＳ Ｐゴシック" panose="020B0600070205080204" pitchFamily="50" charset="-128"/>
              <a:ea typeface="ＭＳ Ｐゴシック" panose="020B0600070205080204" pitchFamily="50" charset="-128"/>
            </a:rPr>
            <a:t>5,992</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前年度よりも増額となった要因は、令和元年度の中間処理場仮設施設等整備工事や排水路整備工事を実施したことがあげられる。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41,276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円となっており、類似団体と比較して一人当たりコストが低く、前年度よりも住民一人当たり</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これは、介護保険特別会計繰出金や後期高齢者医療特別会計繰出金が増額になったことが大きな要因である。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43361</xdr:rowOff>
    </xdr:from>
    <xdr:to>
      <xdr:col>24</xdr:col>
      <xdr:colOff>63500</xdr:colOff>
      <xdr:row>36</xdr:row>
      <xdr:rowOff>53485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15561"/>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44994</xdr:rowOff>
    </xdr:from>
    <xdr:to>
      <xdr:col>19</xdr:col>
      <xdr:colOff>177800</xdr:colOff>
      <xdr:row>36</xdr:row>
      <xdr:rowOff>53485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1719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18869</xdr:rowOff>
    </xdr:from>
    <xdr:to>
      <xdr:col>15</xdr:col>
      <xdr:colOff>50800</xdr:colOff>
      <xdr:row>36</xdr:row>
      <xdr:rowOff>44994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10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89408</xdr:rowOff>
    </xdr:from>
    <xdr:to>
      <xdr:col>10</xdr:col>
      <xdr:colOff>114300</xdr:colOff>
      <xdr:row>36</xdr:row>
      <xdr:rowOff>18869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0158"/>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164011</xdr:rowOff>
    </xdr:from>
    <xdr:to>
      <xdr:col>24</xdr:col>
      <xdr:colOff>114300</xdr:colOff>
      <xdr:row>36</xdr:row>
      <xdr:rowOff>94161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xdr:rowOff>
    </xdr:from>
    <xdr:to>
      <xdr:col>20</xdr:col>
      <xdr:colOff>38100</xdr:colOff>
      <xdr:row>36</xdr:row>
      <xdr:rowOff>104285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95412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165644</xdr:rowOff>
    </xdr:from>
    <xdr:to>
      <xdr:col>15</xdr:col>
      <xdr:colOff>101600</xdr:colOff>
      <xdr:row>36</xdr:row>
      <xdr:rowOff>95794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86921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139519</xdr:rowOff>
    </xdr:from>
    <xdr:to>
      <xdr:col>10</xdr:col>
      <xdr:colOff>165100</xdr:colOff>
      <xdr:row>36</xdr:row>
      <xdr:rowOff>69669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60796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38608</xdr:rowOff>
    </xdr:from>
    <xdr:to>
      <xdr:col>6</xdr:col>
      <xdr:colOff>38100</xdr:colOff>
      <xdr:row>35</xdr:row>
      <xdr:rowOff>140208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156735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5403</xdr:rowOff>
    </xdr:from>
    <xdr:to>
      <xdr:col>24</xdr:col>
      <xdr:colOff>63500</xdr:colOff>
      <xdr:row>59</xdr:row>
      <xdr:rowOff>11075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120953"/>
          <a:ext cx="8382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11075</xdr:rowOff>
    </xdr:from>
    <xdr:to>
      <xdr:col>19</xdr:col>
      <xdr:colOff>177800</xdr:colOff>
      <xdr:row>59</xdr:row>
      <xdr:rowOff>18063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126625"/>
          <a:ext cx="8890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162680</xdr:rowOff>
    </xdr:from>
    <xdr:to>
      <xdr:col>15</xdr:col>
      <xdr:colOff>50800</xdr:colOff>
      <xdr:row>59</xdr:row>
      <xdr:rowOff>18063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106780"/>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162680</xdr:rowOff>
    </xdr:from>
    <xdr:to>
      <xdr:col>10</xdr:col>
      <xdr:colOff>114300</xdr:colOff>
      <xdr:row>59</xdr:row>
      <xdr:rowOff>3367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06780"/>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126053</xdr:rowOff>
    </xdr:from>
    <xdr:to>
      <xdr:col>24</xdr:col>
      <xdr:colOff>114300</xdr:colOff>
      <xdr:row>59</xdr:row>
      <xdr:rowOff>56203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40980</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131725</xdr:rowOff>
    </xdr:from>
    <xdr:to>
      <xdr:col>20</xdr:col>
      <xdr:colOff>38100</xdr:colOff>
      <xdr:row>59</xdr:row>
      <xdr:rowOff>61875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53002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138713</xdr:rowOff>
    </xdr:from>
    <xdr:to>
      <xdr:col>15</xdr:col>
      <xdr:colOff>101600</xdr:colOff>
      <xdr:row>59</xdr:row>
      <xdr:rowOff>68863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59990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111880</xdr:rowOff>
    </xdr:from>
    <xdr:to>
      <xdr:col>10</xdr:col>
      <xdr:colOff>165100</xdr:colOff>
      <xdr:row>59</xdr:row>
      <xdr:rowOff>42030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33157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124017</xdr:rowOff>
    </xdr:from>
    <xdr:to>
      <xdr:col>6</xdr:col>
      <xdr:colOff>38100</xdr:colOff>
      <xdr:row>59</xdr:row>
      <xdr:rowOff>54167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45294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132195</xdr:rowOff>
    </xdr:from>
    <xdr:to>
      <xdr:col>24</xdr:col>
      <xdr:colOff>63500</xdr:colOff>
      <xdr:row>78</xdr:row>
      <xdr:rowOff>35992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33845"/>
          <a:ext cx="8382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11010</xdr:rowOff>
    </xdr:from>
    <xdr:to>
      <xdr:col>19</xdr:col>
      <xdr:colOff>177800</xdr:colOff>
      <xdr:row>78</xdr:row>
      <xdr:rowOff>35992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84110"/>
          <a:ext cx="8890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11010</xdr:rowOff>
    </xdr:from>
    <xdr:to>
      <xdr:col>15</xdr:col>
      <xdr:colOff>50800</xdr:colOff>
      <xdr:row>78</xdr:row>
      <xdr:rowOff>62091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84110"/>
          <a:ext cx="889000" cy="5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62091</xdr:rowOff>
    </xdr:from>
    <xdr:to>
      <xdr:col>10</xdr:col>
      <xdr:colOff>114300</xdr:colOff>
      <xdr:row>78</xdr:row>
      <xdr:rowOff>134328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35191"/>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81395</xdr:rowOff>
    </xdr:from>
    <xdr:to>
      <xdr:col>24</xdr:col>
      <xdr:colOff>114300</xdr:colOff>
      <xdr:row>78</xdr:row>
      <xdr:rowOff>11545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59822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156642</xdr:rowOff>
    </xdr:from>
    <xdr:to>
      <xdr:col>20</xdr:col>
      <xdr:colOff>38100</xdr:colOff>
      <xdr:row>78</xdr:row>
      <xdr:rowOff>86792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77919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5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131660</xdr:rowOff>
    </xdr:from>
    <xdr:to>
      <xdr:col>15</xdr:col>
      <xdr:colOff>101600</xdr:colOff>
      <xdr:row>78</xdr:row>
      <xdr:rowOff>61810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52937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2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11291</xdr:rowOff>
    </xdr:from>
    <xdr:to>
      <xdr:col>10</xdr:col>
      <xdr:colOff>165100</xdr:colOff>
      <xdr:row>78</xdr:row>
      <xdr:rowOff>112891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104018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7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83528</xdr:rowOff>
    </xdr:from>
    <xdr:to>
      <xdr:col>6</xdr:col>
      <xdr:colOff>38100</xdr:colOff>
      <xdr:row>79</xdr:row>
      <xdr:rowOff>13678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4805</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69683</xdr:rowOff>
    </xdr:from>
    <xdr:to>
      <xdr:col>24</xdr:col>
      <xdr:colOff>63500</xdr:colOff>
      <xdr:row>99</xdr:row>
      <xdr:rowOff>79170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43233"/>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79170</xdr:rowOff>
    </xdr:from>
    <xdr:to>
      <xdr:col>19</xdr:col>
      <xdr:colOff>177800</xdr:colOff>
      <xdr:row>99</xdr:row>
      <xdr:rowOff>117819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52720"/>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94486</xdr:rowOff>
    </xdr:from>
    <xdr:to>
      <xdr:col>15</xdr:col>
      <xdr:colOff>50800</xdr:colOff>
      <xdr:row>99</xdr:row>
      <xdr:rowOff>117819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7068036"/>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84493</xdr:rowOff>
    </xdr:from>
    <xdr:to>
      <xdr:col>10</xdr:col>
      <xdr:colOff>114300</xdr:colOff>
      <xdr:row>99</xdr:row>
      <xdr:rowOff>94486</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58043"/>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18883</xdr:rowOff>
    </xdr:from>
    <xdr:to>
      <xdr:col>24</xdr:col>
      <xdr:colOff>114300</xdr:colOff>
      <xdr:row>99</xdr:row>
      <xdr:rowOff>120483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105260</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28370</xdr:rowOff>
    </xdr:from>
    <xdr:to>
      <xdr:col>20</xdr:col>
      <xdr:colOff>38100</xdr:colOff>
      <xdr:row>99</xdr:row>
      <xdr:rowOff>129970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121097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67019</xdr:rowOff>
    </xdr:from>
    <xdr:to>
      <xdr:col>15</xdr:col>
      <xdr:colOff>101600</xdr:colOff>
      <xdr:row>99</xdr:row>
      <xdr:rowOff>168619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7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159746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43686</xdr:rowOff>
    </xdr:from>
    <xdr:to>
      <xdr:col>10</xdr:col>
      <xdr:colOff>165100</xdr:colOff>
      <xdr:row>99</xdr:row>
      <xdr:rowOff>145286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136413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33693</xdr:rowOff>
    </xdr:from>
    <xdr:to>
      <xdr:col>6</xdr:col>
      <xdr:colOff>38100</xdr:colOff>
      <xdr:row>99</xdr:row>
      <xdr:rowOff>135293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7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126420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9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149497</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64597"/>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98697</xdr:rowOff>
    </xdr:from>
    <xdr:to>
      <xdr:col>36</xdr:col>
      <xdr:colOff>165100</xdr:colOff>
      <xdr:row>39</xdr:row>
      <xdr:rowOff>28847</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19974</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0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21726</xdr:rowOff>
    </xdr:from>
    <xdr:to>
      <xdr:col>55</xdr:col>
      <xdr:colOff>0</xdr:colOff>
      <xdr:row>59</xdr:row>
      <xdr:rowOff>25465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37276"/>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25465</xdr:rowOff>
    </xdr:from>
    <xdr:to>
      <xdr:col>50</xdr:col>
      <xdr:colOff>114300</xdr:colOff>
      <xdr:row>59</xdr:row>
      <xdr:rowOff>38479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4101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18411</xdr:rowOff>
    </xdr:from>
    <xdr:to>
      <xdr:col>45</xdr:col>
      <xdr:colOff>177800</xdr:colOff>
      <xdr:row>59</xdr:row>
      <xdr:rowOff>38479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133961"/>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18411</xdr:rowOff>
    </xdr:from>
    <xdr:to>
      <xdr:col>41</xdr:col>
      <xdr:colOff>50800</xdr:colOff>
      <xdr:row>59</xdr:row>
      <xdr:rowOff>26233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3396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142376</xdr:rowOff>
    </xdr:from>
    <xdr:to>
      <xdr:col>55</xdr:col>
      <xdr:colOff>50800</xdr:colOff>
      <xdr:row>59</xdr:row>
      <xdr:rowOff>72526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57303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146115</xdr:rowOff>
    </xdr:from>
    <xdr:to>
      <xdr:col>50</xdr:col>
      <xdr:colOff>165100</xdr:colOff>
      <xdr:row>59</xdr:row>
      <xdr:rowOff>76265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67392</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159129</xdr:rowOff>
    </xdr:from>
    <xdr:to>
      <xdr:col>46</xdr:col>
      <xdr:colOff>38100</xdr:colOff>
      <xdr:row>59</xdr:row>
      <xdr:rowOff>89279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80406</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139061</xdr:rowOff>
    </xdr:from>
    <xdr:to>
      <xdr:col>41</xdr:col>
      <xdr:colOff>101600</xdr:colOff>
      <xdr:row>59</xdr:row>
      <xdr:rowOff>69211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8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60338</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146883</xdr:rowOff>
    </xdr:from>
    <xdr:to>
      <xdr:col>36</xdr:col>
      <xdr:colOff>165100</xdr:colOff>
      <xdr:row>59</xdr:row>
      <xdr:rowOff>77033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68160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8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63184</xdr:rowOff>
    </xdr:from>
    <xdr:to>
      <xdr:col>55</xdr:col>
      <xdr:colOff>0</xdr:colOff>
      <xdr:row>79</xdr:row>
      <xdr:rowOff>84455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07734"/>
          <a:ext cx="838200" cy="2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79883</xdr:rowOff>
    </xdr:from>
    <xdr:to>
      <xdr:col>50</xdr:col>
      <xdr:colOff>114300</xdr:colOff>
      <xdr:row>79</xdr:row>
      <xdr:rowOff>84455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44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79883</xdr:rowOff>
    </xdr:from>
    <xdr:to>
      <xdr:col>45</xdr:col>
      <xdr:colOff>177800</xdr:colOff>
      <xdr:row>79</xdr:row>
      <xdr:rowOff>84858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4433"/>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62433</xdr:rowOff>
    </xdr:from>
    <xdr:to>
      <xdr:col>41</xdr:col>
      <xdr:colOff>50800</xdr:colOff>
      <xdr:row>79</xdr:row>
      <xdr:rowOff>84858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06983"/>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12384</xdr:rowOff>
    </xdr:from>
    <xdr:to>
      <xdr:col>55</xdr:col>
      <xdr:colOff>50800</xdr:colOff>
      <xdr:row>79</xdr:row>
      <xdr:rowOff>113984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33655</xdr:rowOff>
    </xdr:from>
    <xdr:to>
      <xdr:col>50</xdr:col>
      <xdr:colOff>165100</xdr:colOff>
      <xdr:row>79</xdr:row>
      <xdr:rowOff>135255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126382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29083</xdr:rowOff>
    </xdr:from>
    <xdr:to>
      <xdr:col>46</xdr:col>
      <xdr:colOff>38100</xdr:colOff>
      <xdr:row>79</xdr:row>
      <xdr:rowOff>130683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121810</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34058</xdr:rowOff>
    </xdr:from>
    <xdr:to>
      <xdr:col>41</xdr:col>
      <xdr:colOff>101600</xdr:colOff>
      <xdr:row>79</xdr:row>
      <xdr:rowOff>135658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126785</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11633</xdr:rowOff>
    </xdr:from>
    <xdr:to>
      <xdr:col>36</xdr:col>
      <xdr:colOff>165100</xdr:colOff>
      <xdr:row>79</xdr:row>
      <xdr:rowOff>113233</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104360</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4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79784</xdr:rowOff>
    </xdr:from>
    <xdr:to>
      <xdr:col>55</xdr:col>
      <xdr:colOff>0</xdr:colOff>
      <xdr:row>98</xdr:row>
      <xdr:rowOff>80609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81884"/>
          <a:ext cx="8382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75735</xdr:rowOff>
    </xdr:from>
    <xdr:to>
      <xdr:col>50</xdr:col>
      <xdr:colOff>114300</xdr:colOff>
      <xdr:row>98</xdr:row>
      <xdr:rowOff>80609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7835"/>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75735</xdr:rowOff>
    </xdr:from>
    <xdr:to>
      <xdr:col>45</xdr:col>
      <xdr:colOff>177800</xdr:colOff>
      <xdr:row>98</xdr:row>
      <xdr:rowOff>82493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7835"/>
          <a:ext cx="889000" cy="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82493</xdr:rowOff>
    </xdr:from>
    <xdr:to>
      <xdr:col>41</xdr:col>
      <xdr:colOff>50800</xdr:colOff>
      <xdr:row>98</xdr:row>
      <xdr:rowOff>86458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4593"/>
          <a:ext cx="889000" cy="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28984</xdr:rowOff>
    </xdr:from>
    <xdr:to>
      <xdr:col>55</xdr:col>
      <xdr:colOff>50800</xdr:colOff>
      <xdr:row>98</xdr:row>
      <xdr:rowOff>130584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29809</xdr:rowOff>
    </xdr:from>
    <xdr:to>
      <xdr:col>50</xdr:col>
      <xdr:colOff>165100</xdr:colOff>
      <xdr:row>98</xdr:row>
      <xdr:rowOff>131409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122536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24935</xdr:rowOff>
    </xdr:from>
    <xdr:to>
      <xdr:col>46</xdr:col>
      <xdr:colOff>38100</xdr:colOff>
      <xdr:row>98</xdr:row>
      <xdr:rowOff>126535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117662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31693</xdr:rowOff>
    </xdr:from>
    <xdr:to>
      <xdr:col>41</xdr:col>
      <xdr:colOff>101600</xdr:colOff>
      <xdr:row>98</xdr:row>
      <xdr:rowOff>133293</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124420</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35658</xdr:rowOff>
    </xdr:from>
    <xdr:to>
      <xdr:col>36</xdr:col>
      <xdr:colOff>165100</xdr:colOff>
      <xdr:row>98</xdr:row>
      <xdr:rowOff>137258</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128385</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168542</xdr:rowOff>
    </xdr:from>
    <xdr:to>
      <xdr:col>85</xdr:col>
      <xdr:colOff>127000</xdr:colOff>
      <xdr:row>37</xdr:row>
      <xdr:rowOff>32677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40742"/>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32677</xdr:rowOff>
    </xdr:from>
    <xdr:to>
      <xdr:col>81</xdr:col>
      <xdr:colOff>50800</xdr:colOff>
      <xdr:row>37</xdr:row>
      <xdr:rowOff>46622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376327"/>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152502</xdr:rowOff>
    </xdr:from>
    <xdr:to>
      <xdr:col>76</xdr:col>
      <xdr:colOff>114300</xdr:colOff>
      <xdr:row>37</xdr:row>
      <xdr:rowOff>46622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324702"/>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152502</xdr:rowOff>
    </xdr:from>
    <xdr:to>
      <xdr:col>71</xdr:col>
      <xdr:colOff>177800</xdr:colOff>
      <xdr:row>36</xdr:row>
      <xdr:rowOff>155626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32470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117742</xdr:rowOff>
    </xdr:from>
    <xdr:to>
      <xdr:col>85</xdr:col>
      <xdr:colOff>177800</xdr:colOff>
      <xdr:row>37</xdr:row>
      <xdr:rowOff>47892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140619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153327</xdr:rowOff>
    </xdr:from>
    <xdr:to>
      <xdr:col>81</xdr:col>
      <xdr:colOff>101600</xdr:colOff>
      <xdr:row>37</xdr:row>
      <xdr:rowOff>83477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100004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167272</xdr:rowOff>
    </xdr:from>
    <xdr:to>
      <xdr:col>76</xdr:col>
      <xdr:colOff>165100</xdr:colOff>
      <xdr:row>37</xdr:row>
      <xdr:rowOff>97422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113949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101702</xdr:rowOff>
    </xdr:from>
    <xdr:to>
      <xdr:col>72</xdr:col>
      <xdr:colOff>38100</xdr:colOff>
      <xdr:row>37</xdr:row>
      <xdr:rowOff>31852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48379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0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104826</xdr:rowOff>
    </xdr:from>
    <xdr:to>
      <xdr:col>67</xdr:col>
      <xdr:colOff>101600</xdr:colOff>
      <xdr:row>37</xdr:row>
      <xdr:rowOff>34976</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2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51503</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0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30930</xdr:rowOff>
    </xdr:from>
    <xdr:to>
      <xdr:col>85</xdr:col>
      <xdr:colOff>127000</xdr:colOff>
      <xdr:row>59</xdr:row>
      <xdr:rowOff>53942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46480"/>
          <a:ext cx="8382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33641</xdr:rowOff>
    </xdr:from>
    <xdr:to>
      <xdr:col>81</xdr:col>
      <xdr:colOff>50800</xdr:colOff>
      <xdr:row>59</xdr:row>
      <xdr:rowOff>53942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14919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72524</xdr:rowOff>
    </xdr:from>
    <xdr:to>
      <xdr:col>76</xdr:col>
      <xdr:colOff>114300</xdr:colOff>
      <xdr:row>59</xdr:row>
      <xdr:rowOff>33641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016624"/>
          <a:ext cx="889000" cy="1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72524</xdr:rowOff>
    </xdr:from>
    <xdr:to>
      <xdr:col>71</xdr:col>
      <xdr:colOff>177800</xdr:colOff>
      <xdr:row>59</xdr:row>
      <xdr:rowOff>58634</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16624"/>
          <a:ext cx="889000" cy="1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151580</xdr:rowOff>
    </xdr:from>
    <xdr:to>
      <xdr:col>85</xdr:col>
      <xdr:colOff>177800</xdr:colOff>
      <xdr:row>59</xdr:row>
      <xdr:rowOff>81730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130007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3142</xdr:rowOff>
    </xdr:from>
    <xdr:to>
      <xdr:col>81</xdr:col>
      <xdr:colOff>101600</xdr:colOff>
      <xdr:row>59</xdr:row>
      <xdr:rowOff>104742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95869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1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154291</xdr:rowOff>
    </xdr:from>
    <xdr:to>
      <xdr:col>76</xdr:col>
      <xdr:colOff>165100</xdr:colOff>
      <xdr:row>59</xdr:row>
      <xdr:rowOff>84441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75568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21724</xdr:rowOff>
    </xdr:from>
    <xdr:to>
      <xdr:col>72</xdr:col>
      <xdr:colOff>38100</xdr:colOff>
      <xdr:row>58</xdr:row>
      <xdr:rowOff>123324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139851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7834</xdr:rowOff>
    </xdr:from>
    <xdr:to>
      <xdr:col>67</xdr:col>
      <xdr:colOff>101600</xdr:colOff>
      <xdr:row>59</xdr:row>
      <xdr:rowOff>109434</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100561</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1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44320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8870"/>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41596</xdr:rowOff>
    </xdr:from>
    <xdr:to>
      <xdr:col>71</xdr:col>
      <xdr:colOff>177800</xdr:colOff>
      <xdr:row>79</xdr:row>
      <xdr:rowOff>43383</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6146"/>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164970</xdr:rowOff>
    </xdr:from>
    <xdr:to>
      <xdr:col>81</xdr:col>
      <xdr:colOff>101600</xdr:colOff>
      <xdr:row>79</xdr:row>
      <xdr:rowOff>95120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86247</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24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85310</xdr:rowOff>
    </xdr:from>
    <xdr:ext cx="378565"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14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162246</xdr:rowOff>
    </xdr:from>
    <xdr:to>
      <xdr:col>67</xdr:col>
      <xdr:colOff>101600</xdr:colOff>
      <xdr:row>79</xdr:row>
      <xdr:rowOff>92396</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83523</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97117</xdr:rowOff>
    </xdr:from>
    <xdr:to>
      <xdr:col>85</xdr:col>
      <xdr:colOff>127000</xdr:colOff>
      <xdr:row>97</xdr:row>
      <xdr:rowOff>98285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727767"/>
          <a:ext cx="8382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97117</xdr:rowOff>
    </xdr:from>
    <xdr:to>
      <xdr:col>81</xdr:col>
      <xdr:colOff>50800</xdr:colOff>
      <xdr:row>97</xdr:row>
      <xdr:rowOff>98425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27767"/>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98425</xdr:rowOff>
    </xdr:from>
    <xdr:to>
      <xdr:col>76</xdr:col>
      <xdr:colOff>114300</xdr:colOff>
      <xdr:row>97</xdr:row>
      <xdr:rowOff>101333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29075"/>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101333</xdr:rowOff>
    </xdr:from>
    <xdr:to>
      <xdr:col>71</xdr:col>
      <xdr:colOff>177800</xdr:colOff>
      <xdr:row>97</xdr:row>
      <xdr:rowOff>101842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31983"/>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47485</xdr:rowOff>
    </xdr:from>
    <xdr:to>
      <xdr:col>85</xdr:col>
      <xdr:colOff>177800</xdr:colOff>
      <xdr:row>97</xdr:row>
      <xdr:rowOff>149085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133862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46317</xdr:rowOff>
    </xdr:from>
    <xdr:to>
      <xdr:col>81</xdr:col>
      <xdr:colOff>101600</xdr:colOff>
      <xdr:row>97</xdr:row>
      <xdr:rowOff>147917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139044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47625</xdr:rowOff>
    </xdr:from>
    <xdr:to>
      <xdr:col>76</xdr:col>
      <xdr:colOff>165100</xdr:colOff>
      <xdr:row>97</xdr:row>
      <xdr:rowOff>149225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140352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50533</xdr:rowOff>
    </xdr:from>
    <xdr:to>
      <xdr:col>72</xdr:col>
      <xdr:colOff>38100</xdr:colOff>
      <xdr:row>97</xdr:row>
      <xdr:rowOff>152133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143260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51042</xdr:rowOff>
    </xdr:from>
    <xdr:to>
      <xdr:col>67</xdr:col>
      <xdr:colOff>101600</xdr:colOff>
      <xdr:row>97</xdr:row>
      <xdr:rowOff>152642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143769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110,091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5,925</a:t>
          </a:r>
          <a:r>
            <a:rPr kumimoji="1" lang="ja-JP" altLang="en-US" sz="1300">
              <a:latin typeface="ＭＳ Ｐゴシック" panose="020B0600070205080204" pitchFamily="50" charset="-128"/>
              <a:ea typeface="ＭＳ Ｐゴシック" panose="020B0600070205080204" pitchFamily="50" charset="-128"/>
            </a:rPr>
            <a:t>円増額となっている。これは、新たに実施した幼児保育無償化が主な要因である。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21,788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581</a:t>
          </a:r>
          <a:r>
            <a:rPr kumimoji="1" lang="ja-JP" altLang="en-US" sz="1300">
              <a:latin typeface="ＭＳ Ｐゴシック" panose="020B0600070205080204" pitchFamily="50" charset="-128"/>
              <a:ea typeface="ＭＳ Ｐゴシック" panose="020B0600070205080204" pitchFamily="50" charset="-128"/>
            </a:rPr>
            <a:t>円増額となっている。これは、中間処理場整備に係る用地購入や仮設施設等整備工事費等が主な原因である。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26,210</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円増額となっている。これは、町道舗装指定修繕（町道１２号線）や排水路整備工事を実施したことが主な要因である。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36,242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2,114</a:t>
          </a:r>
          <a:r>
            <a:rPr kumimoji="1" lang="ja-JP" altLang="en-US" sz="1300">
              <a:latin typeface="ＭＳ Ｐゴシック" panose="020B0600070205080204" pitchFamily="50" charset="-128"/>
              <a:ea typeface="ＭＳ Ｐゴシック" panose="020B0600070205080204" pitchFamily="50" charset="-128"/>
            </a:rPr>
            <a:t>円増額となっている。これは、学校教育環境整備事業の空調設備設置工事を実施したことが主な要因である。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財政調整基金については、当初予算にて</a:t>
          </a:r>
          <a:r>
            <a:rPr kumimoji="1" lang="en-US" altLang="ja-JP" sz="1400">
              <a:latin typeface="ＭＳ ゴシック" pitchFamily="49" charset="-128"/>
              <a:ea typeface="ＭＳ ゴシック" pitchFamily="49" charset="-128"/>
            </a:rPr>
            <a:t>470,000</a:t>
          </a:r>
          <a:r>
            <a:rPr kumimoji="1" lang="ja-JP" altLang="en-US" sz="1400">
              <a:latin typeface="ＭＳ ゴシック" pitchFamily="49" charset="-128"/>
              <a:ea typeface="ＭＳ ゴシック" pitchFamily="49" charset="-128"/>
            </a:rPr>
            <a:t>千円の取り崩しを行っており、補正予算にて積立を行った金額も見込みよりも減となり、残高が減額した。</a:t>
          </a:r>
        </a:p>
        <a:p>
          <a:r>
            <a:rPr kumimoji="1" lang="ja-JP" altLang="en-US" sz="1400">
              <a:latin typeface="ＭＳ ゴシック" pitchFamily="49" charset="-128"/>
              <a:ea typeface="ＭＳ ゴシック" pitchFamily="49" charset="-128"/>
            </a:rPr>
            <a:t>　実質収支額は、分母である標準財政規模が</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％増となり、分子である実質収支額が歳出において徹底した経費節減等で抑制を図り、昨年度より上回ったため、</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実質単年度収支は、財政調整基金の積立額が減額になったことから減となった。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介護保険事業会計の実質収支については、被保険者数の増加に伴い、前年度より</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年度に借り入れた臨時財政対策債等の償還が始まったが、平成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年度に借り入れた都市計画道路整備事業債等の償還が終了したため、前年度と比べて減額となった。</a:t>
          </a:r>
        </a:p>
        <a:p>
          <a:r>
            <a:rPr kumimoji="1" lang="ja-JP" altLang="en-US" sz="1400">
              <a:latin typeface="ＭＳ ゴシック" pitchFamily="49" charset="-128"/>
              <a:ea typeface="ＭＳ ゴシック" pitchFamily="49" charset="-128"/>
            </a:rPr>
            <a:t>　公営企業債の元利償還金に対する繰入金についても同様に、公営企業において平成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年度に開始された償還額が、終了した償還額を下回ったため減額となった。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小学校空調設備設置工事事業債や雨水開渠改修事業債を発行したが、償還完了の地方債が新規分を上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年度から令和元年度にかけて、財政調整基金及び特定目的基金が増となっている。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千円の取り崩しを行っているが、補正予算にて積立を行った金額も見込みよりも減となり、残高が減額した。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また、特定目的基金では、主に松伏町公用・公共用施設整備基金について、当初予算にて雨水開渠改修事業や中間処理場施設整備事業に充てるため、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千円取り崩しを行ったが、翌年度以降の各種事業に備えるため、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千円を積み立てたことから、年度末残高は増額となった。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○森林環境整備基金：木材利用の促進や普及啓発等の森林整備及びその促進に関する費用等に充てるために設置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当初予算にて雨水開渠改修事業や中間処理場施設整備事業に充てるため、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千円取り崩しを行ったが、翌年度以降の各種事業に備えるため、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千円を積み立てたことから、年度末残高は増額となった。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月補正にて来年度以降に予定しているＬＡＮ整備等の学校教育施設等整備事業に備え、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月補正にて翌年度以降の事業に備えるため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千円の取り崩しを行っているが、補正予算にて積立を行った金額も見込みよりも減となり、残高が減額した。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当町の有形固定資産減価償却率は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83.6</a:t>
          </a:r>
          <a:r>
            <a:rPr kumimoji="1" lang="ja-JP" altLang="en-US" sz="1100" baseline="0">
              <a:latin typeface="ＭＳ Ｐゴシック" panose="020B0600070205080204" pitchFamily="50" charset="-128"/>
              <a:ea typeface="ＭＳ Ｐゴシック" panose="020B0600070205080204" pitchFamily="50" charset="-128"/>
            </a:rPr>
            <a:t>％であり、類似団体より著しく高い水準にある。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年度に公共施設等総合管理計画を策定し、令和元年度に各施設の老朽化状況等の調査を行い、その調査結果をもとに、令和２年度に個別施設計画</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公共建築物編</a:t>
          </a:r>
          <a:r>
            <a:rPr kumimoji="1" lang="en-US" altLang="ja-JP" sz="1100" baseline="0">
              <a:latin typeface="ＭＳ Ｐゴシック" panose="020B0600070205080204" pitchFamily="50" charset="-128"/>
              <a:ea typeface="ＭＳ Ｐゴシック" panose="020B0600070205080204" pitchFamily="50" charset="-128"/>
            </a:rPr>
            <a:t>)</a:t>
          </a:r>
          <a:r>
            <a:rPr kumimoji="1" lang="ja-JP" altLang="en-US" sz="1100" baseline="0">
              <a:latin typeface="ＭＳ Ｐゴシック" panose="020B0600070205080204" pitchFamily="50" charset="-128"/>
              <a:ea typeface="ＭＳ Ｐゴシック" panose="020B0600070205080204" pitchFamily="50" charset="-128"/>
            </a:rPr>
            <a:t>を策定した。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今後は、当該計画に基づき、施設の維持管理を適切に進めていく。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17399</xdr:rowOff>
    </xdr:from>
    <xdr:to>
      <xdr:col>23</xdr:col>
      <xdr:colOff>136525</xdr:colOff>
      <xdr:row>32</xdr:row>
      <xdr:rowOff>118999</xdr:rowOff>
    </xdr:to>
    <xdr:sp macro="" textlink="">
      <xdr:nvSpPr>
        <xdr:cNvPr id="79" name="楕円 78"/>
        <xdr:cNvSpPr/>
      </xdr:nvSpPr>
      <xdr:spPr>
        <a:xfrm>
          <a:off x="4711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167276</xdr:rowOff>
    </xdr:from>
    <xdr:ext cx="405111" cy="259045"/>
    <xdr:sp macro="" textlink="">
      <xdr:nvSpPr>
        <xdr:cNvPr id="80" name="有形固定資産減価償却率該当値テキスト"/>
        <xdr:cNvSpPr txBox="1"/>
      </xdr:nvSpPr>
      <xdr:spPr>
        <a:xfrm>
          <a:off x="4813300"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81" name="楕円 80"/>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50927</xdr:rowOff>
    </xdr:from>
    <xdr:to>
      <xdr:col>23</xdr:col>
      <xdr:colOff>85725</xdr:colOff>
      <xdr:row>32</xdr:row>
      <xdr:rowOff>68199</xdr:rowOff>
    </xdr:to>
    <xdr:cxnSp macro="">
      <xdr:nvCxnSpPr>
        <xdr:cNvPr id="82" name="直線コネクタ 81"/>
        <xdr:cNvCxnSpPr/>
      </xdr:nvCxnSpPr>
      <xdr:spPr>
        <a:xfrm>
          <a:off x="4051300" y="630885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3" name="楕円 82"/>
        <xdr:cNvSpPr/>
      </xdr:nvSpPr>
      <xdr:spPr>
        <a:xfrm>
          <a:off x="3238500" y="62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50927</xdr:rowOff>
    </xdr:to>
    <xdr:cxnSp macro="">
      <xdr:nvCxnSpPr>
        <xdr:cNvPr id="84" name="直線コネクタ 83"/>
        <xdr:cNvCxnSpPr/>
      </xdr:nvCxnSpPr>
      <xdr:spPr>
        <a:xfrm>
          <a:off x="3289300" y="627430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5" name="楕円 84"/>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16383</xdr:rowOff>
    </xdr:to>
    <xdr:cxnSp macro="">
      <xdr:nvCxnSpPr>
        <xdr:cNvPr id="86" name="直線コネクタ 85"/>
        <xdr:cNvCxnSpPr/>
      </xdr:nvCxnSpPr>
      <xdr:spPr>
        <a:xfrm>
          <a:off x="2527300" y="6259195"/>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87884</xdr:rowOff>
    </xdr:from>
    <xdr:to>
      <xdr:col>7</xdr:col>
      <xdr:colOff>187325</xdr:colOff>
      <xdr:row>29</xdr:row>
      <xdr:rowOff>18034</xdr:rowOff>
    </xdr:to>
    <xdr:sp macro="" textlink="">
      <xdr:nvSpPr>
        <xdr:cNvPr id="87" name="楕円 86"/>
        <xdr:cNvSpPr/>
      </xdr:nvSpPr>
      <xdr:spPr>
        <a:xfrm>
          <a:off x="1714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138684</xdr:rowOff>
    </xdr:from>
    <xdr:to>
      <xdr:col>11</xdr:col>
      <xdr:colOff>136525</xdr:colOff>
      <xdr:row>32</xdr:row>
      <xdr:rowOff>1270</xdr:rowOff>
    </xdr:to>
    <xdr:cxnSp macro="">
      <xdr:nvCxnSpPr>
        <xdr:cNvPr id="88" name="直線コネクタ 87"/>
        <xdr:cNvCxnSpPr/>
      </xdr:nvCxnSpPr>
      <xdr:spPr>
        <a:xfrm>
          <a:off x="1765300" y="5710809"/>
          <a:ext cx="762000" cy="5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92854</xdr:rowOff>
    </xdr:from>
    <xdr:ext cx="405111" cy="259045"/>
    <xdr:sp macro="" textlink="">
      <xdr:nvSpPr>
        <xdr:cNvPr id="93" name="n_1mainValue有形固定資産減価償却率"/>
        <xdr:cNvSpPr txBox="1"/>
      </xdr:nvSpPr>
      <xdr:spPr>
        <a:xfrm>
          <a:off x="3836044"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94" name="n_2mainValue有形固定資産減価償却率"/>
        <xdr:cNvSpPr txBox="1"/>
      </xdr:nvSpPr>
      <xdr:spPr>
        <a:xfrm>
          <a:off x="3086744" y="631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5" name="n_3mainValue有形固定資産減価償却率"/>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9161</xdr:rowOff>
    </xdr:from>
    <xdr:ext cx="405111" cy="259045"/>
    <xdr:sp macro="" textlink="">
      <xdr:nvSpPr>
        <xdr:cNvPr id="96" name="n_4mainValue有形固定資産減価償却率"/>
        <xdr:cNvSpPr txBox="1"/>
      </xdr:nvSpPr>
      <xdr:spPr>
        <a:xfrm>
          <a:off x="1562744" y="5752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べると若干低くなっているが、公共下水道事業借換債、松伏第二小学校プール改築や都市計画道路整備に係る既発債の償還が終了したこと、また、近年では事業の精査等を行いい、地方債の新規発行をできるだけ抑えるよう予算編成を行ったことから、類似団体の平均を下回った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今後も引き続き、適正に取り組んでいく。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103717</xdr:rowOff>
    </xdr:from>
    <xdr:to>
      <xdr:col>76</xdr:col>
      <xdr:colOff>73025</xdr:colOff>
      <xdr:row>29</xdr:row>
      <xdr:rowOff>33867</xdr:rowOff>
    </xdr:to>
    <xdr:sp macro="" textlink="">
      <xdr:nvSpPr>
        <xdr:cNvPr id="141" name="楕円 140"/>
        <xdr:cNvSpPr/>
      </xdr:nvSpPr>
      <xdr:spPr>
        <a:xfrm>
          <a:off x="147447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126594</xdr:rowOff>
    </xdr:from>
    <xdr:ext cx="469744" cy="259045"/>
    <xdr:sp macro="" textlink="">
      <xdr:nvSpPr>
        <xdr:cNvPr id="142" name="債務償還比率該当値テキスト"/>
        <xdr:cNvSpPr txBox="1"/>
      </xdr:nvSpPr>
      <xdr:spPr>
        <a:xfrm>
          <a:off x="14846300" y="552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100910</xdr:rowOff>
    </xdr:from>
    <xdr:to>
      <xdr:col>72</xdr:col>
      <xdr:colOff>123825</xdr:colOff>
      <xdr:row>29</xdr:row>
      <xdr:rowOff>31060</xdr:rowOff>
    </xdr:to>
    <xdr:sp macro="" textlink="">
      <xdr:nvSpPr>
        <xdr:cNvPr id="143" name="楕円 142"/>
        <xdr:cNvSpPr/>
      </xdr:nvSpPr>
      <xdr:spPr>
        <a:xfrm>
          <a:off x="14033500" y="56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151710</xdr:rowOff>
    </xdr:from>
    <xdr:to>
      <xdr:col>76</xdr:col>
      <xdr:colOff>22225</xdr:colOff>
      <xdr:row>28</xdr:row>
      <xdr:rowOff>154517</xdr:rowOff>
    </xdr:to>
    <xdr:cxnSp macro="">
      <xdr:nvCxnSpPr>
        <xdr:cNvPr id="144" name="直線コネクタ 143"/>
        <xdr:cNvCxnSpPr/>
      </xdr:nvCxnSpPr>
      <xdr:spPr>
        <a:xfrm>
          <a:off x="14084300" y="5723835"/>
          <a:ext cx="711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8048</xdr:rowOff>
    </xdr:from>
    <xdr:to>
      <xdr:col>68</xdr:col>
      <xdr:colOff>123825</xdr:colOff>
      <xdr:row>29</xdr:row>
      <xdr:rowOff>109648</xdr:rowOff>
    </xdr:to>
    <xdr:sp macro="" textlink="">
      <xdr:nvSpPr>
        <xdr:cNvPr id="145" name="楕円 144"/>
        <xdr:cNvSpPr/>
      </xdr:nvSpPr>
      <xdr:spPr>
        <a:xfrm>
          <a:off x="13271500" y="575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151710</xdr:rowOff>
    </xdr:from>
    <xdr:to>
      <xdr:col>72</xdr:col>
      <xdr:colOff>73025</xdr:colOff>
      <xdr:row>29</xdr:row>
      <xdr:rowOff>58848</xdr:rowOff>
    </xdr:to>
    <xdr:cxnSp macro="">
      <xdr:nvCxnSpPr>
        <xdr:cNvPr id="146" name="直線コネクタ 145"/>
        <xdr:cNvCxnSpPr/>
      </xdr:nvCxnSpPr>
      <xdr:spPr>
        <a:xfrm flipV="1">
          <a:off x="13322300" y="5723835"/>
          <a:ext cx="7620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3873</xdr:rowOff>
    </xdr:from>
    <xdr:to>
      <xdr:col>64</xdr:col>
      <xdr:colOff>123825</xdr:colOff>
      <xdr:row>29</xdr:row>
      <xdr:rowOff>105473</xdr:rowOff>
    </xdr:to>
    <xdr:sp macro="" textlink="">
      <xdr:nvSpPr>
        <xdr:cNvPr id="147" name="楕円 146"/>
        <xdr:cNvSpPr/>
      </xdr:nvSpPr>
      <xdr:spPr>
        <a:xfrm>
          <a:off x="12509500" y="574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54673</xdr:rowOff>
    </xdr:from>
    <xdr:to>
      <xdr:col>68</xdr:col>
      <xdr:colOff>73025</xdr:colOff>
      <xdr:row>29</xdr:row>
      <xdr:rowOff>58848</xdr:rowOff>
    </xdr:to>
    <xdr:cxnSp macro="">
      <xdr:nvCxnSpPr>
        <xdr:cNvPr id="148" name="直線コネクタ 147"/>
        <xdr:cNvCxnSpPr/>
      </xdr:nvCxnSpPr>
      <xdr:spPr>
        <a:xfrm>
          <a:off x="12560300" y="5798248"/>
          <a:ext cx="762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117103</xdr:rowOff>
    </xdr:from>
    <xdr:to>
      <xdr:col>60</xdr:col>
      <xdr:colOff>123825</xdr:colOff>
      <xdr:row>29</xdr:row>
      <xdr:rowOff>47253</xdr:rowOff>
    </xdr:to>
    <xdr:sp macro="" textlink="">
      <xdr:nvSpPr>
        <xdr:cNvPr id="149" name="楕円 148"/>
        <xdr:cNvSpPr/>
      </xdr:nvSpPr>
      <xdr:spPr>
        <a:xfrm>
          <a:off x="11747500" y="56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167903</xdr:rowOff>
    </xdr:from>
    <xdr:to>
      <xdr:col>64</xdr:col>
      <xdr:colOff>73025</xdr:colOff>
      <xdr:row>29</xdr:row>
      <xdr:rowOff>54673</xdr:rowOff>
    </xdr:to>
    <xdr:cxnSp macro="">
      <xdr:nvCxnSpPr>
        <xdr:cNvPr id="150" name="直線コネクタ 149"/>
        <xdr:cNvCxnSpPr/>
      </xdr:nvCxnSpPr>
      <xdr:spPr>
        <a:xfrm>
          <a:off x="11798300" y="5740028"/>
          <a:ext cx="762000" cy="5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1"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47587</xdr:rowOff>
    </xdr:from>
    <xdr:ext cx="469744" cy="259045"/>
    <xdr:sp macro="" textlink="">
      <xdr:nvSpPr>
        <xdr:cNvPr id="155" name="n_1mainValue債務償還比率"/>
        <xdr:cNvSpPr txBox="1"/>
      </xdr:nvSpPr>
      <xdr:spPr>
        <a:xfrm>
          <a:off x="13836727" y="544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100775</xdr:rowOff>
    </xdr:from>
    <xdr:ext cx="469744" cy="259045"/>
    <xdr:sp macro="" textlink="">
      <xdr:nvSpPr>
        <xdr:cNvPr id="156" name="n_2mainValue債務償還比率"/>
        <xdr:cNvSpPr txBox="1"/>
      </xdr:nvSpPr>
      <xdr:spPr>
        <a:xfrm>
          <a:off x="13087427" y="584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96600</xdr:rowOff>
    </xdr:from>
    <xdr:ext cx="469744" cy="259045"/>
    <xdr:sp macro="" textlink="">
      <xdr:nvSpPr>
        <xdr:cNvPr id="157" name="n_3mainValue債務償還比率"/>
        <xdr:cNvSpPr txBox="1"/>
      </xdr:nvSpPr>
      <xdr:spPr>
        <a:xfrm>
          <a:off x="12325427" y="584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38380</xdr:rowOff>
    </xdr:from>
    <xdr:ext cx="469744" cy="259045"/>
    <xdr:sp macro="" textlink="">
      <xdr:nvSpPr>
        <xdr:cNvPr id="158" name="n_4mainValue債務償還比率"/>
        <xdr:cNvSpPr txBox="1"/>
      </xdr:nvSpPr>
      <xdr:spPr>
        <a:xfrm>
          <a:off x="11563427" y="578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99695</xdr:rowOff>
    </xdr:from>
    <xdr:to>
      <xdr:col>24</xdr:col>
      <xdr:colOff>114300</xdr:colOff>
      <xdr:row>42</xdr:row>
      <xdr:rowOff>29845</xdr:rowOff>
    </xdr:to>
    <xdr:sp macro="" textlink="">
      <xdr:nvSpPr>
        <xdr:cNvPr id="73" name="楕円 72"/>
        <xdr:cNvSpPr/>
      </xdr:nvSpPr>
      <xdr:spPr>
        <a:xfrm>
          <a:off x="45847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14622</xdr:rowOff>
    </xdr:from>
    <xdr:ext cx="405111" cy="259045"/>
    <xdr:sp macro="" textlink="">
      <xdr:nvSpPr>
        <xdr:cNvPr id="74" name="【道路】&#10;有形固定資産減価償却率該当値テキスト"/>
        <xdr:cNvSpPr txBox="1"/>
      </xdr:nvSpPr>
      <xdr:spPr>
        <a:xfrm>
          <a:off x="4673600" y="704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86360</xdr:rowOff>
    </xdr:from>
    <xdr:to>
      <xdr:col>20</xdr:col>
      <xdr:colOff>38100</xdr:colOff>
      <xdr:row>42</xdr:row>
      <xdr:rowOff>16510</xdr:rowOff>
    </xdr:to>
    <xdr:sp macro="" textlink="">
      <xdr:nvSpPr>
        <xdr:cNvPr id="75" name="楕円 74"/>
        <xdr:cNvSpPr/>
      </xdr:nvSpPr>
      <xdr:spPr>
        <a:xfrm>
          <a:off x="3746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137160</xdr:rowOff>
    </xdr:from>
    <xdr:to>
      <xdr:col>24</xdr:col>
      <xdr:colOff>63500</xdr:colOff>
      <xdr:row>41</xdr:row>
      <xdr:rowOff>150495</xdr:rowOff>
    </xdr:to>
    <xdr:cxnSp macro="">
      <xdr:nvCxnSpPr>
        <xdr:cNvPr id="76" name="直線コネクタ 75"/>
        <xdr:cNvCxnSpPr/>
      </xdr:nvCxnSpPr>
      <xdr:spPr>
        <a:xfrm>
          <a:off x="3797300" y="71666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7" name="楕円 76"/>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125730</xdr:rowOff>
    </xdr:from>
    <xdr:to>
      <xdr:col>19</xdr:col>
      <xdr:colOff>177800</xdr:colOff>
      <xdr:row>41</xdr:row>
      <xdr:rowOff>137160</xdr:rowOff>
    </xdr:to>
    <xdr:cxnSp macro="">
      <xdr:nvCxnSpPr>
        <xdr:cNvPr id="78" name="直線コネクタ 77"/>
        <xdr:cNvCxnSpPr/>
      </xdr:nvCxnSpPr>
      <xdr:spPr>
        <a:xfrm>
          <a:off x="2908300" y="7155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88265</xdr:rowOff>
    </xdr:from>
    <xdr:to>
      <xdr:col>10</xdr:col>
      <xdr:colOff>165100</xdr:colOff>
      <xdr:row>42</xdr:row>
      <xdr:rowOff>18415</xdr:rowOff>
    </xdr:to>
    <xdr:sp macro="" textlink="">
      <xdr:nvSpPr>
        <xdr:cNvPr id="79" name="楕円 78"/>
        <xdr:cNvSpPr/>
      </xdr:nvSpPr>
      <xdr:spPr>
        <a:xfrm>
          <a:off x="1968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125730</xdr:rowOff>
    </xdr:from>
    <xdr:to>
      <xdr:col>15</xdr:col>
      <xdr:colOff>50800</xdr:colOff>
      <xdr:row>41</xdr:row>
      <xdr:rowOff>139065</xdr:rowOff>
    </xdr:to>
    <xdr:cxnSp macro="">
      <xdr:nvCxnSpPr>
        <xdr:cNvPr id="80" name="直線コネクタ 79"/>
        <xdr:cNvCxnSpPr/>
      </xdr:nvCxnSpPr>
      <xdr:spPr>
        <a:xfrm flipV="1">
          <a:off x="2019300" y="7155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4445</xdr:rowOff>
    </xdr:from>
    <xdr:to>
      <xdr:col>6</xdr:col>
      <xdr:colOff>38100</xdr:colOff>
      <xdr:row>41</xdr:row>
      <xdr:rowOff>106045</xdr:rowOff>
    </xdr:to>
    <xdr:sp macro="" textlink="">
      <xdr:nvSpPr>
        <xdr:cNvPr id="81" name="楕円 80"/>
        <xdr:cNvSpPr/>
      </xdr:nvSpPr>
      <xdr:spPr>
        <a:xfrm>
          <a:off x="1079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55245</xdr:rowOff>
    </xdr:from>
    <xdr:to>
      <xdr:col>10</xdr:col>
      <xdr:colOff>114300</xdr:colOff>
      <xdr:row>41</xdr:row>
      <xdr:rowOff>139065</xdr:rowOff>
    </xdr:to>
    <xdr:cxnSp macro="">
      <xdr:nvCxnSpPr>
        <xdr:cNvPr id="82" name="直線コネクタ 81"/>
        <xdr:cNvCxnSpPr/>
      </xdr:nvCxnSpPr>
      <xdr:spPr>
        <a:xfrm>
          <a:off x="1130300" y="708469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7637</xdr:rowOff>
    </xdr:from>
    <xdr:ext cx="405111" cy="259045"/>
    <xdr:sp macro="" textlink="">
      <xdr:nvSpPr>
        <xdr:cNvPr id="87" name="n_1mainValue【道路】&#10;有形固定資産減価償却率"/>
        <xdr:cNvSpPr txBox="1"/>
      </xdr:nvSpPr>
      <xdr:spPr>
        <a:xfrm>
          <a:off x="358204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8" name="n_2mainValue【道路】&#10;有形固定資産減価償却率"/>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9542</xdr:rowOff>
    </xdr:from>
    <xdr:ext cx="405111" cy="259045"/>
    <xdr:sp macro="" textlink="">
      <xdr:nvSpPr>
        <xdr:cNvPr id="89" name="n_3mainValue【道路】&#10;有形固定資産減価償却率"/>
        <xdr:cNvSpPr txBox="1"/>
      </xdr:nvSpPr>
      <xdr:spPr>
        <a:xfrm>
          <a:off x="1816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97172</xdr:rowOff>
    </xdr:from>
    <xdr:ext cx="405111" cy="259045"/>
    <xdr:sp macro="" textlink="">
      <xdr:nvSpPr>
        <xdr:cNvPr id="90" name="n_4mainValue【道路】&#10;有形固定資産減価償却率"/>
        <xdr:cNvSpPr txBox="1"/>
      </xdr:nvSpPr>
      <xdr:spPr>
        <a:xfrm>
          <a:off x="927744"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161722</xdr:rowOff>
    </xdr:from>
    <xdr:to>
      <xdr:col>55</xdr:col>
      <xdr:colOff>50800</xdr:colOff>
      <xdr:row>40</xdr:row>
      <xdr:rowOff>91872</xdr:rowOff>
    </xdr:to>
    <xdr:sp macro="" textlink="">
      <xdr:nvSpPr>
        <xdr:cNvPr id="130" name="楕円 129"/>
        <xdr:cNvSpPr/>
      </xdr:nvSpPr>
      <xdr:spPr>
        <a:xfrm>
          <a:off x="10426700" y="68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140149</xdr:rowOff>
    </xdr:from>
    <xdr:ext cx="469744" cy="259045"/>
    <xdr:sp macro="" textlink="">
      <xdr:nvSpPr>
        <xdr:cNvPr id="131" name="【道路】&#10;一人当たり延長該当値テキスト"/>
        <xdr:cNvSpPr txBox="1"/>
      </xdr:nvSpPr>
      <xdr:spPr>
        <a:xfrm>
          <a:off x="10515600" y="68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161913</xdr:rowOff>
    </xdr:from>
    <xdr:to>
      <xdr:col>50</xdr:col>
      <xdr:colOff>165100</xdr:colOff>
      <xdr:row>40</xdr:row>
      <xdr:rowOff>92063</xdr:rowOff>
    </xdr:to>
    <xdr:sp macro="" textlink="">
      <xdr:nvSpPr>
        <xdr:cNvPr id="132" name="楕円 131"/>
        <xdr:cNvSpPr/>
      </xdr:nvSpPr>
      <xdr:spPr>
        <a:xfrm>
          <a:off x="9588500" y="68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41072</xdr:rowOff>
    </xdr:from>
    <xdr:to>
      <xdr:col>55</xdr:col>
      <xdr:colOff>0</xdr:colOff>
      <xdr:row>40</xdr:row>
      <xdr:rowOff>41263</xdr:rowOff>
    </xdr:to>
    <xdr:cxnSp macro="">
      <xdr:nvCxnSpPr>
        <xdr:cNvPr id="133" name="直線コネクタ 132"/>
        <xdr:cNvCxnSpPr/>
      </xdr:nvCxnSpPr>
      <xdr:spPr>
        <a:xfrm flipV="1">
          <a:off x="9639300" y="689907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165913</xdr:rowOff>
    </xdr:from>
    <xdr:to>
      <xdr:col>46</xdr:col>
      <xdr:colOff>38100</xdr:colOff>
      <xdr:row>40</xdr:row>
      <xdr:rowOff>96063</xdr:rowOff>
    </xdr:to>
    <xdr:sp macro="" textlink="">
      <xdr:nvSpPr>
        <xdr:cNvPr id="134" name="楕円 133"/>
        <xdr:cNvSpPr/>
      </xdr:nvSpPr>
      <xdr:spPr>
        <a:xfrm>
          <a:off x="8699500" y="6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41263</xdr:rowOff>
    </xdr:from>
    <xdr:to>
      <xdr:col>50</xdr:col>
      <xdr:colOff>114300</xdr:colOff>
      <xdr:row>40</xdr:row>
      <xdr:rowOff>45263</xdr:rowOff>
    </xdr:to>
    <xdr:cxnSp macro="">
      <xdr:nvCxnSpPr>
        <xdr:cNvPr id="135" name="直線コネクタ 134"/>
        <xdr:cNvCxnSpPr/>
      </xdr:nvCxnSpPr>
      <xdr:spPr>
        <a:xfrm flipV="1">
          <a:off x="8750300" y="68992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168466</xdr:rowOff>
    </xdr:from>
    <xdr:to>
      <xdr:col>41</xdr:col>
      <xdr:colOff>101600</xdr:colOff>
      <xdr:row>40</xdr:row>
      <xdr:rowOff>98616</xdr:rowOff>
    </xdr:to>
    <xdr:sp macro="" textlink="">
      <xdr:nvSpPr>
        <xdr:cNvPr id="136" name="楕円 135"/>
        <xdr:cNvSpPr/>
      </xdr:nvSpPr>
      <xdr:spPr>
        <a:xfrm>
          <a:off x="7810500" y="6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45263</xdr:rowOff>
    </xdr:from>
    <xdr:to>
      <xdr:col>45</xdr:col>
      <xdr:colOff>177800</xdr:colOff>
      <xdr:row>40</xdr:row>
      <xdr:rowOff>47816</xdr:rowOff>
    </xdr:to>
    <xdr:cxnSp macro="">
      <xdr:nvCxnSpPr>
        <xdr:cNvPr id="137" name="直線コネクタ 136"/>
        <xdr:cNvCxnSpPr/>
      </xdr:nvCxnSpPr>
      <xdr:spPr>
        <a:xfrm flipV="1">
          <a:off x="7861300" y="690326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170866</xdr:rowOff>
    </xdr:from>
    <xdr:to>
      <xdr:col>36</xdr:col>
      <xdr:colOff>165100</xdr:colOff>
      <xdr:row>40</xdr:row>
      <xdr:rowOff>101016</xdr:rowOff>
    </xdr:to>
    <xdr:sp macro="" textlink="">
      <xdr:nvSpPr>
        <xdr:cNvPr id="138" name="楕円 137"/>
        <xdr:cNvSpPr/>
      </xdr:nvSpPr>
      <xdr:spPr>
        <a:xfrm>
          <a:off x="6921500" y="68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47816</xdr:rowOff>
    </xdr:from>
    <xdr:to>
      <xdr:col>41</xdr:col>
      <xdr:colOff>50800</xdr:colOff>
      <xdr:row>40</xdr:row>
      <xdr:rowOff>50216</xdr:rowOff>
    </xdr:to>
    <xdr:cxnSp macro="">
      <xdr:nvCxnSpPr>
        <xdr:cNvPr id="139" name="直線コネクタ 138"/>
        <xdr:cNvCxnSpPr/>
      </xdr:nvCxnSpPr>
      <xdr:spPr>
        <a:xfrm flipV="1">
          <a:off x="6972300" y="690581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83190</xdr:rowOff>
    </xdr:from>
    <xdr:ext cx="469744" cy="259045"/>
    <xdr:sp macro="" textlink="">
      <xdr:nvSpPr>
        <xdr:cNvPr id="144" name="n_1mainValue【道路】&#10;一人当たり延長"/>
        <xdr:cNvSpPr txBox="1"/>
      </xdr:nvSpPr>
      <xdr:spPr>
        <a:xfrm>
          <a:off x="9391727" y="69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87190</xdr:rowOff>
    </xdr:from>
    <xdr:ext cx="469744" cy="259045"/>
    <xdr:sp macro="" textlink="">
      <xdr:nvSpPr>
        <xdr:cNvPr id="145" name="n_2mainValue【道路】&#10;一人当たり延長"/>
        <xdr:cNvSpPr txBox="1"/>
      </xdr:nvSpPr>
      <xdr:spPr>
        <a:xfrm>
          <a:off x="8515427" y="69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89743</xdr:rowOff>
    </xdr:from>
    <xdr:ext cx="469744" cy="259045"/>
    <xdr:sp macro="" textlink="">
      <xdr:nvSpPr>
        <xdr:cNvPr id="146" name="n_3mainValue【道路】&#10;一人当たり延長"/>
        <xdr:cNvSpPr txBox="1"/>
      </xdr:nvSpPr>
      <xdr:spPr>
        <a:xfrm>
          <a:off x="7626427" y="6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92143</xdr:rowOff>
    </xdr:from>
    <xdr:ext cx="469744" cy="259045"/>
    <xdr:sp macro="" textlink="">
      <xdr:nvSpPr>
        <xdr:cNvPr id="147" name="n_4mainValue【道路】&#10;一人当たり延長"/>
        <xdr:cNvSpPr txBox="1"/>
      </xdr:nvSpPr>
      <xdr:spPr>
        <a:xfrm>
          <a:off x="6737427" y="69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27577</xdr:rowOff>
    </xdr:from>
    <xdr:to>
      <xdr:col>24</xdr:col>
      <xdr:colOff>114300</xdr:colOff>
      <xdr:row>63</xdr:row>
      <xdr:rowOff>129177</xdr:rowOff>
    </xdr:to>
    <xdr:sp macro="" textlink="">
      <xdr:nvSpPr>
        <xdr:cNvPr id="189" name="楕円 188"/>
        <xdr:cNvSpPr/>
      </xdr:nvSpPr>
      <xdr:spPr>
        <a:xfrm>
          <a:off x="4584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6004</xdr:rowOff>
    </xdr:from>
    <xdr:ext cx="405111" cy="259045"/>
    <xdr:sp macro="" textlink="">
      <xdr:nvSpPr>
        <xdr:cNvPr id="190" name="【橋りょう・トンネル】&#10;有形固定資産減価償却率該当値テキスト"/>
        <xdr:cNvSpPr txBox="1"/>
      </xdr:nvSpPr>
      <xdr:spPr>
        <a:xfrm>
          <a:off x="4673600"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1" name="楕円 190"/>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78377</xdr:rowOff>
    </xdr:to>
    <xdr:cxnSp macro="">
      <xdr:nvCxnSpPr>
        <xdr:cNvPr id="192" name="直線コネクタ 191"/>
        <xdr:cNvCxnSpPr/>
      </xdr:nvCxnSpPr>
      <xdr:spPr>
        <a:xfrm>
          <a:off x="3797300" y="108715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9616</xdr:rowOff>
    </xdr:from>
    <xdr:to>
      <xdr:col>15</xdr:col>
      <xdr:colOff>101600</xdr:colOff>
      <xdr:row>63</xdr:row>
      <xdr:rowOff>111216</xdr:rowOff>
    </xdr:to>
    <xdr:sp macro="" textlink="">
      <xdr:nvSpPr>
        <xdr:cNvPr id="193" name="楕円 192"/>
        <xdr:cNvSpPr/>
      </xdr:nvSpPr>
      <xdr:spPr>
        <a:xfrm>
          <a:off x="2857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60416</xdr:rowOff>
    </xdr:from>
    <xdr:to>
      <xdr:col>19</xdr:col>
      <xdr:colOff>177800</xdr:colOff>
      <xdr:row>63</xdr:row>
      <xdr:rowOff>70213</xdr:rowOff>
    </xdr:to>
    <xdr:cxnSp macro="">
      <xdr:nvCxnSpPr>
        <xdr:cNvPr id="194" name="直線コネクタ 193"/>
        <xdr:cNvCxnSpPr/>
      </xdr:nvCxnSpPr>
      <xdr:spPr>
        <a:xfrm>
          <a:off x="2908300" y="108617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163104</xdr:rowOff>
    </xdr:from>
    <xdr:to>
      <xdr:col>10</xdr:col>
      <xdr:colOff>165100</xdr:colOff>
      <xdr:row>63</xdr:row>
      <xdr:rowOff>93254</xdr:rowOff>
    </xdr:to>
    <xdr:sp macro="" textlink="">
      <xdr:nvSpPr>
        <xdr:cNvPr id="195" name="楕円 194"/>
        <xdr:cNvSpPr/>
      </xdr:nvSpPr>
      <xdr:spPr>
        <a:xfrm>
          <a:off x="1968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42454</xdr:rowOff>
    </xdr:from>
    <xdr:to>
      <xdr:col>15</xdr:col>
      <xdr:colOff>50800</xdr:colOff>
      <xdr:row>63</xdr:row>
      <xdr:rowOff>60416</xdr:rowOff>
    </xdr:to>
    <xdr:cxnSp macro="">
      <xdr:nvCxnSpPr>
        <xdr:cNvPr id="196" name="直線コネクタ 195"/>
        <xdr:cNvCxnSpPr/>
      </xdr:nvCxnSpPr>
      <xdr:spPr>
        <a:xfrm>
          <a:off x="2019300" y="108438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136978</xdr:rowOff>
    </xdr:from>
    <xdr:to>
      <xdr:col>6</xdr:col>
      <xdr:colOff>38100</xdr:colOff>
      <xdr:row>63</xdr:row>
      <xdr:rowOff>67128</xdr:rowOff>
    </xdr:to>
    <xdr:sp macro="" textlink="">
      <xdr:nvSpPr>
        <xdr:cNvPr id="197" name="楕円 196"/>
        <xdr:cNvSpPr/>
      </xdr:nvSpPr>
      <xdr:spPr>
        <a:xfrm>
          <a:off x="1079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16328</xdr:rowOff>
    </xdr:from>
    <xdr:to>
      <xdr:col>10</xdr:col>
      <xdr:colOff>114300</xdr:colOff>
      <xdr:row>63</xdr:row>
      <xdr:rowOff>42454</xdr:rowOff>
    </xdr:to>
    <xdr:cxnSp macro="">
      <xdr:nvCxnSpPr>
        <xdr:cNvPr id="198" name="直線コネクタ 197"/>
        <xdr:cNvCxnSpPr/>
      </xdr:nvCxnSpPr>
      <xdr:spPr>
        <a:xfrm>
          <a:off x="1130300" y="108176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3" name="n_1mainValue【橋りょう・トンネ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102343</xdr:rowOff>
    </xdr:from>
    <xdr:ext cx="405111" cy="259045"/>
    <xdr:sp macro="" textlink="">
      <xdr:nvSpPr>
        <xdr:cNvPr id="204" name="n_2mainValue【橋りょう・トンネル】&#10;有形固定資産減価償却率"/>
        <xdr:cNvSpPr txBox="1"/>
      </xdr:nvSpPr>
      <xdr:spPr>
        <a:xfrm>
          <a:off x="2705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84381</xdr:rowOff>
    </xdr:from>
    <xdr:ext cx="405111" cy="259045"/>
    <xdr:sp macro="" textlink="">
      <xdr:nvSpPr>
        <xdr:cNvPr id="205" name="n_3mainValue【橋りょう・トンネル】&#10;有形固定資産減価償却率"/>
        <xdr:cNvSpPr txBox="1"/>
      </xdr:nvSpPr>
      <xdr:spPr>
        <a:xfrm>
          <a:off x="1816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58255</xdr:rowOff>
    </xdr:from>
    <xdr:ext cx="405111" cy="259045"/>
    <xdr:sp macro="" textlink="">
      <xdr:nvSpPr>
        <xdr:cNvPr id="206" name="n_4mainValue【橋りょう・トンネル】&#10;有形固定資産減価償却率"/>
        <xdr:cNvSpPr txBox="1"/>
      </xdr:nvSpPr>
      <xdr:spPr>
        <a:xfrm>
          <a:off x="927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69901</xdr:rowOff>
    </xdr:from>
    <xdr:to>
      <xdr:col>55</xdr:col>
      <xdr:colOff>50800</xdr:colOff>
      <xdr:row>65</xdr:row>
      <xdr:rowOff>51</xdr:rowOff>
    </xdr:to>
    <xdr:sp macro="" textlink="">
      <xdr:nvSpPr>
        <xdr:cNvPr id="248" name="楕円 247"/>
        <xdr:cNvSpPr/>
      </xdr:nvSpPr>
      <xdr:spPr>
        <a:xfrm>
          <a:off x="10426700" y="110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70031</xdr:rowOff>
    </xdr:from>
    <xdr:to>
      <xdr:col>50</xdr:col>
      <xdr:colOff>165100</xdr:colOff>
      <xdr:row>65</xdr:row>
      <xdr:rowOff>181</xdr:rowOff>
    </xdr:to>
    <xdr:sp macro="" textlink="">
      <xdr:nvSpPr>
        <xdr:cNvPr id="250" name="楕円 249"/>
        <xdr:cNvSpPr/>
      </xdr:nvSpPr>
      <xdr:spPr>
        <a:xfrm>
          <a:off x="95885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120701</xdr:rowOff>
    </xdr:from>
    <xdr:to>
      <xdr:col>55</xdr:col>
      <xdr:colOff>0</xdr:colOff>
      <xdr:row>64</xdr:row>
      <xdr:rowOff>120831</xdr:rowOff>
    </xdr:to>
    <xdr:cxnSp macro="">
      <xdr:nvCxnSpPr>
        <xdr:cNvPr id="251" name="直線コネクタ 250"/>
        <xdr:cNvCxnSpPr/>
      </xdr:nvCxnSpPr>
      <xdr:spPr>
        <a:xfrm flipV="1">
          <a:off x="9639300" y="11093501"/>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70147</xdr:rowOff>
    </xdr:from>
    <xdr:to>
      <xdr:col>46</xdr:col>
      <xdr:colOff>38100</xdr:colOff>
      <xdr:row>65</xdr:row>
      <xdr:rowOff>297</xdr:rowOff>
    </xdr:to>
    <xdr:sp macro="" textlink="">
      <xdr:nvSpPr>
        <xdr:cNvPr id="252" name="楕円 251"/>
        <xdr:cNvSpPr/>
      </xdr:nvSpPr>
      <xdr:spPr>
        <a:xfrm>
          <a:off x="8699500" y="110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120831</xdr:rowOff>
    </xdr:from>
    <xdr:to>
      <xdr:col>50</xdr:col>
      <xdr:colOff>114300</xdr:colOff>
      <xdr:row>64</xdr:row>
      <xdr:rowOff>120947</xdr:rowOff>
    </xdr:to>
    <xdr:cxnSp macro="">
      <xdr:nvCxnSpPr>
        <xdr:cNvPr id="253" name="直線コネクタ 252"/>
        <xdr:cNvCxnSpPr/>
      </xdr:nvCxnSpPr>
      <xdr:spPr>
        <a:xfrm flipV="1">
          <a:off x="8750300" y="11093631"/>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70216</xdr:rowOff>
    </xdr:from>
    <xdr:to>
      <xdr:col>41</xdr:col>
      <xdr:colOff>101600</xdr:colOff>
      <xdr:row>65</xdr:row>
      <xdr:rowOff>366</xdr:rowOff>
    </xdr:to>
    <xdr:sp macro="" textlink="">
      <xdr:nvSpPr>
        <xdr:cNvPr id="254" name="楕円 253"/>
        <xdr:cNvSpPr/>
      </xdr:nvSpPr>
      <xdr:spPr>
        <a:xfrm>
          <a:off x="7810500" y="11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120947</xdr:rowOff>
    </xdr:from>
    <xdr:to>
      <xdr:col>45</xdr:col>
      <xdr:colOff>177800</xdr:colOff>
      <xdr:row>64</xdr:row>
      <xdr:rowOff>121016</xdr:rowOff>
    </xdr:to>
    <xdr:cxnSp macro="">
      <xdr:nvCxnSpPr>
        <xdr:cNvPr id="255" name="直線コネクタ 254"/>
        <xdr:cNvCxnSpPr/>
      </xdr:nvCxnSpPr>
      <xdr:spPr>
        <a:xfrm flipV="1">
          <a:off x="7861300" y="1109374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70285</xdr:rowOff>
    </xdr:from>
    <xdr:to>
      <xdr:col>36</xdr:col>
      <xdr:colOff>165100</xdr:colOff>
      <xdr:row>65</xdr:row>
      <xdr:rowOff>435</xdr:rowOff>
    </xdr:to>
    <xdr:sp macro="" textlink="">
      <xdr:nvSpPr>
        <xdr:cNvPr id="256" name="楕円 255"/>
        <xdr:cNvSpPr/>
      </xdr:nvSpPr>
      <xdr:spPr>
        <a:xfrm>
          <a:off x="6921500" y="110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121016</xdr:rowOff>
    </xdr:from>
    <xdr:to>
      <xdr:col>41</xdr:col>
      <xdr:colOff>50800</xdr:colOff>
      <xdr:row>64</xdr:row>
      <xdr:rowOff>121085</xdr:rowOff>
    </xdr:to>
    <xdr:cxnSp macro="">
      <xdr:nvCxnSpPr>
        <xdr:cNvPr id="257" name="直線コネクタ 256"/>
        <xdr:cNvCxnSpPr/>
      </xdr:nvCxnSpPr>
      <xdr:spPr>
        <a:xfrm flipV="1">
          <a:off x="6972300" y="1109381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162758</xdr:rowOff>
    </xdr:from>
    <xdr:ext cx="534377" cy="259045"/>
    <xdr:sp macro="" textlink="">
      <xdr:nvSpPr>
        <xdr:cNvPr id="262" name="n_1mainValue【橋りょう・トンネル】&#10;一人当たり有形固定資産（償却資産）額"/>
        <xdr:cNvSpPr txBox="1"/>
      </xdr:nvSpPr>
      <xdr:spPr>
        <a:xfrm>
          <a:off x="9359411" y="111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162874</xdr:rowOff>
    </xdr:from>
    <xdr:ext cx="534377" cy="259045"/>
    <xdr:sp macro="" textlink="">
      <xdr:nvSpPr>
        <xdr:cNvPr id="263" name="n_2mainValue【橋りょう・トンネル】&#10;一人当たり有形固定資産（償却資産）額"/>
        <xdr:cNvSpPr txBox="1"/>
      </xdr:nvSpPr>
      <xdr:spPr>
        <a:xfrm>
          <a:off x="8483111" y="111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162943</xdr:rowOff>
    </xdr:from>
    <xdr:ext cx="534377" cy="259045"/>
    <xdr:sp macro="" textlink="">
      <xdr:nvSpPr>
        <xdr:cNvPr id="264" name="n_3mainValue【橋りょう・トンネル】&#10;一人当たり有形固定資産（償却資産）額"/>
        <xdr:cNvSpPr txBox="1"/>
      </xdr:nvSpPr>
      <xdr:spPr>
        <a:xfrm>
          <a:off x="7594111" y="111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163012</xdr:rowOff>
    </xdr:from>
    <xdr:ext cx="534377" cy="259045"/>
    <xdr:sp macro="" textlink="">
      <xdr:nvSpPr>
        <xdr:cNvPr id="265" name="n_4mainValue【橋りょう・トンネル】&#10;一人当たり有形固定資産（償却資産）額"/>
        <xdr:cNvSpPr txBox="1"/>
      </xdr:nvSpPr>
      <xdr:spPr>
        <a:xfrm>
          <a:off x="6705111" y="111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152763</xdr:rowOff>
    </xdr:from>
    <xdr:to>
      <xdr:col>85</xdr:col>
      <xdr:colOff>177800</xdr:colOff>
      <xdr:row>42</xdr:row>
      <xdr:rowOff>82913</xdr:rowOff>
    </xdr:to>
    <xdr:sp macro="" textlink="">
      <xdr:nvSpPr>
        <xdr:cNvPr id="339" name="楕円 338"/>
        <xdr:cNvSpPr/>
      </xdr:nvSpPr>
      <xdr:spPr>
        <a:xfrm>
          <a:off x="162687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67690</xdr:rowOff>
    </xdr:from>
    <xdr:ext cx="405111" cy="259045"/>
    <xdr:sp macro="" textlink="">
      <xdr:nvSpPr>
        <xdr:cNvPr id="340" name="【認定こども園・幼稚園・保育所】&#10;有形固定資産減価償却率該当値テキスト"/>
        <xdr:cNvSpPr txBox="1"/>
      </xdr:nvSpPr>
      <xdr:spPr>
        <a:xfrm>
          <a:off x="16357600" y="709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90715</xdr:rowOff>
    </xdr:from>
    <xdr:to>
      <xdr:col>81</xdr:col>
      <xdr:colOff>101600</xdr:colOff>
      <xdr:row>42</xdr:row>
      <xdr:rowOff>20865</xdr:rowOff>
    </xdr:to>
    <xdr:sp macro="" textlink="">
      <xdr:nvSpPr>
        <xdr:cNvPr id="341" name="楕円 340"/>
        <xdr:cNvSpPr/>
      </xdr:nvSpPr>
      <xdr:spPr>
        <a:xfrm>
          <a:off x="15430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141515</xdr:rowOff>
    </xdr:from>
    <xdr:to>
      <xdr:col>85</xdr:col>
      <xdr:colOff>127000</xdr:colOff>
      <xdr:row>42</xdr:row>
      <xdr:rowOff>32113</xdr:rowOff>
    </xdr:to>
    <xdr:cxnSp macro="">
      <xdr:nvCxnSpPr>
        <xdr:cNvPr id="342" name="直線コネクタ 341"/>
        <xdr:cNvCxnSpPr/>
      </xdr:nvCxnSpPr>
      <xdr:spPr>
        <a:xfrm>
          <a:off x="15481300" y="717096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28666</xdr:rowOff>
    </xdr:from>
    <xdr:to>
      <xdr:col>76</xdr:col>
      <xdr:colOff>165100</xdr:colOff>
      <xdr:row>41</xdr:row>
      <xdr:rowOff>130266</xdr:rowOff>
    </xdr:to>
    <xdr:sp macro="" textlink="">
      <xdr:nvSpPr>
        <xdr:cNvPr id="343" name="楕円 342"/>
        <xdr:cNvSpPr/>
      </xdr:nvSpPr>
      <xdr:spPr>
        <a:xfrm>
          <a:off x="14541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79466</xdr:rowOff>
    </xdr:from>
    <xdr:to>
      <xdr:col>81</xdr:col>
      <xdr:colOff>50800</xdr:colOff>
      <xdr:row>41</xdr:row>
      <xdr:rowOff>141515</xdr:rowOff>
    </xdr:to>
    <xdr:cxnSp macro="">
      <xdr:nvCxnSpPr>
        <xdr:cNvPr id="344" name="直線コネクタ 343"/>
        <xdr:cNvCxnSpPr/>
      </xdr:nvCxnSpPr>
      <xdr:spPr>
        <a:xfrm>
          <a:off x="14592300" y="710891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345" name="楕円 344"/>
        <xdr:cNvSpPr/>
      </xdr:nvSpPr>
      <xdr:spPr>
        <a:xfrm>
          <a:off x="13652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79466</xdr:rowOff>
    </xdr:to>
    <xdr:cxnSp macro="">
      <xdr:nvCxnSpPr>
        <xdr:cNvPr id="346" name="直線コネクタ 345"/>
        <xdr:cNvCxnSpPr/>
      </xdr:nvCxnSpPr>
      <xdr:spPr>
        <a:xfrm>
          <a:off x="13703300" y="70468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76019</xdr:rowOff>
    </xdr:from>
    <xdr:to>
      <xdr:col>67</xdr:col>
      <xdr:colOff>101600</xdr:colOff>
      <xdr:row>41</xdr:row>
      <xdr:rowOff>6169</xdr:rowOff>
    </xdr:to>
    <xdr:sp macro="" textlink="">
      <xdr:nvSpPr>
        <xdr:cNvPr id="347" name="楕円 346"/>
        <xdr:cNvSpPr/>
      </xdr:nvSpPr>
      <xdr:spPr>
        <a:xfrm>
          <a:off x="127635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126819</xdr:rowOff>
    </xdr:from>
    <xdr:to>
      <xdr:col>71</xdr:col>
      <xdr:colOff>177800</xdr:colOff>
      <xdr:row>41</xdr:row>
      <xdr:rowOff>17417</xdr:rowOff>
    </xdr:to>
    <xdr:cxnSp macro="">
      <xdr:nvCxnSpPr>
        <xdr:cNvPr id="348" name="直線コネクタ 347"/>
        <xdr:cNvCxnSpPr/>
      </xdr:nvCxnSpPr>
      <xdr:spPr>
        <a:xfrm>
          <a:off x="12814300" y="698481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49"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50"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2"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11992</xdr:rowOff>
    </xdr:from>
    <xdr:ext cx="405111" cy="259045"/>
    <xdr:sp macro="" textlink="">
      <xdr:nvSpPr>
        <xdr:cNvPr id="353" name="n_1mainValue【認定こども園・幼稚園・保育所】&#10;有形固定資産減価償却率"/>
        <xdr:cNvSpPr txBox="1"/>
      </xdr:nvSpPr>
      <xdr:spPr>
        <a:xfrm>
          <a:off x="152660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121393</xdr:rowOff>
    </xdr:from>
    <xdr:ext cx="405111" cy="259045"/>
    <xdr:sp macro="" textlink="">
      <xdr:nvSpPr>
        <xdr:cNvPr id="354" name="n_2mainValue【認定こども園・幼稚園・保育所】&#10;有形固定資産減価償却率"/>
        <xdr:cNvSpPr txBox="1"/>
      </xdr:nvSpPr>
      <xdr:spPr>
        <a:xfrm>
          <a:off x="143897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355" name="n_3mainValue【認定こども園・幼稚園・保育所】&#10;有形固定資産減価償却率"/>
        <xdr:cNvSpPr txBox="1"/>
      </xdr:nvSpPr>
      <xdr:spPr>
        <a:xfrm>
          <a:off x="13500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168746</xdr:rowOff>
    </xdr:from>
    <xdr:ext cx="405111" cy="259045"/>
    <xdr:sp macro="" textlink="">
      <xdr:nvSpPr>
        <xdr:cNvPr id="356" name="n_4mainValue【認定こども園・幼稚園・保育所】&#10;有形固定資産減価償却率"/>
        <xdr:cNvSpPr txBox="1"/>
      </xdr:nvSpPr>
      <xdr:spPr>
        <a:xfrm>
          <a:off x="12611744" y="702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83"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18542</xdr:rowOff>
    </xdr:from>
    <xdr:to>
      <xdr:col>116</xdr:col>
      <xdr:colOff>114300</xdr:colOff>
      <xdr:row>41</xdr:row>
      <xdr:rowOff>120142</xdr:rowOff>
    </xdr:to>
    <xdr:sp macro="" textlink="">
      <xdr:nvSpPr>
        <xdr:cNvPr id="394" name="楕円 393"/>
        <xdr:cNvSpPr/>
      </xdr:nvSpPr>
      <xdr:spPr>
        <a:xfrm>
          <a:off x="221107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104919</xdr:rowOff>
    </xdr:from>
    <xdr:ext cx="469744" cy="259045"/>
    <xdr:sp macro="" textlink="">
      <xdr:nvSpPr>
        <xdr:cNvPr id="395" name="【認定こども園・幼稚園・保育所】&#10;一人当たり面積該当値テキスト"/>
        <xdr:cNvSpPr txBox="1"/>
      </xdr:nvSpPr>
      <xdr:spPr>
        <a:xfrm>
          <a:off x="22199600" y="696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396" name="楕円 395"/>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69342</xdr:rowOff>
    </xdr:from>
    <xdr:to>
      <xdr:col>116</xdr:col>
      <xdr:colOff>63500</xdr:colOff>
      <xdr:row>41</xdr:row>
      <xdr:rowOff>69342</xdr:rowOff>
    </xdr:to>
    <xdr:cxnSp macro="">
      <xdr:nvCxnSpPr>
        <xdr:cNvPr id="397" name="直線コネクタ 396"/>
        <xdr:cNvCxnSpPr/>
      </xdr:nvCxnSpPr>
      <xdr:spPr>
        <a:xfrm>
          <a:off x="21323300" y="709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398" name="楕円 397"/>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399" name="直線コネクタ 398"/>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400" name="楕円 399"/>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401" name="直線コネクタ 400"/>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20828</xdr:rowOff>
    </xdr:from>
    <xdr:to>
      <xdr:col>98</xdr:col>
      <xdr:colOff>38100</xdr:colOff>
      <xdr:row>41</xdr:row>
      <xdr:rowOff>122428</xdr:rowOff>
    </xdr:to>
    <xdr:sp macro="" textlink="">
      <xdr:nvSpPr>
        <xdr:cNvPr id="402" name="楕円 401"/>
        <xdr:cNvSpPr/>
      </xdr:nvSpPr>
      <xdr:spPr>
        <a:xfrm>
          <a:off x="18605500" y="705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71628</xdr:rowOff>
    </xdr:to>
    <xdr:cxnSp macro="">
      <xdr:nvCxnSpPr>
        <xdr:cNvPr id="403" name="直線コネクタ 402"/>
        <xdr:cNvCxnSpPr/>
      </xdr:nvCxnSpPr>
      <xdr:spPr>
        <a:xfrm flipV="1">
          <a:off x="18656300" y="709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4"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5"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6"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7"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08"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09"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10"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113555</xdr:rowOff>
    </xdr:from>
    <xdr:ext cx="469744" cy="259045"/>
    <xdr:sp macro="" textlink="">
      <xdr:nvSpPr>
        <xdr:cNvPr id="411" name="n_4mainValue【認定こども園・幼稚園・保育所】&#10;一人当たり面積"/>
        <xdr:cNvSpPr txBox="1"/>
      </xdr:nvSpPr>
      <xdr:spPr>
        <a:xfrm>
          <a:off x="18421427" y="71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1"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452" name="楕円 451"/>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453" name="【学校施設】&#10;有形固定資産減価償却率該当値テキスト"/>
        <xdr:cNvSpPr txBox="1"/>
      </xdr:nvSpPr>
      <xdr:spPr>
        <a:xfrm>
          <a:off x="16357600"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71120</xdr:rowOff>
    </xdr:from>
    <xdr:to>
      <xdr:col>81</xdr:col>
      <xdr:colOff>101600</xdr:colOff>
      <xdr:row>62</xdr:row>
      <xdr:rowOff>1270</xdr:rowOff>
    </xdr:to>
    <xdr:sp macro="" textlink="">
      <xdr:nvSpPr>
        <xdr:cNvPr id="454" name="楕円 453"/>
        <xdr:cNvSpPr/>
      </xdr:nvSpPr>
      <xdr:spPr>
        <a:xfrm>
          <a:off x="1543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121920</xdr:rowOff>
    </xdr:from>
    <xdr:to>
      <xdr:col>85</xdr:col>
      <xdr:colOff>127000</xdr:colOff>
      <xdr:row>61</xdr:row>
      <xdr:rowOff>158115</xdr:rowOff>
    </xdr:to>
    <xdr:cxnSp macro="">
      <xdr:nvCxnSpPr>
        <xdr:cNvPr id="455" name="直線コネクタ 454"/>
        <xdr:cNvCxnSpPr/>
      </xdr:nvCxnSpPr>
      <xdr:spPr>
        <a:xfrm>
          <a:off x="15481300" y="105803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456" name="楕円 455"/>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121920</xdr:rowOff>
    </xdr:to>
    <xdr:cxnSp macro="">
      <xdr:nvCxnSpPr>
        <xdr:cNvPr id="457" name="直線コネクタ 456"/>
        <xdr:cNvCxnSpPr/>
      </xdr:nvCxnSpPr>
      <xdr:spPr>
        <a:xfrm>
          <a:off x="14592300" y="10538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458" name="楕円 457"/>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80010</xdr:rowOff>
    </xdr:to>
    <xdr:cxnSp macro="">
      <xdr:nvCxnSpPr>
        <xdr:cNvPr id="459" name="直線コネクタ 458"/>
        <xdr:cNvCxnSpPr/>
      </xdr:nvCxnSpPr>
      <xdr:spPr>
        <a:xfrm>
          <a:off x="13703300" y="10496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460" name="楕円 459"/>
        <xdr:cNvSpPr/>
      </xdr:nvSpPr>
      <xdr:spPr>
        <a:xfrm>
          <a:off x="1276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76200</xdr:rowOff>
    </xdr:to>
    <xdr:cxnSp macro="">
      <xdr:nvCxnSpPr>
        <xdr:cNvPr id="461" name="直線コネクタ 460"/>
        <xdr:cNvCxnSpPr/>
      </xdr:nvCxnSpPr>
      <xdr:spPr>
        <a:xfrm flipV="1">
          <a:off x="12814300" y="1049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63"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163847</xdr:rowOff>
    </xdr:from>
    <xdr:ext cx="405111" cy="259045"/>
    <xdr:sp macro="" textlink="">
      <xdr:nvSpPr>
        <xdr:cNvPr id="466" name="n_1mainValue【学校施設】&#10;有形固定資産減価償却率"/>
        <xdr:cNvSpPr txBox="1"/>
      </xdr:nvSpPr>
      <xdr:spPr>
        <a:xfrm>
          <a:off x="152660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467"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468"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469" name="n_4mainValue【学校施設】&#10;有形固定資産減価償却率"/>
        <xdr:cNvSpPr txBox="1"/>
      </xdr:nvSpPr>
      <xdr:spPr>
        <a:xfrm>
          <a:off x="12611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36525</xdr:rowOff>
    </xdr:from>
    <xdr:to>
      <xdr:col>116</xdr:col>
      <xdr:colOff>114300</xdr:colOff>
      <xdr:row>63</xdr:row>
      <xdr:rowOff>138125</xdr:rowOff>
    </xdr:to>
    <xdr:sp macro="" textlink="">
      <xdr:nvSpPr>
        <xdr:cNvPr id="508" name="楕円 507"/>
        <xdr:cNvSpPr/>
      </xdr:nvSpPr>
      <xdr:spPr>
        <a:xfrm>
          <a:off x="221107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122902</xdr:rowOff>
    </xdr:from>
    <xdr:ext cx="469744" cy="259045"/>
    <xdr:sp macro="" textlink="">
      <xdr:nvSpPr>
        <xdr:cNvPr id="509" name="【学校施設】&#10;一人当たり面積該当値テキスト"/>
        <xdr:cNvSpPr txBox="1"/>
      </xdr:nvSpPr>
      <xdr:spPr>
        <a:xfrm>
          <a:off x="22199600" y="107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43383</xdr:rowOff>
    </xdr:from>
    <xdr:to>
      <xdr:col>112</xdr:col>
      <xdr:colOff>38100</xdr:colOff>
      <xdr:row>63</xdr:row>
      <xdr:rowOff>144983</xdr:rowOff>
    </xdr:to>
    <xdr:sp macro="" textlink="">
      <xdr:nvSpPr>
        <xdr:cNvPr id="510" name="楕円 509"/>
        <xdr:cNvSpPr/>
      </xdr:nvSpPr>
      <xdr:spPr>
        <a:xfrm>
          <a:off x="21272500" y="108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87325</xdr:rowOff>
    </xdr:from>
    <xdr:to>
      <xdr:col>116</xdr:col>
      <xdr:colOff>63500</xdr:colOff>
      <xdr:row>63</xdr:row>
      <xdr:rowOff>94183</xdr:rowOff>
    </xdr:to>
    <xdr:cxnSp macro="">
      <xdr:nvCxnSpPr>
        <xdr:cNvPr id="511" name="直線コネクタ 510"/>
        <xdr:cNvCxnSpPr/>
      </xdr:nvCxnSpPr>
      <xdr:spPr>
        <a:xfrm flipV="1">
          <a:off x="21323300" y="1088867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512" name="楕円 511"/>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94183</xdr:rowOff>
    </xdr:from>
    <xdr:to>
      <xdr:col>111</xdr:col>
      <xdr:colOff>177800</xdr:colOff>
      <xdr:row>63</xdr:row>
      <xdr:rowOff>100584</xdr:rowOff>
    </xdr:to>
    <xdr:cxnSp macro="">
      <xdr:nvCxnSpPr>
        <xdr:cNvPr id="513" name="直線コネクタ 512"/>
        <xdr:cNvCxnSpPr/>
      </xdr:nvCxnSpPr>
      <xdr:spPr>
        <a:xfrm flipV="1">
          <a:off x="20434300" y="108955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53442</xdr:rowOff>
    </xdr:from>
    <xdr:to>
      <xdr:col>102</xdr:col>
      <xdr:colOff>165100</xdr:colOff>
      <xdr:row>63</xdr:row>
      <xdr:rowOff>155042</xdr:rowOff>
    </xdr:to>
    <xdr:sp macro="" textlink="">
      <xdr:nvSpPr>
        <xdr:cNvPr id="514" name="楕円 513"/>
        <xdr:cNvSpPr/>
      </xdr:nvSpPr>
      <xdr:spPr>
        <a:xfrm>
          <a:off x="19494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100584</xdr:rowOff>
    </xdr:from>
    <xdr:to>
      <xdr:col>107</xdr:col>
      <xdr:colOff>50800</xdr:colOff>
      <xdr:row>63</xdr:row>
      <xdr:rowOff>104242</xdr:rowOff>
    </xdr:to>
    <xdr:cxnSp macro="">
      <xdr:nvCxnSpPr>
        <xdr:cNvPr id="515" name="直線コネクタ 514"/>
        <xdr:cNvCxnSpPr/>
      </xdr:nvCxnSpPr>
      <xdr:spPr>
        <a:xfrm flipV="1">
          <a:off x="19545300" y="10901934"/>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57099</xdr:rowOff>
    </xdr:from>
    <xdr:to>
      <xdr:col>98</xdr:col>
      <xdr:colOff>38100</xdr:colOff>
      <xdr:row>63</xdr:row>
      <xdr:rowOff>158699</xdr:rowOff>
    </xdr:to>
    <xdr:sp macro="" textlink="">
      <xdr:nvSpPr>
        <xdr:cNvPr id="516" name="楕円 515"/>
        <xdr:cNvSpPr/>
      </xdr:nvSpPr>
      <xdr:spPr>
        <a:xfrm>
          <a:off x="186055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104242</xdr:rowOff>
    </xdr:from>
    <xdr:to>
      <xdr:col>102</xdr:col>
      <xdr:colOff>114300</xdr:colOff>
      <xdr:row>63</xdr:row>
      <xdr:rowOff>107899</xdr:rowOff>
    </xdr:to>
    <xdr:cxnSp macro="">
      <xdr:nvCxnSpPr>
        <xdr:cNvPr id="517" name="直線コネクタ 516"/>
        <xdr:cNvCxnSpPr/>
      </xdr:nvCxnSpPr>
      <xdr:spPr>
        <a:xfrm flipV="1">
          <a:off x="18656300" y="1090559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20"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21"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136110</xdr:rowOff>
    </xdr:from>
    <xdr:ext cx="469744" cy="259045"/>
    <xdr:sp macro="" textlink="">
      <xdr:nvSpPr>
        <xdr:cNvPr id="522" name="n_1mainValue【学校施設】&#10;一人当たり面積"/>
        <xdr:cNvSpPr txBox="1"/>
      </xdr:nvSpPr>
      <xdr:spPr>
        <a:xfrm>
          <a:off x="21075727" y="1093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523" name="n_2mainValue【学校施設】&#10;一人当たり面積"/>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146169</xdr:rowOff>
    </xdr:from>
    <xdr:ext cx="469744" cy="259045"/>
    <xdr:sp macro="" textlink="">
      <xdr:nvSpPr>
        <xdr:cNvPr id="524" name="n_3mainValue【学校施設】&#10;一人当たり面積"/>
        <xdr:cNvSpPr txBox="1"/>
      </xdr:nvSpPr>
      <xdr:spPr>
        <a:xfrm>
          <a:off x="19310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149826</xdr:rowOff>
    </xdr:from>
    <xdr:ext cx="469744" cy="259045"/>
    <xdr:sp macro="" textlink="">
      <xdr:nvSpPr>
        <xdr:cNvPr id="525" name="n_4mainValue【学校施設】&#10;一人当たり面積"/>
        <xdr:cNvSpPr txBox="1"/>
      </xdr:nvSpPr>
      <xdr:spPr>
        <a:xfrm>
          <a:off x="18421427" y="1095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56"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67" name="楕円 566"/>
        <xdr:cNvSpPr/>
      </xdr:nvSpPr>
      <xdr:spPr>
        <a:xfrm>
          <a:off x="16268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11809</xdr:rowOff>
    </xdr:from>
    <xdr:ext cx="405111" cy="259045"/>
    <xdr:sp macro="" textlink="">
      <xdr:nvSpPr>
        <xdr:cNvPr id="568" name="【児童館】&#10;有形固定資産減価償却率該当値テキスト"/>
        <xdr:cNvSpPr txBox="1"/>
      </xdr:nvSpPr>
      <xdr:spPr>
        <a:xfrm>
          <a:off x="16357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569" name="楕円 568"/>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39732</xdr:rowOff>
    </xdr:to>
    <xdr:cxnSp macro="">
      <xdr:nvCxnSpPr>
        <xdr:cNvPr id="570" name="直線コネクタ 569"/>
        <xdr:cNvCxnSpPr/>
      </xdr:nvCxnSpPr>
      <xdr:spPr>
        <a:xfrm>
          <a:off x="15481300" y="138912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88537</xdr:rowOff>
    </xdr:from>
    <xdr:to>
      <xdr:col>76</xdr:col>
      <xdr:colOff>165100</xdr:colOff>
      <xdr:row>81</xdr:row>
      <xdr:rowOff>18687</xdr:rowOff>
    </xdr:to>
    <xdr:sp macro="" textlink="">
      <xdr:nvSpPr>
        <xdr:cNvPr id="571" name="楕円 570"/>
        <xdr:cNvSpPr/>
      </xdr:nvSpPr>
      <xdr:spPr>
        <a:xfrm>
          <a:off x="14541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139337</xdr:rowOff>
    </xdr:from>
    <xdr:to>
      <xdr:col>81</xdr:col>
      <xdr:colOff>50800</xdr:colOff>
      <xdr:row>81</xdr:row>
      <xdr:rowOff>3811</xdr:rowOff>
    </xdr:to>
    <xdr:cxnSp macro="">
      <xdr:nvCxnSpPr>
        <xdr:cNvPr id="572" name="直線コネクタ 571"/>
        <xdr:cNvCxnSpPr/>
      </xdr:nvCxnSpPr>
      <xdr:spPr>
        <a:xfrm>
          <a:off x="14592300" y="1385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52614</xdr:rowOff>
    </xdr:from>
    <xdr:to>
      <xdr:col>72</xdr:col>
      <xdr:colOff>38100</xdr:colOff>
      <xdr:row>80</xdr:row>
      <xdr:rowOff>154214</xdr:rowOff>
    </xdr:to>
    <xdr:sp macro="" textlink="">
      <xdr:nvSpPr>
        <xdr:cNvPr id="573" name="楕円 572"/>
        <xdr:cNvSpPr/>
      </xdr:nvSpPr>
      <xdr:spPr>
        <a:xfrm>
          <a:off x="13652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103414</xdr:rowOff>
    </xdr:from>
    <xdr:to>
      <xdr:col>76</xdr:col>
      <xdr:colOff>114300</xdr:colOff>
      <xdr:row>80</xdr:row>
      <xdr:rowOff>139337</xdr:rowOff>
    </xdr:to>
    <xdr:cxnSp macro="">
      <xdr:nvCxnSpPr>
        <xdr:cNvPr id="574" name="直線コネクタ 573"/>
        <xdr:cNvCxnSpPr/>
      </xdr:nvCxnSpPr>
      <xdr:spPr>
        <a:xfrm>
          <a:off x="13703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16692</xdr:rowOff>
    </xdr:from>
    <xdr:to>
      <xdr:col>67</xdr:col>
      <xdr:colOff>101600</xdr:colOff>
      <xdr:row>80</xdr:row>
      <xdr:rowOff>118292</xdr:rowOff>
    </xdr:to>
    <xdr:sp macro="" textlink="">
      <xdr:nvSpPr>
        <xdr:cNvPr id="575" name="楕円 574"/>
        <xdr:cNvSpPr/>
      </xdr:nvSpPr>
      <xdr:spPr>
        <a:xfrm>
          <a:off x="12763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103414</xdr:rowOff>
    </xdr:to>
    <xdr:cxnSp macro="">
      <xdr:nvCxnSpPr>
        <xdr:cNvPr id="576" name="直線コネクタ 575"/>
        <xdr:cNvCxnSpPr/>
      </xdr:nvCxnSpPr>
      <xdr:spPr>
        <a:xfrm>
          <a:off x="12814300" y="1378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77"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78"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79"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73496</xdr:rowOff>
    </xdr:from>
    <xdr:ext cx="405111" cy="259045"/>
    <xdr:sp macro="" textlink="">
      <xdr:nvSpPr>
        <xdr:cNvPr id="580" name="n_4aveValue【児童館】&#10;有形固定資産減価償却率"/>
        <xdr:cNvSpPr txBox="1"/>
      </xdr:nvSpPr>
      <xdr:spPr>
        <a:xfrm>
          <a:off x="12611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581" name="n_1mainValue【児童館】&#10;有形固定資産減価償却率"/>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35214</xdr:rowOff>
    </xdr:from>
    <xdr:ext cx="405111" cy="259045"/>
    <xdr:sp macro="" textlink="">
      <xdr:nvSpPr>
        <xdr:cNvPr id="582" name="n_2mainValue【児童館】&#10;有形固定資産減価償却率"/>
        <xdr:cNvSpPr txBox="1"/>
      </xdr:nvSpPr>
      <xdr:spPr>
        <a:xfrm>
          <a:off x="14389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170741</xdr:rowOff>
    </xdr:from>
    <xdr:ext cx="405111" cy="259045"/>
    <xdr:sp macro="" textlink="">
      <xdr:nvSpPr>
        <xdr:cNvPr id="583" name="n_3mainValue【児童館】&#10;有形固定資産減価償却率"/>
        <xdr:cNvSpPr txBox="1"/>
      </xdr:nvSpPr>
      <xdr:spPr>
        <a:xfrm>
          <a:off x="13500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134819</xdr:rowOff>
    </xdr:from>
    <xdr:ext cx="405111" cy="259045"/>
    <xdr:sp macro="" textlink="">
      <xdr:nvSpPr>
        <xdr:cNvPr id="584" name="n_4mainValue【児童館】&#10;有形固定資産減価償却率"/>
        <xdr:cNvSpPr txBox="1"/>
      </xdr:nvSpPr>
      <xdr:spPr>
        <a:xfrm>
          <a:off x="12611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3"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4" name="楕円 623"/>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5"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6" name="楕円 625"/>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7" name="直線コネクタ 626"/>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76200</xdr:rowOff>
    </xdr:from>
    <xdr:to>
      <xdr:col>107</xdr:col>
      <xdr:colOff>101600</xdr:colOff>
      <xdr:row>85</xdr:row>
      <xdr:rowOff>6350</xdr:rowOff>
    </xdr:to>
    <xdr:sp macro="" textlink="">
      <xdr:nvSpPr>
        <xdr:cNvPr id="628" name="楕円 627"/>
        <xdr:cNvSpPr/>
      </xdr:nvSpPr>
      <xdr:spPr>
        <a:xfrm>
          <a:off x="20383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127000</xdr:rowOff>
    </xdr:to>
    <xdr:cxnSp macro="">
      <xdr:nvCxnSpPr>
        <xdr:cNvPr id="629" name="直線コネクタ 628"/>
        <xdr:cNvCxnSpPr/>
      </xdr:nvCxnSpPr>
      <xdr:spPr>
        <a:xfrm flipV="1">
          <a:off x="20434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630" name="楕円 629"/>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127000</xdr:rowOff>
    </xdr:from>
    <xdr:to>
      <xdr:col>107</xdr:col>
      <xdr:colOff>50800</xdr:colOff>
      <xdr:row>84</xdr:row>
      <xdr:rowOff>127000</xdr:rowOff>
    </xdr:to>
    <xdr:cxnSp macro="">
      <xdr:nvCxnSpPr>
        <xdr:cNvPr id="631" name="直線コネクタ 630"/>
        <xdr:cNvCxnSpPr/>
      </xdr:nvCxnSpPr>
      <xdr:spPr>
        <a:xfrm>
          <a:off x="19545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632" name="楕円 631"/>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127000</xdr:rowOff>
    </xdr:from>
    <xdr:to>
      <xdr:col>102</xdr:col>
      <xdr:colOff>114300</xdr:colOff>
      <xdr:row>84</xdr:row>
      <xdr:rowOff>127000</xdr:rowOff>
    </xdr:to>
    <xdr:cxnSp macro="">
      <xdr:nvCxnSpPr>
        <xdr:cNvPr id="633" name="直線コネクタ 632"/>
        <xdr:cNvCxnSpPr/>
      </xdr:nvCxnSpPr>
      <xdr:spPr>
        <a:xfrm>
          <a:off x="18656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35"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36"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37"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8"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168927</xdr:rowOff>
    </xdr:from>
    <xdr:ext cx="469744" cy="259045"/>
    <xdr:sp macro="" textlink="">
      <xdr:nvSpPr>
        <xdr:cNvPr id="639" name="n_2mainValue【児童館】&#10;一人当たり面積"/>
        <xdr:cNvSpPr txBox="1"/>
      </xdr:nvSpPr>
      <xdr:spPr>
        <a:xfrm>
          <a:off x="20199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640" name="n_3mainValue【児童館】&#10;一人当たり面積"/>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641" name="n_4mainValue【児童館】&#10;一人当たり面積"/>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72"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83" name="楕円 682"/>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165843</xdr:rowOff>
    </xdr:from>
    <xdr:ext cx="405111" cy="259045"/>
    <xdr:sp macro="" textlink="">
      <xdr:nvSpPr>
        <xdr:cNvPr id="684" name="【公民館】&#10;有形固定資産減価償却率該当値テキスト"/>
        <xdr:cNvSpPr txBox="1"/>
      </xdr:nvSpPr>
      <xdr:spPr>
        <a:xfrm>
          <a:off x="16357600" y="1782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685" name="楕円 684"/>
        <xdr:cNvSpPr/>
      </xdr:nvSpPr>
      <xdr:spPr>
        <a:xfrm>
          <a:off x="15430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105</xdr:row>
      <xdr:rowOff>22316</xdr:rowOff>
    </xdr:to>
    <xdr:cxnSp macro="">
      <xdr:nvCxnSpPr>
        <xdr:cNvPr id="686" name="直線コネクタ 685"/>
        <xdr:cNvCxnSpPr/>
      </xdr:nvCxnSpPr>
      <xdr:spPr>
        <a:xfrm>
          <a:off x="15481300" y="1794618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31931</xdr:rowOff>
    </xdr:from>
    <xdr:to>
      <xdr:col>76</xdr:col>
      <xdr:colOff>165100</xdr:colOff>
      <xdr:row>104</xdr:row>
      <xdr:rowOff>133531</xdr:rowOff>
    </xdr:to>
    <xdr:sp macro="" textlink="">
      <xdr:nvSpPr>
        <xdr:cNvPr id="687" name="楕円 686"/>
        <xdr:cNvSpPr/>
      </xdr:nvSpPr>
      <xdr:spPr>
        <a:xfrm>
          <a:off x="14541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82731</xdr:rowOff>
    </xdr:from>
    <xdr:to>
      <xdr:col>81</xdr:col>
      <xdr:colOff>50800</xdr:colOff>
      <xdr:row>104</xdr:row>
      <xdr:rowOff>115388</xdr:rowOff>
    </xdr:to>
    <xdr:cxnSp macro="">
      <xdr:nvCxnSpPr>
        <xdr:cNvPr id="688" name="直線コネクタ 687"/>
        <xdr:cNvCxnSpPr/>
      </xdr:nvCxnSpPr>
      <xdr:spPr>
        <a:xfrm>
          <a:off x="14592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689" name="楕円 688"/>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118655</xdr:rowOff>
    </xdr:to>
    <xdr:cxnSp macro="">
      <xdr:nvCxnSpPr>
        <xdr:cNvPr id="690" name="直線コネクタ 689"/>
        <xdr:cNvCxnSpPr/>
      </xdr:nvCxnSpPr>
      <xdr:spPr>
        <a:xfrm flipV="1">
          <a:off x="13703300" y="179135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35198</xdr:rowOff>
    </xdr:from>
    <xdr:to>
      <xdr:col>67</xdr:col>
      <xdr:colOff>101600</xdr:colOff>
      <xdr:row>104</xdr:row>
      <xdr:rowOff>136798</xdr:rowOff>
    </xdr:to>
    <xdr:sp macro="" textlink="">
      <xdr:nvSpPr>
        <xdr:cNvPr id="691" name="楕円 690"/>
        <xdr:cNvSpPr/>
      </xdr:nvSpPr>
      <xdr:spPr>
        <a:xfrm>
          <a:off x="1276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85998</xdr:rowOff>
    </xdr:from>
    <xdr:to>
      <xdr:col>71</xdr:col>
      <xdr:colOff>177800</xdr:colOff>
      <xdr:row>104</xdr:row>
      <xdr:rowOff>118655</xdr:rowOff>
    </xdr:to>
    <xdr:cxnSp macro="">
      <xdr:nvCxnSpPr>
        <xdr:cNvPr id="692" name="直線コネクタ 691"/>
        <xdr:cNvCxnSpPr/>
      </xdr:nvCxnSpPr>
      <xdr:spPr>
        <a:xfrm>
          <a:off x="12814300" y="179167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3" name="n_1aveValue【公民館】&#10;有形固定資産減価償却率"/>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4" name="n_2ave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5"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6" name="n_4aveValue【公民館】&#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11265</xdr:rowOff>
    </xdr:from>
    <xdr:ext cx="405111" cy="259045"/>
    <xdr:sp macro="" textlink="">
      <xdr:nvSpPr>
        <xdr:cNvPr id="697" name="n_1mainValue【公民館】&#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150058</xdr:rowOff>
    </xdr:from>
    <xdr:ext cx="405111" cy="259045"/>
    <xdr:sp macro="" textlink="">
      <xdr:nvSpPr>
        <xdr:cNvPr id="698" name="n_2mainValue【公民館】&#10;有形固定資産減価償却率"/>
        <xdr:cNvSpPr txBox="1"/>
      </xdr:nvSpPr>
      <xdr:spPr>
        <a:xfrm>
          <a:off x="14389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699" name="n_3mainValue【公民館】&#10;有形固定資産減価償却率"/>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00" name="n_4mainValue【公民館】&#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31"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51526</xdr:rowOff>
    </xdr:from>
    <xdr:to>
      <xdr:col>116</xdr:col>
      <xdr:colOff>114300</xdr:colOff>
      <xdr:row>106</xdr:row>
      <xdr:rowOff>153126</xdr:rowOff>
    </xdr:to>
    <xdr:sp macro="" textlink="">
      <xdr:nvSpPr>
        <xdr:cNvPr id="742" name="楕円 741"/>
        <xdr:cNvSpPr/>
      </xdr:nvSpPr>
      <xdr:spPr>
        <a:xfrm>
          <a:off x="22110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74403</xdr:rowOff>
    </xdr:from>
    <xdr:ext cx="469744" cy="259045"/>
    <xdr:sp macro="" textlink="">
      <xdr:nvSpPr>
        <xdr:cNvPr id="743" name="【公民館】&#10;一人当たり面積該当値テキスト"/>
        <xdr:cNvSpPr txBox="1"/>
      </xdr:nvSpPr>
      <xdr:spPr>
        <a:xfrm>
          <a:off x="22199600"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744" name="楕円 743"/>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102326</xdr:rowOff>
    </xdr:to>
    <xdr:cxnSp macro="">
      <xdr:nvCxnSpPr>
        <xdr:cNvPr id="745" name="直線コネクタ 744"/>
        <xdr:cNvCxnSpPr/>
      </xdr:nvCxnSpPr>
      <xdr:spPr>
        <a:xfrm>
          <a:off x="21323300" y="182237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746" name="楕円 745"/>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53339</xdr:rowOff>
    </xdr:to>
    <xdr:cxnSp macro="">
      <xdr:nvCxnSpPr>
        <xdr:cNvPr id="747" name="直線コネクタ 746"/>
        <xdr:cNvCxnSpPr/>
      </xdr:nvCxnSpPr>
      <xdr:spPr>
        <a:xfrm flipV="1">
          <a:off x="20434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48" name="楕円 747"/>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59871</xdr:rowOff>
    </xdr:to>
    <xdr:cxnSp macro="">
      <xdr:nvCxnSpPr>
        <xdr:cNvPr id="749" name="直線コネクタ 748"/>
        <xdr:cNvCxnSpPr/>
      </xdr:nvCxnSpPr>
      <xdr:spPr>
        <a:xfrm flipV="1">
          <a:off x="19545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750" name="楕円 749"/>
        <xdr:cNvSpPr/>
      </xdr:nvSpPr>
      <xdr:spPr>
        <a:xfrm>
          <a:off x="18605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63137</xdr:rowOff>
    </xdr:to>
    <xdr:cxnSp macro="">
      <xdr:nvCxnSpPr>
        <xdr:cNvPr id="751" name="直線コネクタ 750"/>
        <xdr:cNvCxnSpPr/>
      </xdr:nvCxnSpPr>
      <xdr:spPr>
        <a:xfrm flipV="1">
          <a:off x="18656300" y="182335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2"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3"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4"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756" name="n_1mainValue【公民館】&#10;一人当たり面積"/>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57" name="n_2main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758" name="n_3mainValue【公民館】&#10;一人当たり面積"/>
        <xdr:cNvSpPr txBox="1"/>
      </xdr:nvSpPr>
      <xdr:spPr>
        <a:xfrm>
          <a:off x="19310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105064</xdr:rowOff>
    </xdr:from>
    <xdr:ext cx="469744" cy="259045"/>
    <xdr:sp macro="" textlink="">
      <xdr:nvSpPr>
        <xdr:cNvPr id="759" name="n_4mainValue【公民館】&#10;一人当たり面積"/>
        <xdr:cNvSpPr txBox="1"/>
      </xdr:nvSpPr>
      <xdr:spPr>
        <a:xfrm>
          <a:off x="18421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・類似団体と比較して、ほとんどの類型において有形固定資産減価償却率が高くなっているものの、児童館及び公民館については、類似団体を下回っている。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・公民館については、平成２９年度に老朽化していた赤岩公民館を、多世代交流学習館として建て替えを行ったことから、有形固定資産減価償却率が低くなっている。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と橋りょうについては、類似団体と比べ著しく高い水準となっている。道路については平成２９年度に路面性状調査を実施し、調査結果をもとに優先順位をつけ、平成３０年度以降順次工事を行っており、橋りょうについても、橋りょう点検を踏まえ、令和２年度に橋梁長寿命化計画を見直した。当該計画をもとに必要に応じて修繕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29,165
28,759
16.20
8,920,662
8,389,997
466,913
5,785,887
7,617,035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21.8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7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88" name="楕円 87"/>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124477</xdr:rowOff>
    </xdr:from>
    <xdr:ext cx="405111" cy="259045"/>
    <xdr:sp macro="" textlink="">
      <xdr:nvSpPr>
        <xdr:cNvPr id="89" name="【体育館・プール】&#10;有形固定資産減価償却率該当値テキスト"/>
        <xdr:cNvSpPr txBox="1"/>
      </xdr:nvSpPr>
      <xdr:spPr>
        <a:xfrm>
          <a:off x="4673600"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73660</xdr:rowOff>
    </xdr:from>
    <xdr:to>
      <xdr:col>20</xdr:col>
      <xdr:colOff>38100</xdr:colOff>
      <xdr:row>60</xdr:row>
      <xdr:rowOff>3810</xdr:rowOff>
    </xdr:to>
    <xdr:sp macro="" textlink="">
      <xdr:nvSpPr>
        <xdr:cNvPr id="90" name="楕円 89"/>
        <xdr:cNvSpPr/>
      </xdr:nvSpPr>
      <xdr:spPr>
        <a:xfrm>
          <a:off x="37465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124460</xdr:rowOff>
    </xdr:from>
    <xdr:to>
      <xdr:col>24</xdr:col>
      <xdr:colOff>63500</xdr:colOff>
      <xdr:row>59</xdr:row>
      <xdr:rowOff>152400</xdr:rowOff>
    </xdr:to>
    <xdr:cxnSp macro="">
      <xdr:nvCxnSpPr>
        <xdr:cNvPr id="91" name="直線コネクタ 90"/>
        <xdr:cNvCxnSpPr/>
      </xdr:nvCxnSpPr>
      <xdr:spPr>
        <a:xfrm>
          <a:off x="3797300" y="1024001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45720</xdr:rowOff>
    </xdr:from>
    <xdr:to>
      <xdr:col>15</xdr:col>
      <xdr:colOff>101600</xdr:colOff>
      <xdr:row>59</xdr:row>
      <xdr:rowOff>147320</xdr:rowOff>
    </xdr:to>
    <xdr:sp macro="" textlink="">
      <xdr:nvSpPr>
        <xdr:cNvPr id="92" name="楕円 91"/>
        <xdr:cNvSpPr/>
      </xdr:nvSpPr>
      <xdr:spPr>
        <a:xfrm>
          <a:off x="2857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96520</xdr:rowOff>
    </xdr:from>
    <xdr:to>
      <xdr:col>19</xdr:col>
      <xdr:colOff>177800</xdr:colOff>
      <xdr:row>59</xdr:row>
      <xdr:rowOff>124460</xdr:rowOff>
    </xdr:to>
    <xdr:cxnSp macro="">
      <xdr:nvCxnSpPr>
        <xdr:cNvPr id="93" name="直線コネクタ 92"/>
        <xdr:cNvCxnSpPr/>
      </xdr:nvCxnSpPr>
      <xdr:spPr>
        <a:xfrm>
          <a:off x="2908300" y="102120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77470</xdr:rowOff>
    </xdr:from>
    <xdr:to>
      <xdr:col>10</xdr:col>
      <xdr:colOff>165100</xdr:colOff>
      <xdr:row>60</xdr:row>
      <xdr:rowOff>7620</xdr:rowOff>
    </xdr:to>
    <xdr:sp macro="" textlink="">
      <xdr:nvSpPr>
        <xdr:cNvPr id="94" name="楕円 93"/>
        <xdr:cNvSpPr/>
      </xdr:nvSpPr>
      <xdr:spPr>
        <a:xfrm>
          <a:off x="1968500" y="101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96520</xdr:rowOff>
    </xdr:from>
    <xdr:to>
      <xdr:col>15</xdr:col>
      <xdr:colOff>50800</xdr:colOff>
      <xdr:row>59</xdr:row>
      <xdr:rowOff>128270</xdr:rowOff>
    </xdr:to>
    <xdr:cxnSp macro="">
      <xdr:nvCxnSpPr>
        <xdr:cNvPr id="95" name="直線コネクタ 94"/>
        <xdr:cNvCxnSpPr/>
      </xdr:nvCxnSpPr>
      <xdr:spPr>
        <a:xfrm flipV="1">
          <a:off x="2019300" y="1021207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49530</xdr:rowOff>
    </xdr:from>
    <xdr:to>
      <xdr:col>6</xdr:col>
      <xdr:colOff>38100</xdr:colOff>
      <xdr:row>59</xdr:row>
      <xdr:rowOff>151130</xdr:rowOff>
    </xdr:to>
    <xdr:sp macro="" textlink="">
      <xdr:nvSpPr>
        <xdr:cNvPr id="96" name="楕円 95"/>
        <xdr:cNvSpPr/>
      </xdr:nvSpPr>
      <xdr:spPr>
        <a:xfrm>
          <a:off x="10795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100330</xdr:rowOff>
    </xdr:from>
    <xdr:to>
      <xdr:col>10</xdr:col>
      <xdr:colOff>114300</xdr:colOff>
      <xdr:row>59</xdr:row>
      <xdr:rowOff>128270</xdr:rowOff>
    </xdr:to>
    <xdr:cxnSp macro="">
      <xdr:nvCxnSpPr>
        <xdr:cNvPr id="97" name="直線コネクタ 96"/>
        <xdr:cNvCxnSpPr/>
      </xdr:nvCxnSpPr>
      <xdr:spPr>
        <a:xfrm>
          <a:off x="1130300" y="102158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98"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99"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00"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01"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20337</xdr:rowOff>
    </xdr:from>
    <xdr:ext cx="405111" cy="259045"/>
    <xdr:sp macro="" textlink="">
      <xdr:nvSpPr>
        <xdr:cNvPr id="102" name="n_1mainValue【体育館・プール】&#10;有形固定資産減価償却率"/>
        <xdr:cNvSpPr txBox="1"/>
      </xdr:nvSpPr>
      <xdr:spPr>
        <a:xfrm>
          <a:off x="3582044" y="996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163847</xdr:rowOff>
    </xdr:from>
    <xdr:ext cx="405111" cy="259045"/>
    <xdr:sp macro="" textlink="">
      <xdr:nvSpPr>
        <xdr:cNvPr id="103" name="n_2mainValue【体育館・プール】&#10;有形固定資産減価償却率"/>
        <xdr:cNvSpPr txBox="1"/>
      </xdr:nvSpPr>
      <xdr:spPr>
        <a:xfrm>
          <a:off x="27057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24147</xdr:rowOff>
    </xdr:from>
    <xdr:ext cx="405111" cy="259045"/>
    <xdr:sp macro="" textlink="">
      <xdr:nvSpPr>
        <xdr:cNvPr id="104" name="n_3mainValue【体育館・プール】&#10;有形固定資産減価償却率"/>
        <xdr:cNvSpPr txBox="1"/>
      </xdr:nvSpPr>
      <xdr:spPr>
        <a:xfrm>
          <a:off x="1816744" y="996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167657</xdr:rowOff>
    </xdr:from>
    <xdr:ext cx="405111" cy="259045"/>
    <xdr:sp macro="" textlink="">
      <xdr:nvSpPr>
        <xdr:cNvPr id="105" name="n_4mainValue【体育館・プール】&#10;有形固定資産減価償却率"/>
        <xdr:cNvSpPr txBox="1"/>
      </xdr:nvSpPr>
      <xdr:spPr>
        <a:xfrm>
          <a:off x="92774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4"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145" name="楕円 144"/>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165117</xdr:rowOff>
    </xdr:from>
    <xdr:ext cx="469744" cy="259045"/>
    <xdr:sp macro="" textlink="">
      <xdr:nvSpPr>
        <xdr:cNvPr id="146" name="【体育館・プール】&#10;一人当たり面積該当値テキスト"/>
        <xdr:cNvSpPr txBox="1"/>
      </xdr:nvSpPr>
      <xdr:spPr>
        <a:xfrm>
          <a:off x="10515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80645</xdr:rowOff>
    </xdr:from>
    <xdr:to>
      <xdr:col>50</xdr:col>
      <xdr:colOff>165100</xdr:colOff>
      <xdr:row>64</xdr:row>
      <xdr:rowOff>10795</xdr:rowOff>
    </xdr:to>
    <xdr:sp macro="" textlink="">
      <xdr:nvSpPr>
        <xdr:cNvPr id="147" name="楕円 146"/>
        <xdr:cNvSpPr/>
      </xdr:nvSpPr>
      <xdr:spPr>
        <a:xfrm>
          <a:off x="9588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131445</xdr:rowOff>
    </xdr:to>
    <xdr:cxnSp macro="">
      <xdr:nvCxnSpPr>
        <xdr:cNvPr id="148" name="直線コネクタ 147"/>
        <xdr:cNvCxnSpPr/>
      </xdr:nvCxnSpPr>
      <xdr:spPr>
        <a:xfrm flipV="1">
          <a:off x="9639300" y="109308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82550</xdr:rowOff>
    </xdr:from>
    <xdr:to>
      <xdr:col>46</xdr:col>
      <xdr:colOff>38100</xdr:colOff>
      <xdr:row>64</xdr:row>
      <xdr:rowOff>12700</xdr:rowOff>
    </xdr:to>
    <xdr:sp macro="" textlink="">
      <xdr:nvSpPr>
        <xdr:cNvPr id="149" name="楕円 148"/>
        <xdr:cNvSpPr/>
      </xdr:nvSpPr>
      <xdr:spPr>
        <a:xfrm>
          <a:off x="8699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131445</xdr:rowOff>
    </xdr:from>
    <xdr:to>
      <xdr:col>50</xdr:col>
      <xdr:colOff>114300</xdr:colOff>
      <xdr:row>63</xdr:row>
      <xdr:rowOff>133350</xdr:rowOff>
    </xdr:to>
    <xdr:cxnSp macro="">
      <xdr:nvCxnSpPr>
        <xdr:cNvPr id="150" name="直線コネクタ 149"/>
        <xdr:cNvCxnSpPr/>
      </xdr:nvCxnSpPr>
      <xdr:spPr>
        <a:xfrm flipV="1">
          <a:off x="8750300" y="1093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151" name="楕円 150"/>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133350</xdr:rowOff>
    </xdr:from>
    <xdr:to>
      <xdr:col>45</xdr:col>
      <xdr:colOff>177800</xdr:colOff>
      <xdr:row>63</xdr:row>
      <xdr:rowOff>133350</xdr:rowOff>
    </xdr:to>
    <xdr:cxnSp macro="">
      <xdr:nvCxnSpPr>
        <xdr:cNvPr id="152" name="直線コネクタ 151"/>
        <xdr:cNvCxnSpPr/>
      </xdr:nvCxnSpPr>
      <xdr:spPr>
        <a:xfrm>
          <a:off x="7861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84455</xdr:rowOff>
    </xdr:from>
    <xdr:to>
      <xdr:col>36</xdr:col>
      <xdr:colOff>165100</xdr:colOff>
      <xdr:row>64</xdr:row>
      <xdr:rowOff>14605</xdr:rowOff>
    </xdr:to>
    <xdr:sp macro="" textlink="">
      <xdr:nvSpPr>
        <xdr:cNvPr id="153" name="楕円 152"/>
        <xdr:cNvSpPr/>
      </xdr:nvSpPr>
      <xdr:spPr>
        <a:xfrm>
          <a:off x="6921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135255</xdr:rowOff>
    </xdr:to>
    <xdr:cxnSp macro="">
      <xdr:nvCxnSpPr>
        <xdr:cNvPr id="154" name="直線コネクタ 153"/>
        <xdr:cNvCxnSpPr/>
      </xdr:nvCxnSpPr>
      <xdr:spPr>
        <a:xfrm flipV="1">
          <a:off x="6972300" y="1093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5"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6"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158"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1922</xdr:rowOff>
    </xdr:from>
    <xdr:ext cx="469744" cy="259045"/>
    <xdr:sp macro="" textlink="">
      <xdr:nvSpPr>
        <xdr:cNvPr id="159" name="n_1mainValue【体育館・プール】&#10;一人当たり面積"/>
        <xdr:cNvSpPr txBox="1"/>
      </xdr:nvSpPr>
      <xdr:spPr>
        <a:xfrm>
          <a:off x="93917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3827</xdr:rowOff>
    </xdr:from>
    <xdr:ext cx="469744" cy="259045"/>
    <xdr:sp macro="" textlink="">
      <xdr:nvSpPr>
        <xdr:cNvPr id="160" name="n_2mainValue【体育館・プール】&#10;一人当たり面積"/>
        <xdr:cNvSpPr txBox="1"/>
      </xdr:nvSpPr>
      <xdr:spPr>
        <a:xfrm>
          <a:off x="8515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161"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5732</xdr:rowOff>
    </xdr:from>
    <xdr:ext cx="469744" cy="259045"/>
    <xdr:sp macro="" textlink="">
      <xdr:nvSpPr>
        <xdr:cNvPr id="162" name="n_4mainValue【体育館・プール】&#10;一人当たり面積"/>
        <xdr:cNvSpPr txBox="1"/>
      </xdr:nvSpPr>
      <xdr:spPr>
        <a:xfrm>
          <a:off x="6737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192"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03" name="楕円 202"/>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04" name="【福祉施設】&#10;有形固定資産減価償却率該当値テキスト"/>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05" name="楕円 204"/>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26670</xdr:rowOff>
    </xdr:to>
    <xdr:cxnSp macro="">
      <xdr:nvCxnSpPr>
        <xdr:cNvPr id="206" name="直線コネクタ 205"/>
        <xdr:cNvCxnSpPr/>
      </xdr:nvCxnSpPr>
      <xdr:spPr>
        <a:xfrm>
          <a:off x="3797300" y="143941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207" name="楕円 206"/>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163830</xdr:rowOff>
    </xdr:to>
    <xdr:cxnSp macro="">
      <xdr:nvCxnSpPr>
        <xdr:cNvPr id="208" name="直線コネクタ 207"/>
        <xdr:cNvCxnSpPr/>
      </xdr:nvCxnSpPr>
      <xdr:spPr>
        <a:xfrm>
          <a:off x="2908300" y="143579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09" name="楕円 208"/>
        <xdr:cNvSpPr/>
      </xdr:nvSpPr>
      <xdr:spPr>
        <a:xfrm>
          <a:off x="196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99061</xdr:rowOff>
    </xdr:from>
    <xdr:to>
      <xdr:col>15</xdr:col>
      <xdr:colOff>50800</xdr:colOff>
      <xdr:row>83</xdr:row>
      <xdr:rowOff>127636</xdr:rowOff>
    </xdr:to>
    <xdr:cxnSp macro="">
      <xdr:nvCxnSpPr>
        <xdr:cNvPr id="210" name="直線コネクタ 209"/>
        <xdr:cNvCxnSpPr/>
      </xdr:nvCxnSpPr>
      <xdr:spPr>
        <a:xfrm>
          <a:off x="2019300" y="14329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162561</xdr:rowOff>
    </xdr:from>
    <xdr:to>
      <xdr:col>6</xdr:col>
      <xdr:colOff>38100</xdr:colOff>
      <xdr:row>83</xdr:row>
      <xdr:rowOff>92711</xdr:rowOff>
    </xdr:to>
    <xdr:sp macro="" textlink="">
      <xdr:nvSpPr>
        <xdr:cNvPr id="211" name="楕円 210"/>
        <xdr:cNvSpPr/>
      </xdr:nvSpPr>
      <xdr:spPr>
        <a:xfrm>
          <a:off x="1079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41911</xdr:rowOff>
    </xdr:from>
    <xdr:to>
      <xdr:col>10</xdr:col>
      <xdr:colOff>114300</xdr:colOff>
      <xdr:row>83</xdr:row>
      <xdr:rowOff>99061</xdr:rowOff>
    </xdr:to>
    <xdr:cxnSp macro="">
      <xdr:nvCxnSpPr>
        <xdr:cNvPr id="212" name="直線コネクタ 211"/>
        <xdr:cNvCxnSpPr/>
      </xdr:nvCxnSpPr>
      <xdr:spPr>
        <a:xfrm>
          <a:off x="1130300" y="142722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13"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14"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15"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17" name="n_1mainValue【福祉施設】&#10;有形固定資産減価償却率"/>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218" name="n_2mainValue【福祉施設】&#10;有形固定資産減価償却率"/>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140988</xdr:rowOff>
    </xdr:from>
    <xdr:ext cx="405111" cy="259045"/>
    <xdr:sp macro="" textlink="">
      <xdr:nvSpPr>
        <xdr:cNvPr id="219" name="n_3mainValue【福祉施設】&#10;有形固定資産減価償却率"/>
        <xdr:cNvSpPr txBox="1"/>
      </xdr:nvSpPr>
      <xdr:spPr>
        <a:xfrm>
          <a:off x="1816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83838</xdr:rowOff>
    </xdr:from>
    <xdr:ext cx="405111" cy="259045"/>
    <xdr:sp macro="" textlink="">
      <xdr:nvSpPr>
        <xdr:cNvPr id="220" name="n_4mainValue【福祉施設】&#10;有形固定資産減価償却率"/>
        <xdr:cNvSpPr txBox="1"/>
      </xdr:nvSpPr>
      <xdr:spPr>
        <a:xfrm>
          <a:off x="927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58" name="楕円 257"/>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59" name="【福祉施設】&#10;一人当たり面積該当値テキスト"/>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0" name="楕円 259"/>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1" name="直線コネクタ 260"/>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262" name="楕円 261"/>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124968</xdr:rowOff>
    </xdr:to>
    <xdr:cxnSp macro="">
      <xdr:nvCxnSpPr>
        <xdr:cNvPr id="263" name="直線コネクタ 262"/>
        <xdr:cNvCxnSpPr/>
      </xdr:nvCxnSpPr>
      <xdr:spPr>
        <a:xfrm flipV="1">
          <a:off x="8750300" y="146959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264" name="楕円 263"/>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124968</xdr:rowOff>
    </xdr:to>
    <xdr:cxnSp macro="">
      <xdr:nvCxnSpPr>
        <xdr:cNvPr id="265" name="直線コネクタ 264"/>
        <xdr:cNvCxnSpPr/>
      </xdr:nvCxnSpPr>
      <xdr:spPr>
        <a:xfrm>
          <a:off x="7861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266" name="楕円 265"/>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124968</xdr:rowOff>
    </xdr:from>
    <xdr:to>
      <xdr:col>41</xdr:col>
      <xdr:colOff>50800</xdr:colOff>
      <xdr:row>85</xdr:row>
      <xdr:rowOff>124968</xdr:rowOff>
    </xdr:to>
    <xdr:cxnSp macro="">
      <xdr:nvCxnSpPr>
        <xdr:cNvPr id="267" name="直線コネクタ 266"/>
        <xdr:cNvCxnSpPr/>
      </xdr:nvCxnSpPr>
      <xdr:spPr>
        <a:xfrm>
          <a:off x="6972300" y="1469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70"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71"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2" name="n_1main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273" name="n_2mainValue【福祉施設】&#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274" name="n_3mainValue【福祉施設】&#10;一人当たり面積"/>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275" name="n_4mainValue【福祉施設】&#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7" name="直線コネクタ 31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2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1" name="直線コネクタ 32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2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3" name="フローチャート: 判断 32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4" name="フローチャート: 判断 32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5" name="フローチャート: 判断 32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6" name="フローチャート: 判断 32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7" name="フローチャート: 判断 32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33" name="楕円 332"/>
        <xdr:cNvSpPr/>
      </xdr:nvSpPr>
      <xdr:spPr>
        <a:xfrm>
          <a:off x="162687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334" name="【一般廃棄物処理施設】&#10;有形固定資産減価償却率該当値テキスト"/>
        <xdr:cNvSpPr txBox="1"/>
      </xdr:nvSpPr>
      <xdr:spPr>
        <a:xfrm>
          <a:off x="16357600" y="616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100511</xdr:rowOff>
    </xdr:from>
    <xdr:to>
      <xdr:col>81</xdr:col>
      <xdr:colOff>101600</xdr:colOff>
      <xdr:row>37</xdr:row>
      <xdr:rowOff>30661</xdr:rowOff>
    </xdr:to>
    <xdr:sp macro="" textlink="">
      <xdr:nvSpPr>
        <xdr:cNvPr id="335" name="楕円 334"/>
        <xdr:cNvSpPr/>
      </xdr:nvSpPr>
      <xdr:spPr>
        <a:xfrm>
          <a:off x="15430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23949</xdr:rowOff>
    </xdr:to>
    <xdr:cxnSp macro="">
      <xdr:nvCxnSpPr>
        <xdr:cNvPr id="336" name="直線コネクタ 335"/>
        <xdr:cNvCxnSpPr/>
      </xdr:nvCxnSpPr>
      <xdr:spPr>
        <a:xfrm>
          <a:off x="15481300" y="632351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5806</xdr:rowOff>
    </xdr:from>
    <xdr:to>
      <xdr:col>76</xdr:col>
      <xdr:colOff>165100</xdr:colOff>
      <xdr:row>36</xdr:row>
      <xdr:rowOff>107406</xdr:rowOff>
    </xdr:to>
    <xdr:sp macro="" textlink="">
      <xdr:nvSpPr>
        <xdr:cNvPr id="337" name="楕円 336"/>
        <xdr:cNvSpPr/>
      </xdr:nvSpPr>
      <xdr:spPr>
        <a:xfrm>
          <a:off x="14541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56606</xdr:rowOff>
    </xdr:from>
    <xdr:to>
      <xdr:col>81</xdr:col>
      <xdr:colOff>50800</xdr:colOff>
      <xdr:row>36</xdr:row>
      <xdr:rowOff>151311</xdr:rowOff>
    </xdr:to>
    <xdr:cxnSp macro="">
      <xdr:nvCxnSpPr>
        <xdr:cNvPr id="338" name="直線コネクタ 337"/>
        <xdr:cNvCxnSpPr/>
      </xdr:nvCxnSpPr>
      <xdr:spPr>
        <a:xfrm>
          <a:off x="14592300" y="62288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339" name="楕円 338"/>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136616</xdr:rowOff>
    </xdr:to>
    <xdr:cxnSp macro="">
      <xdr:nvCxnSpPr>
        <xdr:cNvPr id="340" name="直線コネクタ 339"/>
        <xdr:cNvCxnSpPr/>
      </xdr:nvCxnSpPr>
      <xdr:spPr>
        <a:xfrm flipV="1">
          <a:off x="13703300" y="622880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341" name="n_1aveValue【一般廃棄物処理施設】&#10;有形固定資産減価償却率"/>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342"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343"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44"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47188</xdr:rowOff>
    </xdr:from>
    <xdr:ext cx="405111" cy="259045"/>
    <xdr:sp macro="" textlink="">
      <xdr:nvSpPr>
        <xdr:cNvPr id="345" name="n_1mainValue【一般廃棄物処理施設】&#10;有形固定資産減価償却率"/>
        <xdr:cNvSpPr txBox="1"/>
      </xdr:nvSpPr>
      <xdr:spPr>
        <a:xfrm>
          <a:off x="152660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123933</xdr:rowOff>
    </xdr:from>
    <xdr:ext cx="405111" cy="259045"/>
    <xdr:sp macro="" textlink="">
      <xdr:nvSpPr>
        <xdr:cNvPr id="346" name="n_2mainValue【一般廃棄物処理施設】&#10;有形固定資産減価償却率"/>
        <xdr:cNvSpPr txBox="1"/>
      </xdr:nvSpPr>
      <xdr:spPr>
        <a:xfrm>
          <a:off x="14389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347" name="n_3mainValue【一般廃棄物処理施設】&#10;有形固定資産減価償却率"/>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8" name="直線コネクタ 35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9" name="テキスト ボックス 35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1" name="テキスト ボックス 3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2" name="直線コネクタ 36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3" name="テキスト ボックス 36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67" name="直線コネクタ 36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6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69" name="直線コネクタ 36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7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71" name="直線コネクタ 37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372"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73" name="フローチャート: 判断 37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74" name="フローチャート: 判断 37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75" name="フローチャート: 判断 37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76" name="フローチャート: 判断 37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77" name="フローチャート: 判断 37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158342</xdr:rowOff>
    </xdr:from>
    <xdr:to>
      <xdr:col>116</xdr:col>
      <xdr:colOff>114300</xdr:colOff>
      <xdr:row>39</xdr:row>
      <xdr:rowOff>88492</xdr:rowOff>
    </xdr:to>
    <xdr:sp macro="" textlink="">
      <xdr:nvSpPr>
        <xdr:cNvPr id="383" name="楕円 382"/>
        <xdr:cNvSpPr/>
      </xdr:nvSpPr>
      <xdr:spPr>
        <a:xfrm>
          <a:off x="22110700" y="66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136769</xdr:rowOff>
    </xdr:from>
    <xdr:ext cx="534377" cy="259045"/>
    <xdr:sp macro="" textlink="">
      <xdr:nvSpPr>
        <xdr:cNvPr id="384" name="【一般廃棄物処理施設】&#10;一人当たり有形固定資産（償却資産）額該当値テキスト"/>
        <xdr:cNvSpPr txBox="1"/>
      </xdr:nvSpPr>
      <xdr:spPr>
        <a:xfrm>
          <a:off x="22199600" y="66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6438</xdr:rowOff>
    </xdr:from>
    <xdr:to>
      <xdr:col>112</xdr:col>
      <xdr:colOff>38100</xdr:colOff>
      <xdr:row>39</xdr:row>
      <xdr:rowOff>108038</xdr:rowOff>
    </xdr:to>
    <xdr:sp macro="" textlink="">
      <xdr:nvSpPr>
        <xdr:cNvPr id="385" name="楕円 384"/>
        <xdr:cNvSpPr/>
      </xdr:nvSpPr>
      <xdr:spPr>
        <a:xfrm>
          <a:off x="21272500" y="66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37692</xdr:rowOff>
    </xdr:from>
    <xdr:to>
      <xdr:col>116</xdr:col>
      <xdr:colOff>63500</xdr:colOff>
      <xdr:row>39</xdr:row>
      <xdr:rowOff>57238</xdr:rowOff>
    </xdr:to>
    <xdr:cxnSp macro="">
      <xdr:nvCxnSpPr>
        <xdr:cNvPr id="386" name="直線コネクタ 385"/>
        <xdr:cNvCxnSpPr/>
      </xdr:nvCxnSpPr>
      <xdr:spPr>
        <a:xfrm flipV="1">
          <a:off x="21323300" y="6724242"/>
          <a:ext cx="8382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17851</xdr:rowOff>
    </xdr:from>
    <xdr:to>
      <xdr:col>107</xdr:col>
      <xdr:colOff>101600</xdr:colOff>
      <xdr:row>39</xdr:row>
      <xdr:rowOff>119451</xdr:rowOff>
    </xdr:to>
    <xdr:sp macro="" textlink="">
      <xdr:nvSpPr>
        <xdr:cNvPr id="387" name="楕円 386"/>
        <xdr:cNvSpPr/>
      </xdr:nvSpPr>
      <xdr:spPr>
        <a:xfrm>
          <a:off x="20383500" y="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57238</xdr:rowOff>
    </xdr:from>
    <xdr:to>
      <xdr:col>111</xdr:col>
      <xdr:colOff>177800</xdr:colOff>
      <xdr:row>39</xdr:row>
      <xdr:rowOff>68651</xdr:rowOff>
    </xdr:to>
    <xdr:cxnSp macro="">
      <xdr:nvCxnSpPr>
        <xdr:cNvPr id="388" name="直線コネクタ 387"/>
        <xdr:cNvCxnSpPr/>
      </xdr:nvCxnSpPr>
      <xdr:spPr>
        <a:xfrm flipV="1">
          <a:off x="20434300" y="6743788"/>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36184</xdr:rowOff>
    </xdr:from>
    <xdr:to>
      <xdr:col>102</xdr:col>
      <xdr:colOff>165100</xdr:colOff>
      <xdr:row>39</xdr:row>
      <xdr:rowOff>137784</xdr:rowOff>
    </xdr:to>
    <xdr:sp macro="" textlink="">
      <xdr:nvSpPr>
        <xdr:cNvPr id="389" name="楕円 388"/>
        <xdr:cNvSpPr/>
      </xdr:nvSpPr>
      <xdr:spPr>
        <a:xfrm>
          <a:off x="19494500" y="67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68651</xdr:rowOff>
    </xdr:from>
    <xdr:to>
      <xdr:col>107</xdr:col>
      <xdr:colOff>50800</xdr:colOff>
      <xdr:row>39</xdr:row>
      <xdr:rowOff>86984</xdr:rowOff>
    </xdr:to>
    <xdr:cxnSp macro="">
      <xdr:nvCxnSpPr>
        <xdr:cNvPr id="390" name="直線コネクタ 389"/>
        <xdr:cNvCxnSpPr/>
      </xdr:nvCxnSpPr>
      <xdr:spPr>
        <a:xfrm flipV="1">
          <a:off x="19545300" y="6755201"/>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391"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92"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93"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94"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99165</xdr:rowOff>
    </xdr:from>
    <xdr:ext cx="534377" cy="259045"/>
    <xdr:sp macro="" textlink="">
      <xdr:nvSpPr>
        <xdr:cNvPr id="395" name="n_1mainValue【一般廃棄物処理施設】&#10;一人当たり有形固定資産（償却資産）額"/>
        <xdr:cNvSpPr txBox="1"/>
      </xdr:nvSpPr>
      <xdr:spPr>
        <a:xfrm>
          <a:off x="21043411" y="67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110578</xdr:rowOff>
    </xdr:from>
    <xdr:ext cx="534377" cy="259045"/>
    <xdr:sp macro="" textlink="">
      <xdr:nvSpPr>
        <xdr:cNvPr id="396" name="n_2mainValue【一般廃棄物処理施設】&#10;一人当たり有形固定資産（償却資産）額"/>
        <xdr:cNvSpPr txBox="1"/>
      </xdr:nvSpPr>
      <xdr:spPr>
        <a:xfrm>
          <a:off x="20167111" y="6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128911</xdr:rowOff>
    </xdr:from>
    <xdr:ext cx="534377" cy="259045"/>
    <xdr:sp macro="" textlink="">
      <xdr:nvSpPr>
        <xdr:cNvPr id="397" name="n_3mainValue【一般廃棄物処理施設】&#10;一人当たり有形固定資産（償却資産）額"/>
        <xdr:cNvSpPr txBox="1"/>
      </xdr:nvSpPr>
      <xdr:spPr>
        <a:xfrm>
          <a:off x="19278111" y="68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0" name="テキスト ボックス 4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0" name="テキスト ボックス 4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23" name="直線コネクタ 42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2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25" name="直線コネクタ 42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2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7" name="直線コネクタ 42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28"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29" name="フローチャート: 判断 42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30" name="フローチャート: 判断 42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31" name="フローチャート: 判断 43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2" name="フローチャート: 判断 43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33" name="フローチャート: 判断 43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60234</xdr:rowOff>
    </xdr:from>
    <xdr:to>
      <xdr:col>85</xdr:col>
      <xdr:colOff>177800</xdr:colOff>
      <xdr:row>62</xdr:row>
      <xdr:rowOff>161834</xdr:rowOff>
    </xdr:to>
    <xdr:sp macro="" textlink="">
      <xdr:nvSpPr>
        <xdr:cNvPr id="439" name="楕円 438"/>
        <xdr:cNvSpPr/>
      </xdr:nvSpPr>
      <xdr:spPr>
        <a:xfrm>
          <a:off x="162687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38661</xdr:rowOff>
    </xdr:from>
    <xdr:ext cx="405111" cy="259045"/>
    <xdr:sp macro="" textlink="">
      <xdr:nvSpPr>
        <xdr:cNvPr id="440" name="【保健センター・保健所】&#10;有形固定資産減価償却率該当値テキスト"/>
        <xdr:cNvSpPr txBox="1"/>
      </xdr:nvSpPr>
      <xdr:spPr>
        <a:xfrm>
          <a:off x="16357600"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24312</xdr:rowOff>
    </xdr:from>
    <xdr:to>
      <xdr:col>81</xdr:col>
      <xdr:colOff>101600</xdr:colOff>
      <xdr:row>62</xdr:row>
      <xdr:rowOff>125912</xdr:rowOff>
    </xdr:to>
    <xdr:sp macro="" textlink="">
      <xdr:nvSpPr>
        <xdr:cNvPr id="441" name="楕円 440"/>
        <xdr:cNvSpPr/>
      </xdr:nvSpPr>
      <xdr:spPr>
        <a:xfrm>
          <a:off x="15430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75112</xdr:rowOff>
    </xdr:from>
    <xdr:to>
      <xdr:col>85</xdr:col>
      <xdr:colOff>127000</xdr:colOff>
      <xdr:row>62</xdr:row>
      <xdr:rowOff>111034</xdr:rowOff>
    </xdr:to>
    <xdr:cxnSp macro="">
      <xdr:nvCxnSpPr>
        <xdr:cNvPr id="442" name="直線コネクタ 441"/>
        <xdr:cNvCxnSpPr/>
      </xdr:nvCxnSpPr>
      <xdr:spPr>
        <a:xfrm>
          <a:off x="15481300" y="107050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159838</xdr:rowOff>
    </xdr:from>
    <xdr:to>
      <xdr:col>76</xdr:col>
      <xdr:colOff>165100</xdr:colOff>
      <xdr:row>62</xdr:row>
      <xdr:rowOff>89988</xdr:rowOff>
    </xdr:to>
    <xdr:sp macro="" textlink="">
      <xdr:nvSpPr>
        <xdr:cNvPr id="443" name="楕円 442"/>
        <xdr:cNvSpPr/>
      </xdr:nvSpPr>
      <xdr:spPr>
        <a:xfrm>
          <a:off x="14541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39188</xdr:rowOff>
    </xdr:from>
    <xdr:to>
      <xdr:col>81</xdr:col>
      <xdr:colOff>50800</xdr:colOff>
      <xdr:row>62</xdr:row>
      <xdr:rowOff>75112</xdr:rowOff>
    </xdr:to>
    <xdr:cxnSp macro="">
      <xdr:nvCxnSpPr>
        <xdr:cNvPr id="444" name="直線コネクタ 443"/>
        <xdr:cNvCxnSpPr/>
      </xdr:nvCxnSpPr>
      <xdr:spPr>
        <a:xfrm>
          <a:off x="14592300" y="1066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123916</xdr:rowOff>
    </xdr:from>
    <xdr:to>
      <xdr:col>72</xdr:col>
      <xdr:colOff>38100</xdr:colOff>
      <xdr:row>62</xdr:row>
      <xdr:rowOff>54066</xdr:rowOff>
    </xdr:to>
    <xdr:sp macro="" textlink="">
      <xdr:nvSpPr>
        <xdr:cNvPr id="445" name="楕円 444"/>
        <xdr:cNvSpPr/>
      </xdr:nvSpPr>
      <xdr:spPr>
        <a:xfrm>
          <a:off x="13652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3266</xdr:rowOff>
    </xdr:from>
    <xdr:to>
      <xdr:col>76</xdr:col>
      <xdr:colOff>114300</xdr:colOff>
      <xdr:row>62</xdr:row>
      <xdr:rowOff>39188</xdr:rowOff>
    </xdr:to>
    <xdr:cxnSp macro="">
      <xdr:nvCxnSpPr>
        <xdr:cNvPr id="446" name="直線コネクタ 445"/>
        <xdr:cNvCxnSpPr/>
      </xdr:nvCxnSpPr>
      <xdr:spPr>
        <a:xfrm>
          <a:off x="13703300" y="106331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87993</xdr:rowOff>
    </xdr:from>
    <xdr:to>
      <xdr:col>67</xdr:col>
      <xdr:colOff>101600</xdr:colOff>
      <xdr:row>62</xdr:row>
      <xdr:rowOff>18143</xdr:rowOff>
    </xdr:to>
    <xdr:sp macro="" textlink="">
      <xdr:nvSpPr>
        <xdr:cNvPr id="447" name="楕円 446"/>
        <xdr:cNvSpPr/>
      </xdr:nvSpPr>
      <xdr:spPr>
        <a:xfrm>
          <a:off x="12763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138793</xdr:rowOff>
    </xdr:from>
    <xdr:to>
      <xdr:col>71</xdr:col>
      <xdr:colOff>177800</xdr:colOff>
      <xdr:row>62</xdr:row>
      <xdr:rowOff>3266</xdr:rowOff>
    </xdr:to>
    <xdr:cxnSp macro="">
      <xdr:nvCxnSpPr>
        <xdr:cNvPr id="448" name="直線コネクタ 447"/>
        <xdr:cNvCxnSpPr/>
      </xdr:nvCxnSpPr>
      <xdr:spPr>
        <a:xfrm>
          <a:off x="12814300" y="1059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49"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50"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51"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52"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117039</xdr:rowOff>
    </xdr:from>
    <xdr:ext cx="405111" cy="259045"/>
    <xdr:sp macro="" textlink="">
      <xdr:nvSpPr>
        <xdr:cNvPr id="453" name="n_1mainValue【保健センター・保健所】&#10;有形固定資産減価償却率"/>
        <xdr:cNvSpPr txBox="1"/>
      </xdr:nvSpPr>
      <xdr:spPr>
        <a:xfrm>
          <a:off x="15266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81115</xdr:rowOff>
    </xdr:from>
    <xdr:ext cx="405111" cy="259045"/>
    <xdr:sp macro="" textlink="">
      <xdr:nvSpPr>
        <xdr:cNvPr id="454" name="n_2mainValue【保健センター・保健所】&#10;有形固定資産減価償却率"/>
        <xdr:cNvSpPr txBox="1"/>
      </xdr:nvSpPr>
      <xdr:spPr>
        <a:xfrm>
          <a:off x="14389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45193</xdr:rowOff>
    </xdr:from>
    <xdr:ext cx="405111" cy="259045"/>
    <xdr:sp macro="" textlink="">
      <xdr:nvSpPr>
        <xdr:cNvPr id="455" name="n_3mainValue【保健センター・保健所】&#10;有形固定資産減価償却率"/>
        <xdr:cNvSpPr txBox="1"/>
      </xdr:nvSpPr>
      <xdr:spPr>
        <a:xfrm>
          <a:off x="13500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9270</xdr:rowOff>
    </xdr:from>
    <xdr:ext cx="405111" cy="259045"/>
    <xdr:sp macro="" textlink="">
      <xdr:nvSpPr>
        <xdr:cNvPr id="456" name="n_4mainValue【保健センター・保健所】&#10;有形固定資産減価償却率"/>
        <xdr:cNvSpPr txBox="1"/>
      </xdr:nvSpPr>
      <xdr:spPr>
        <a:xfrm>
          <a:off x="12611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7" name="直線コネクタ 4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8" name="テキスト ボックス 4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9" name="直線コネクタ 4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0" name="テキスト ボックス 4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1" name="直線コネクタ 4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2" name="テキスト ボックス 4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3" name="直線コネクタ 4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4" name="テキスト ボックス 4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5" name="直線コネクタ 4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6" name="テキスト ボックス 47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7" name="直線コネクタ 4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8" name="テキスト ボックス 47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82" name="直線コネクタ 481"/>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4" name="直線コネクタ 48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85"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86" name="直線コネクタ 485"/>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87"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88" name="フローチャート: 判断 487"/>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89" name="フローチャート: 判断 488"/>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90" name="フローチャート: 判断 489"/>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91" name="フローチャート: 判断 490"/>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92" name="フローチャート: 判断 491"/>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498" name="楕円 497"/>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499"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21046</xdr:rowOff>
    </xdr:from>
    <xdr:to>
      <xdr:col>112</xdr:col>
      <xdr:colOff>38100</xdr:colOff>
      <xdr:row>64</xdr:row>
      <xdr:rowOff>122646</xdr:rowOff>
    </xdr:to>
    <xdr:sp macro="" textlink="">
      <xdr:nvSpPr>
        <xdr:cNvPr id="500" name="楕円 499"/>
        <xdr:cNvSpPr/>
      </xdr:nvSpPr>
      <xdr:spPr>
        <a:xfrm>
          <a:off x="21272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71846</xdr:rowOff>
    </xdr:from>
    <xdr:to>
      <xdr:col>116</xdr:col>
      <xdr:colOff>63500</xdr:colOff>
      <xdr:row>64</xdr:row>
      <xdr:rowOff>75112</xdr:rowOff>
    </xdr:to>
    <xdr:cxnSp macro="">
      <xdr:nvCxnSpPr>
        <xdr:cNvPr id="501" name="直線コネクタ 500"/>
        <xdr:cNvCxnSpPr/>
      </xdr:nvCxnSpPr>
      <xdr:spPr>
        <a:xfrm>
          <a:off x="21323300" y="110446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502" name="楕円 501"/>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71846</xdr:rowOff>
    </xdr:to>
    <xdr:cxnSp macro="">
      <xdr:nvCxnSpPr>
        <xdr:cNvPr id="503" name="直線コネクタ 502"/>
        <xdr:cNvCxnSpPr/>
      </xdr:nvCxnSpPr>
      <xdr:spPr>
        <a:xfrm>
          <a:off x="20434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504" name="楕円 503"/>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505" name="直線コネクタ 504"/>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xdr:nvSpPr>
        <xdr:cNvPr id="506" name="楕円 505"/>
        <xdr:cNvSpPr/>
      </xdr:nvSpPr>
      <xdr:spPr>
        <a:xfrm>
          <a:off x="18605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71846</xdr:rowOff>
    </xdr:to>
    <xdr:cxnSp macro="">
      <xdr:nvCxnSpPr>
        <xdr:cNvPr id="507" name="直線コネクタ 506"/>
        <xdr:cNvCxnSpPr/>
      </xdr:nvCxnSpPr>
      <xdr:spPr>
        <a:xfrm>
          <a:off x="18656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508"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509"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510"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511"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113773</xdr:rowOff>
    </xdr:from>
    <xdr:ext cx="469744" cy="259045"/>
    <xdr:sp macro="" textlink="">
      <xdr:nvSpPr>
        <xdr:cNvPr id="512" name="n_1mainValue【保健センター・保健所】&#10;一人当たり面積"/>
        <xdr:cNvSpPr txBox="1"/>
      </xdr:nvSpPr>
      <xdr:spPr>
        <a:xfrm>
          <a:off x="21075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513"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514"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113773</xdr:rowOff>
    </xdr:from>
    <xdr:ext cx="469744" cy="259045"/>
    <xdr:sp macro="" textlink="">
      <xdr:nvSpPr>
        <xdr:cNvPr id="515" name="n_4mainValue【保健センター・保健所】&#10;一人当たり面積"/>
        <xdr:cNvSpPr txBox="1"/>
      </xdr:nvSpPr>
      <xdr:spPr>
        <a:xfrm>
          <a:off x="18421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41" name="直線コネクタ 540"/>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44"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45" name="直線コネクタ 544"/>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46"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47" name="フローチャート: 判断 546"/>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48" name="フローチャート: 判断 54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49" name="フローチャート: 判断 548"/>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0" name="フローチャート: 判断 5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51" name="フローチャート: 判断 550"/>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557" name="楕円 556"/>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558" name="【消防施設】&#10;有形固定資産減価償却率該当値テキスト"/>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73842</xdr:rowOff>
    </xdr:from>
    <xdr:to>
      <xdr:col>81</xdr:col>
      <xdr:colOff>101600</xdr:colOff>
      <xdr:row>82</xdr:row>
      <xdr:rowOff>3992</xdr:rowOff>
    </xdr:to>
    <xdr:sp macro="" textlink="">
      <xdr:nvSpPr>
        <xdr:cNvPr id="559" name="楕円 558"/>
        <xdr:cNvSpPr/>
      </xdr:nvSpPr>
      <xdr:spPr>
        <a:xfrm>
          <a:off x="15430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82</xdr:row>
      <xdr:rowOff>5443</xdr:rowOff>
    </xdr:to>
    <xdr:cxnSp macro="">
      <xdr:nvCxnSpPr>
        <xdr:cNvPr id="560" name="直線コネクタ 559"/>
        <xdr:cNvCxnSpPr/>
      </xdr:nvCxnSpPr>
      <xdr:spPr>
        <a:xfrm>
          <a:off x="15481300" y="1401209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61" name="楕円 560"/>
        <xdr:cNvSpPr/>
      </xdr:nvSpPr>
      <xdr:spPr>
        <a:xfrm>
          <a:off x="1454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21771</xdr:rowOff>
    </xdr:to>
    <xdr:cxnSp macro="">
      <xdr:nvCxnSpPr>
        <xdr:cNvPr id="562" name="直線コネクタ 561"/>
        <xdr:cNvCxnSpPr/>
      </xdr:nvCxnSpPr>
      <xdr:spPr>
        <a:xfrm flipV="1">
          <a:off x="14592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563" name="楕円 562"/>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131173</xdr:rowOff>
    </xdr:from>
    <xdr:to>
      <xdr:col>76</xdr:col>
      <xdr:colOff>114300</xdr:colOff>
      <xdr:row>82</xdr:row>
      <xdr:rowOff>21771</xdr:rowOff>
    </xdr:to>
    <xdr:cxnSp macro="">
      <xdr:nvCxnSpPr>
        <xdr:cNvPr id="564" name="直線コネクタ 563"/>
        <xdr:cNvCxnSpPr/>
      </xdr:nvCxnSpPr>
      <xdr:spPr>
        <a:xfrm>
          <a:off x="13703300" y="140186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75474</xdr:rowOff>
    </xdr:from>
    <xdr:to>
      <xdr:col>67</xdr:col>
      <xdr:colOff>101600</xdr:colOff>
      <xdr:row>82</xdr:row>
      <xdr:rowOff>5624</xdr:rowOff>
    </xdr:to>
    <xdr:sp macro="" textlink="">
      <xdr:nvSpPr>
        <xdr:cNvPr id="565" name="楕円 564"/>
        <xdr:cNvSpPr/>
      </xdr:nvSpPr>
      <xdr:spPr>
        <a:xfrm>
          <a:off x="12763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81</xdr:row>
      <xdr:rowOff>131173</xdr:rowOff>
    </xdr:to>
    <xdr:cxnSp macro="">
      <xdr:nvCxnSpPr>
        <xdr:cNvPr id="566" name="直線コネクタ 565"/>
        <xdr:cNvCxnSpPr/>
      </xdr:nvCxnSpPr>
      <xdr:spPr>
        <a:xfrm>
          <a:off x="12814300" y="140137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7"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68"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69"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70" name="n_4aveValue【消防施設】&#10;有形固定資産減価償却率"/>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20519</xdr:rowOff>
    </xdr:from>
    <xdr:ext cx="405111" cy="259045"/>
    <xdr:sp macro="" textlink="">
      <xdr:nvSpPr>
        <xdr:cNvPr id="571" name="n_1mainValue【消防施設】&#10;有形固定資産減価償却率"/>
        <xdr:cNvSpPr txBox="1"/>
      </xdr:nvSpPr>
      <xdr:spPr>
        <a:xfrm>
          <a:off x="152660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572" name="n_2main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73" name="n_3mainValue【消防施設】&#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22151</xdr:rowOff>
    </xdr:from>
    <xdr:ext cx="405111" cy="259045"/>
    <xdr:sp macro="" textlink="">
      <xdr:nvSpPr>
        <xdr:cNvPr id="574" name="n_4mainValue【消防施設】&#10;有形固定資産減価償却率"/>
        <xdr:cNvSpPr txBox="1"/>
      </xdr:nvSpPr>
      <xdr:spPr>
        <a:xfrm>
          <a:off x="12611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6" name="テキスト ボックス 5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8" name="テキスト ボックス 5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0" name="テキスト ボックス 5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2" name="テキスト ボックス 5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96" name="直線コネクタ 59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8" name="直線コネクタ 59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9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00" name="直線コネクタ 59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01"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02" name="フローチャート: 判断 60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3" name="フローチャート: 判断 60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04" name="フローチャート: 判断 60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5" name="フローチャート: 判断 60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06" name="フローチャート: 判断 60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2" name="楕円 611"/>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13"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14" name="楕円 613"/>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15" name="直線コネクタ 614"/>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16" name="楕円 615"/>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47244</xdr:rowOff>
    </xdr:to>
    <xdr:cxnSp macro="">
      <xdr:nvCxnSpPr>
        <xdr:cNvPr id="617" name="直線コネクタ 616"/>
        <xdr:cNvCxnSpPr/>
      </xdr:nvCxnSpPr>
      <xdr:spPr>
        <a:xfrm flipV="1">
          <a:off x="20434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18" name="楕円 617"/>
        <xdr:cNvSpPr/>
      </xdr:nvSpPr>
      <xdr:spPr>
        <a:xfrm>
          <a:off x="19494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24385</xdr:rowOff>
    </xdr:from>
    <xdr:to>
      <xdr:col>107</xdr:col>
      <xdr:colOff>50800</xdr:colOff>
      <xdr:row>84</xdr:row>
      <xdr:rowOff>47244</xdr:rowOff>
    </xdr:to>
    <xdr:cxnSp macro="">
      <xdr:nvCxnSpPr>
        <xdr:cNvPr id="619" name="直線コネクタ 618"/>
        <xdr:cNvCxnSpPr/>
      </xdr:nvCxnSpPr>
      <xdr:spPr>
        <a:xfrm>
          <a:off x="19545300" y="144261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126746</xdr:rowOff>
    </xdr:from>
    <xdr:to>
      <xdr:col>98</xdr:col>
      <xdr:colOff>38100</xdr:colOff>
      <xdr:row>84</xdr:row>
      <xdr:rowOff>56896</xdr:rowOff>
    </xdr:to>
    <xdr:sp macro="" textlink="">
      <xdr:nvSpPr>
        <xdr:cNvPr id="620" name="楕円 619"/>
        <xdr:cNvSpPr/>
      </xdr:nvSpPr>
      <xdr:spPr>
        <a:xfrm>
          <a:off x="18605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xdr:rowOff>
    </xdr:from>
    <xdr:to>
      <xdr:col>102</xdr:col>
      <xdr:colOff>114300</xdr:colOff>
      <xdr:row>84</xdr:row>
      <xdr:rowOff>24385</xdr:rowOff>
    </xdr:to>
    <xdr:cxnSp macro="">
      <xdr:nvCxnSpPr>
        <xdr:cNvPr id="621" name="直線コネクタ 620"/>
        <xdr:cNvCxnSpPr/>
      </xdr:nvCxnSpPr>
      <xdr:spPr>
        <a:xfrm>
          <a:off x="18656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2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623" name="n_2aveValue【消防施設】&#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24"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25" name="n_4aveValue【消防施設】&#10;一人当たり面積"/>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26" name="n_1mainValue【消防施設】&#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27" name="n_2mainValue【消防施設】&#10;一人当たり面積"/>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28" name="n_3mainValue【消防施設】&#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629" name="n_4mainValue【消防施設】&#10;一人当たり面積"/>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55" name="直線コネクタ 65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7" name="直線コネクタ 65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5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59" name="直線コネクタ 65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6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61" name="フローチャート: 判断 66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62" name="フローチャート: 判断 66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63" name="フローチャート: 判断 66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64" name="フローチャート: 判断 66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65" name="フローチャート: 判断 66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154395</xdr:rowOff>
    </xdr:from>
    <xdr:to>
      <xdr:col>85</xdr:col>
      <xdr:colOff>177800</xdr:colOff>
      <xdr:row>107</xdr:row>
      <xdr:rowOff>84545</xdr:rowOff>
    </xdr:to>
    <xdr:sp macro="" textlink="">
      <xdr:nvSpPr>
        <xdr:cNvPr id="671" name="楕円 670"/>
        <xdr:cNvSpPr/>
      </xdr:nvSpPr>
      <xdr:spPr>
        <a:xfrm>
          <a:off x="162687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132822</xdr:rowOff>
    </xdr:from>
    <xdr:ext cx="405111" cy="259045"/>
    <xdr:sp macro="" textlink="">
      <xdr:nvSpPr>
        <xdr:cNvPr id="672" name="【庁舎】&#10;有形固定資産減価償却率該当値テキスト"/>
        <xdr:cNvSpPr txBox="1"/>
      </xdr:nvSpPr>
      <xdr:spPr>
        <a:xfrm>
          <a:off x="16357600"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673" name="楕円 672"/>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33745</xdr:rowOff>
    </xdr:to>
    <xdr:cxnSp macro="">
      <xdr:nvCxnSpPr>
        <xdr:cNvPr id="674" name="直線コネクタ 673"/>
        <xdr:cNvCxnSpPr/>
      </xdr:nvCxnSpPr>
      <xdr:spPr>
        <a:xfrm>
          <a:off x="15481300" y="1834623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89081</xdr:rowOff>
    </xdr:from>
    <xdr:to>
      <xdr:col>76</xdr:col>
      <xdr:colOff>165100</xdr:colOff>
      <xdr:row>107</xdr:row>
      <xdr:rowOff>19231</xdr:rowOff>
    </xdr:to>
    <xdr:sp macro="" textlink="">
      <xdr:nvSpPr>
        <xdr:cNvPr id="675" name="楕円 674"/>
        <xdr:cNvSpPr/>
      </xdr:nvSpPr>
      <xdr:spPr>
        <a:xfrm>
          <a:off x="14541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139881</xdr:rowOff>
    </xdr:from>
    <xdr:to>
      <xdr:col>81</xdr:col>
      <xdr:colOff>50800</xdr:colOff>
      <xdr:row>107</xdr:row>
      <xdr:rowOff>1088</xdr:rowOff>
    </xdr:to>
    <xdr:cxnSp macro="">
      <xdr:nvCxnSpPr>
        <xdr:cNvPr id="676" name="直線コネクタ 675"/>
        <xdr:cNvCxnSpPr/>
      </xdr:nvCxnSpPr>
      <xdr:spPr>
        <a:xfrm>
          <a:off x="14592300" y="1831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677" name="楕円 676"/>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139881</xdr:rowOff>
    </xdr:to>
    <xdr:cxnSp macro="">
      <xdr:nvCxnSpPr>
        <xdr:cNvPr id="678" name="直線コネクタ 677"/>
        <xdr:cNvCxnSpPr/>
      </xdr:nvCxnSpPr>
      <xdr:spPr>
        <a:xfrm>
          <a:off x="13703300" y="182809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679" name="楕円 678"/>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107224</xdr:rowOff>
    </xdr:to>
    <xdr:cxnSp macro="">
      <xdr:nvCxnSpPr>
        <xdr:cNvPr id="680" name="直線コネクタ 679"/>
        <xdr:cNvCxnSpPr/>
      </xdr:nvCxnSpPr>
      <xdr:spPr>
        <a:xfrm>
          <a:off x="12814300" y="182482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8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8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8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8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685" name="n_1mainValue【庁舎】&#10;有形固定資産減価償却率"/>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10358</xdr:rowOff>
    </xdr:from>
    <xdr:ext cx="405111" cy="259045"/>
    <xdr:sp macro="" textlink="">
      <xdr:nvSpPr>
        <xdr:cNvPr id="686" name="n_2mainValue【庁舎】&#10;有形固定資産減価償却率"/>
        <xdr:cNvSpPr txBox="1"/>
      </xdr:nvSpPr>
      <xdr:spPr>
        <a:xfrm>
          <a:off x="14389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687" name="n_3mainValue【庁舎】&#10;有形固定資産減価償却率"/>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688" name="n_4mainValue【庁舎】&#10;有形固定資産減価償却率"/>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12" name="直線コネクタ 711"/>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13"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14" name="直線コネクタ 713"/>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15"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16" name="直線コネクタ 715"/>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717"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18" name="フローチャート: 判断 717"/>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19" name="フローチャート: 判断 718"/>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0" name="フローチャート: 判断 719"/>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1" name="フローチャート: 判断 720"/>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22" name="フローチャート: 判断 721"/>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90170</xdr:rowOff>
    </xdr:from>
    <xdr:to>
      <xdr:col>116</xdr:col>
      <xdr:colOff>114300</xdr:colOff>
      <xdr:row>107</xdr:row>
      <xdr:rowOff>20320</xdr:rowOff>
    </xdr:to>
    <xdr:sp macro="" textlink="">
      <xdr:nvSpPr>
        <xdr:cNvPr id="728" name="楕円 727"/>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68597</xdr:rowOff>
    </xdr:from>
    <xdr:ext cx="469744" cy="259045"/>
    <xdr:sp macro="" textlink="">
      <xdr:nvSpPr>
        <xdr:cNvPr id="729" name="【庁舎】&#10;一人当たり面積該当値テキスト"/>
        <xdr:cNvSpPr txBox="1"/>
      </xdr:nvSpPr>
      <xdr:spPr>
        <a:xfrm>
          <a:off x="22199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30" name="楕円 729"/>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140970</xdr:rowOff>
    </xdr:from>
    <xdr:to>
      <xdr:col>116</xdr:col>
      <xdr:colOff>63500</xdr:colOff>
      <xdr:row>106</xdr:row>
      <xdr:rowOff>144780</xdr:rowOff>
    </xdr:to>
    <xdr:cxnSp macro="">
      <xdr:nvCxnSpPr>
        <xdr:cNvPr id="731" name="直線コネクタ 730"/>
        <xdr:cNvCxnSpPr/>
      </xdr:nvCxnSpPr>
      <xdr:spPr>
        <a:xfrm flipV="1">
          <a:off x="21323300" y="1831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99695</xdr:rowOff>
    </xdr:from>
    <xdr:to>
      <xdr:col>107</xdr:col>
      <xdr:colOff>101600</xdr:colOff>
      <xdr:row>107</xdr:row>
      <xdr:rowOff>29845</xdr:rowOff>
    </xdr:to>
    <xdr:sp macro="" textlink="">
      <xdr:nvSpPr>
        <xdr:cNvPr id="732" name="楕円 731"/>
        <xdr:cNvSpPr/>
      </xdr:nvSpPr>
      <xdr:spPr>
        <a:xfrm>
          <a:off x="20383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150495</xdr:rowOff>
    </xdr:to>
    <xdr:cxnSp macro="">
      <xdr:nvCxnSpPr>
        <xdr:cNvPr id="733" name="直線コネクタ 732"/>
        <xdr:cNvCxnSpPr/>
      </xdr:nvCxnSpPr>
      <xdr:spPr>
        <a:xfrm flipV="1">
          <a:off x="20434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734" name="楕円 733"/>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150495</xdr:rowOff>
    </xdr:from>
    <xdr:to>
      <xdr:col>107</xdr:col>
      <xdr:colOff>50800</xdr:colOff>
      <xdr:row>106</xdr:row>
      <xdr:rowOff>152400</xdr:rowOff>
    </xdr:to>
    <xdr:cxnSp macro="">
      <xdr:nvCxnSpPr>
        <xdr:cNvPr id="735" name="直線コネクタ 734"/>
        <xdr:cNvCxnSpPr/>
      </xdr:nvCxnSpPr>
      <xdr:spPr>
        <a:xfrm flipV="1">
          <a:off x="19545300" y="183241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103505</xdr:rowOff>
    </xdr:from>
    <xdr:to>
      <xdr:col>98</xdr:col>
      <xdr:colOff>38100</xdr:colOff>
      <xdr:row>107</xdr:row>
      <xdr:rowOff>33655</xdr:rowOff>
    </xdr:to>
    <xdr:sp macro="" textlink="">
      <xdr:nvSpPr>
        <xdr:cNvPr id="736" name="楕円 735"/>
        <xdr:cNvSpPr/>
      </xdr:nvSpPr>
      <xdr:spPr>
        <a:xfrm>
          <a:off x="18605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154305</xdr:rowOff>
    </xdr:to>
    <xdr:cxnSp macro="">
      <xdr:nvCxnSpPr>
        <xdr:cNvPr id="737" name="直線コネクタ 736"/>
        <xdr:cNvCxnSpPr/>
      </xdr:nvCxnSpPr>
      <xdr:spPr>
        <a:xfrm flipV="1">
          <a:off x="18656300" y="18326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38"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39"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0"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41"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742"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20972</xdr:rowOff>
    </xdr:from>
    <xdr:ext cx="469744" cy="259045"/>
    <xdr:sp macro="" textlink="">
      <xdr:nvSpPr>
        <xdr:cNvPr id="743" name="n_2mainValue【庁舎】&#10;一人当たり面積"/>
        <xdr:cNvSpPr txBox="1"/>
      </xdr:nvSpPr>
      <xdr:spPr>
        <a:xfrm>
          <a:off x="20199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22877</xdr:rowOff>
    </xdr:from>
    <xdr:ext cx="469744" cy="259045"/>
    <xdr:sp macro="" textlink="">
      <xdr:nvSpPr>
        <xdr:cNvPr id="744" name="n_3mainValue【庁舎】&#10;一人当たり面積"/>
        <xdr:cNvSpPr txBox="1"/>
      </xdr:nvSpPr>
      <xdr:spPr>
        <a:xfrm>
          <a:off x="19310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24782</xdr:rowOff>
    </xdr:from>
    <xdr:ext cx="469744" cy="259045"/>
    <xdr:sp macro="" textlink="">
      <xdr:nvSpPr>
        <xdr:cNvPr id="745" name="n_4mainValue【庁舎】&#10;一人当たり面積"/>
        <xdr:cNvSpPr txBox="1"/>
      </xdr:nvSpPr>
      <xdr:spPr>
        <a:xfrm>
          <a:off x="18421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・一般廃棄物処理施設、体育館・プール及び消防施設以外については、類似団体と比較して、有形固定資産減価償却率が高くなっている。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保健センター、福祉施設については、類似団体の平均より著しく高い水準にある。これらについては、昭和５０年代に建設されたものであり、建設後約４０年近く経過し、老朽化が進んで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・これらの施設を含め、既存の各公共施設等について、令和元年度には老朽化状況調査を行い、当該調査を踏まえ、令和２年度に個別施設計画を策定した。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52;&#20986;&#29992;&#12304;&#36001;&#25919;&#29366;&#27841;&#36039;&#26009;&#38598;&#12305;_114651_&#26494;&#2023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60.3</v>
          </cell>
          <cell r="BX51">
            <v>61.4</v>
          </cell>
          <cell r="CF51">
            <v>58</v>
          </cell>
          <cell r="CN51">
            <v>22.8</v>
          </cell>
          <cell r="CV51">
            <v>21.8</v>
          </cell>
        </row>
        <row r="53">
          <cell r="BP53">
            <v>55.1</v>
          </cell>
          <cell r="BX53">
            <v>80.5</v>
          </cell>
          <cell r="CF53">
            <v>81.2</v>
          </cell>
          <cell r="CN53">
            <v>82.8</v>
          </cell>
          <cell r="CV53">
            <v>83.6</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60.3</v>
          </cell>
          <cell r="BX73">
            <v>61.4</v>
          </cell>
          <cell r="CF73">
            <v>58</v>
          </cell>
          <cell r="CN73">
            <v>22.8</v>
          </cell>
          <cell r="CV73">
            <v>21.8</v>
          </cell>
        </row>
        <row r="75">
          <cell r="BP75">
            <v>8.6999999999999993</v>
          </cell>
          <cell r="BX75">
            <v>8.4</v>
          </cell>
          <cell r="CF75">
            <v>8.3000000000000007</v>
          </cell>
          <cell r="CN75">
            <v>7.7</v>
          </cell>
          <cell r="CV75">
            <v>7.2</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C1" workbookViewId="0">
      <selection activeCell="AC16" sqref="AC16:AG1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82</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84</v>
      </c>
      <c r="C3" s="612"/>
      <c r="D3" s="612"/>
      <c r="E3" s="613"/>
      <c r="F3" s="613"/>
      <c r="G3" s="613"/>
      <c r="H3" s="613"/>
      <c r="I3" s="613"/>
      <c r="J3" s="613"/>
      <c r="K3" s="613"/>
      <c r="L3" s="613" t="s">
        <v>85</v>
      </c>
      <c r="M3" s="613"/>
      <c r="N3" s="613"/>
      <c r="O3" s="613"/>
      <c r="P3" s="613"/>
      <c r="Q3" s="613"/>
      <c r="R3" s="616"/>
      <c r="S3" s="616"/>
      <c r="T3" s="616"/>
      <c r="U3" s="616"/>
      <c r="V3" s="617"/>
      <c r="W3" s="507" t="s">
        <v>86</v>
      </c>
      <c r="X3" s="508"/>
      <c r="Y3" s="508"/>
      <c r="Z3" s="508"/>
      <c r="AA3" s="508"/>
      <c r="AB3" s="612"/>
      <c r="AC3" s="616" t="s">
        <v>87</v>
      </c>
      <c r="AD3" s="508"/>
      <c r="AE3" s="508"/>
      <c r="AF3" s="508"/>
      <c r="AG3" s="508"/>
      <c r="AH3" s="508"/>
      <c r="AI3" s="508"/>
      <c r="AJ3" s="508"/>
      <c r="AK3" s="508"/>
      <c r="AL3" s="578"/>
      <c r="AM3" s="507" t="s">
        <v>88</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89</v>
      </c>
      <c r="BO3" s="508"/>
      <c r="BP3" s="508"/>
      <c r="BQ3" s="508"/>
      <c r="BR3" s="508"/>
      <c r="BS3" s="508"/>
      <c r="BT3" s="508"/>
      <c r="BU3" s="578"/>
      <c r="BV3" s="507" t="s">
        <v>90</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91</v>
      </c>
      <c r="CU3" s="508"/>
      <c r="CV3" s="508"/>
      <c r="CW3" s="508"/>
      <c r="CX3" s="508"/>
      <c r="CY3" s="508"/>
      <c r="CZ3" s="508"/>
      <c r="DA3" s="578"/>
      <c r="DB3" s="507" t="s">
        <v>92</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93</v>
      </c>
      <c r="AZ4" s="421"/>
      <c r="BA4" s="421"/>
      <c r="BB4" s="421"/>
      <c r="BC4" s="421"/>
      <c r="BD4" s="421"/>
      <c r="BE4" s="421"/>
      <c r="BF4" s="421"/>
      <c r="BG4" s="421"/>
      <c r="BH4" s="421"/>
      <c r="BI4" s="421"/>
      <c r="BJ4" s="421"/>
      <c r="BK4" s="421"/>
      <c r="BL4" s="421"/>
      <c r="BM4" s="422"/>
      <c r="BN4" s="423">
        <v>8920662</v>
      </c>
      <c r="BO4" s="424"/>
      <c r="BP4" s="424"/>
      <c r="BQ4" s="424"/>
      <c r="BR4" s="424"/>
      <c r="BS4" s="424"/>
      <c r="BT4" s="424"/>
      <c r="BU4" s="425"/>
      <c r="BV4" s="423">
        <v>8602452</v>
      </c>
      <c r="BW4" s="424"/>
      <c r="BX4" s="424"/>
      <c r="BY4" s="424"/>
      <c r="BZ4" s="424"/>
      <c r="CA4" s="424"/>
      <c r="CB4" s="424"/>
      <c r="CC4" s="425"/>
      <c r="CD4" s="604" t="s">
        <v>94</v>
      </c>
      <c r="CE4" s="605"/>
      <c r="CF4" s="605"/>
      <c r="CG4" s="605"/>
      <c r="CH4" s="605"/>
      <c r="CI4" s="605"/>
      <c r="CJ4" s="605"/>
      <c r="CK4" s="605"/>
      <c r="CL4" s="605"/>
      <c r="CM4" s="605"/>
      <c r="CN4" s="605"/>
      <c r="CO4" s="605"/>
      <c r="CP4" s="605"/>
      <c r="CQ4" s="605"/>
      <c r="CR4" s="605"/>
      <c r="CS4" s="606"/>
      <c r="CT4" s="607">
        <v>8.1</v>
      </c>
      <c r="CU4" s="608"/>
      <c r="CV4" s="608"/>
      <c r="CW4" s="608"/>
      <c r="CX4" s="608"/>
      <c r="CY4" s="608"/>
      <c r="CZ4" s="608"/>
      <c r="DA4" s="609"/>
      <c r="DB4" s="607">
        <v>7.2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95</v>
      </c>
      <c r="AN5" s="402"/>
      <c r="AO5" s="402"/>
      <c r="AP5" s="402"/>
      <c r="AQ5" s="402"/>
      <c r="AR5" s="402"/>
      <c r="AS5" s="402"/>
      <c r="AT5" s="403"/>
      <c r="AU5" s="485" t="s">
        <v>96</v>
      </c>
      <c r="AV5" s="486"/>
      <c r="AW5" s="486"/>
      <c r="AX5" s="486"/>
      <c r="AY5" s="408" t="s">
        <v>97</v>
      </c>
      <c r="AZ5" s="409"/>
      <c r="BA5" s="409"/>
      <c r="BB5" s="409"/>
      <c r="BC5" s="409"/>
      <c r="BD5" s="409"/>
      <c r="BE5" s="409"/>
      <c r="BF5" s="409"/>
      <c r="BG5" s="409"/>
      <c r="BH5" s="409"/>
      <c r="BI5" s="409"/>
      <c r="BJ5" s="409"/>
      <c r="BK5" s="409"/>
      <c r="BL5" s="409"/>
      <c r="BM5" s="410"/>
      <c r="BN5" s="428">
        <v>8389997</v>
      </c>
      <c r="BO5" s="429"/>
      <c r="BP5" s="429"/>
      <c r="BQ5" s="429"/>
      <c r="BR5" s="429"/>
      <c r="BS5" s="429"/>
      <c r="BT5" s="429"/>
      <c r="BU5" s="430"/>
      <c r="BV5" s="428">
        <v>8126465</v>
      </c>
      <c r="BW5" s="429"/>
      <c r="BX5" s="429"/>
      <c r="BY5" s="429"/>
      <c r="BZ5" s="429"/>
      <c r="CA5" s="429"/>
      <c r="CB5" s="429"/>
      <c r="CC5" s="430"/>
      <c r="CD5" s="437" t="s">
        <v>98</v>
      </c>
      <c r="CE5" s="438"/>
      <c r="CF5" s="438"/>
      <c r="CG5" s="438"/>
      <c r="CH5" s="438"/>
      <c r="CI5" s="438"/>
      <c r="CJ5" s="438"/>
      <c r="CK5" s="438"/>
      <c r="CL5" s="438"/>
      <c r="CM5" s="438"/>
      <c r="CN5" s="438"/>
      <c r="CO5" s="438"/>
      <c r="CP5" s="438"/>
      <c r="CQ5" s="438"/>
      <c r="CR5" s="438"/>
      <c r="CS5" s="439"/>
      <c r="CT5" s="398">
        <v>89.1</v>
      </c>
      <c r="CU5" s="399"/>
      <c r="CV5" s="399"/>
      <c r="CW5" s="399"/>
      <c r="CX5" s="399"/>
      <c r="CY5" s="399"/>
      <c r="CZ5" s="399"/>
      <c r="DA5" s="400"/>
      <c r="DB5" s="398">
        <v>88</v>
      </c>
      <c r="DC5" s="399"/>
      <c r="DD5" s="399"/>
      <c r="DE5" s="399"/>
      <c r="DF5" s="399"/>
      <c r="DG5" s="399"/>
      <c r="DH5" s="399"/>
      <c r="DI5" s="400"/>
      <c r="DJ5" s="186"/>
      <c r="DK5" s="186"/>
      <c r="DL5" s="186"/>
      <c r="DM5" s="186"/>
      <c r="DN5" s="186"/>
      <c r="DO5" s="186"/>
    </row>
    <row r="6" spans="1:119" ht="18.75" customHeight="1" x14ac:dyDescent="0.15">
      <c r="A6" s="187"/>
      <c r="B6" s="584" t="s">
        <v>99</v>
      </c>
      <c r="C6" s="442"/>
      <c r="D6" s="442"/>
      <c r="E6" s="585"/>
      <c r="F6" s="585"/>
      <c r="G6" s="585"/>
      <c r="H6" s="585"/>
      <c r="I6" s="585"/>
      <c r="J6" s="585"/>
      <c r="K6" s="585"/>
      <c r="L6" s="585" t="s">
        <v>100</v>
      </c>
      <c r="M6" s="585"/>
      <c r="N6" s="585"/>
      <c r="O6" s="585"/>
      <c r="P6" s="585"/>
      <c r="Q6" s="585"/>
      <c r="R6" s="466"/>
      <c r="S6" s="466"/>
      <c r="T6" s="466"/>
      <c r="U6" s="466"/>
      <c r="V6" s="591"/>
      <c r="W6" s="519" t="s">
        <v>101</v>
      </c>
      <c r="X6" s="441"/>
      <c r="Y6" s="441"/>
      <c r="Z6" s="441"/>
      <c r="AA6" s="441"/>
      <c r="AB6" s="442"/>
      <c r="AC6" s="596" t="s">
        <v>102</v>
      </c>
      <c r="AD6" s="597"/>
      <c r="AE6" s="597"/>
      <c r="AF6" s="597"/>
      <c r="AG6" s="597"/>
      <c r="AH6" s="597"/>
      <c r="AI6" s="597"/>
      <c r="AJ6" s="597"/>
      <c r="AK6" s="597"/>
      <c r="AL6" s="598"/>
      <c r="AM6" s="497" t="s">
        <v>103</v>
      </c>
      <c r="AN6" s="402"/>
      <c r="AO6" s="402"/>
      <c r="AP6" s="402"/>
      <c r="AQ6" s="402"/>
      <c r="AR6" s="402"/>
      <c r="AS6" s="402"/>
      <c r="AT6" s="403"/>
      <c r="AU6" s="485" t="s">
        <v>96</v>
      </c>
      <c r="AV6" s="486"/>
      <c r="AW6" s="486"/>
      <c r="AX6" s="486"/>
      <c r="AY6" s="408" t="s">
        <v>104</v>
      </c>
      <c r="AZ6" s="409"/>
      <c r="BA6" s="409"/>
      <c r="BB6" s="409"/>
      <c r="BC6" s="409"/>
      <c r="BD6" s="409"/>
      <c r="BE6" s="409"/>
      <c r="BF6" s="409"/>
      <c r="BG6" s="409"/>
      <c r="BH6" s="409"/>
      <c r="BI6" s="409"/>
      <c r="BJ6" s="409"/>
      <c r="BK6" s="409"/>
      <c r="BL6" s="409"/>
      <c r="BM6" s="410"/>
      <c r="BN6" s="428">
        <v>530665</v>
      </c>
      <c r="BO6" s="429"/>
      <c r="BP6" s="429"/>
      <c r="BQ6" s="429"/>
      <c r="BR6" s="429"/>
      <c r="BS6" s="429"/>
      <c r="BT6" s="429"/>
      <c r="BU6" s="430"/>
      <c r="BV6" s="428">
        <v>475987</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94.1</v>
      </c>
      <c r="CU6" s="582"/>
      <c r="CV6" s="582"/>
      <c r="CW6" s="582"/>
      <c r="CX6" s="582"/>
      <c r="CY6" s="582"/>
      <c r="CZ6" s="582"/>
      <c r="DA6" s="583"/>
      <c r="DB6" s="581">
        <v>94.5</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107</v>
      </c>
      <c r="AV7" s="486"/>
      <c r="AW7" s="486"/>
      <c r="AX7" s="486"/>
      <c r="AY7" s="408" t="s">
        <v>108</v>
      </c>
      <c r="AZ7" s="409"/>
      <c r="BA7" s="409"/>
      <c r="BB7" s="409"/>
      <c r="BC7" s="409"/>
      <c r="BD7" s="409"/>
      <c r="BE7" s="409"/>
      <c r="BF7" s="409"/>
      <c r="BG7" s="409"/>
      <c r="BH7" s="409"/>
      <c r="BI7" s="409"/>
      <c r="BJ7" s="409"/>
      <c r="BK7" s="409"/>
      <c r="BL7" s="409"/>
      <c r="BM7" s="410"/>
      <c r="BN7" s="428">
        <v>63752</v>
      </c>
      <c r="BO7" s="429"/>
      <c r="BP7" s="429"/>
      <c r="BQ7" s="429"/>
      <c r="BR7" s="429"/>
      <c r="BS7" s="429"/>
      <c r="BT7" s="429"/>
      <c r="BU7" s="430"/>
      <c r="BV7" s="428">
        <v>57951</v>
      </c>
      <c r="BW7" s="429"/>
      <c r="BX7" s="429"/>
      <c r="BY7" s="429"/>
      <c r="BZ7" s="429"/>
      <c r="CA7" s="429"/>
      <c r="CB7" s="429"/>
      <c r="CC7" s="430"/>
      <c r="CD7" s="437" t="s">
        <v>109</v>
      </c>
      <c r="CE7" s="438"/>
      <c r="CF7" s="438"/>
      <c r="CG7" s="438"/>
      <c r="CH7" s="438"/>
      <c r="CI7" s="438"/>
      <c r="CJ7" s="438"/>
      <c r="CK7" s="438"/>
      <c r="CL7" s="438"/>
      <c r="CM7" s="438"/>
      <c r="CN7" s="438"/>
      <c r="CO7" s="438"/>
      <c r="CP7" s="438"/>
      <c r="CQ7" s="438"/>
      <c r="CR7" s="438"/>
      <c r="CS7" s="439"/>
      <c r="CT7" s="428">
        <v>5785887</v>
      </c>
      <c r="CU7" s="429"/>
      <c r="CV7" s="429"/>
      <c r="CW7" s="429"/>
      <c r="CX7" s="429"/>
      <c r="CY7" s="429"/>
      <c r="CZ7" s="429"/>
      <c r="DA7" s="430"/>
      <c r="DB7" s="428">
        <v>5776930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110</v>
      </c>
      <c r="AN8" s="402"/>
      <c r="AO8" s="402"/>
      <c r="AP8" s="402"/>
      <c r="AQ8" s="402"/>
      <c r="AR8" s="402"/>
      <c r="AS8" s="402"/>
      <c r="AT8" s="403"/>
      <c r="AU8" s="485" t="s">
        <v>96</v>
      </c>
      <c r="AV8" s="486"/>
      <c r="AW8" s="486"/>
      <c r="AX8" s="486"/>
      <c r="AY8" s="408" t="s">
        <v>111</v>
      </c>
      <c r="AZ8" s="409"/>
      <c r="BA8" s="409"/>
      <c r="BB8" s="409"/>
      <c r="BC8" s="409"/>
      <c r="BD8" s="409"/>
      <c r="BE8" s="409"/>
      <c r="BF8" s="409"/>
      <c r="BG8" s="409"/>
      <c r="BH8" s="409"/>
      <c r="BI8" s="409"/>
      <c r="BJ8" s="409"/>
      <c r="BK8" s="409"/>
      <c r="BL8" s="409"/>
      <c r="BM8" s="410"/>
      <c r="BN8" s="428">
        <v>466913</v>
      </c>
      <c r="BO8" s="429"/>
      <c r="BP8" s="429"/>
      <c r="BQ8" s="429"/>
      <c r="BR8" s="429"/>
      <c r="BS8" s="429"/>
      <c r="BT8" s="429"/>
      <c r="BU8" s="430"/>
      <c r="BV8" s="428">
        <v>418036</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0.64</v>
      </c>
      <c r="CU8" s="542"/>
      <c r="CV8" s="542"/>
      <c r="CW8" s="542"/>
      <c r="CX8" s="542"/>
      <c r="CY8" s="542"/>
      <c r="CZ8" s="542"/>
      <c r="DA8" s="543"/>
      <c r="DB8" s="541">
        <v>0.64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30061</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96</v>
      </c>
      <c r="AV9" s="486"/>
      <c r="AW9" s="486"/>
      <c r="AX9" s="486"/>
      <c r="AY9" s="408" t="s">
        <v>117</v>
      </c>
      <c r="AZ9" s="409"/>
      <c r="BA9" s="409"/>
      <c r="BB9" s="409"/>
      <c r="BC9" s="409"/>
      <c r="BD9" s="409"/>
      <c r="BE9" s="409"/>
      <c r="BF9" s="409"/>
      <c r="BG9" s="409"/>
      <c r="BH9" s="409"/>
      <c r="BI9" s="409"/>
      <c r="BJ9" s="409"/>
      <c r="BK9" s="409"/>
      <c r="BL9" s="409"/>
      <c r="BM9" s="410"/>
      <c r="BN9" s="428">
        <v>48877</v>
      </c>
      <c r="BO9" s="429"/>
      <c r="BP9" s="429"/>
      <c r="BQ9" s="429"/>
      <c r="BR9" s="429"/>
      <c r="BS9" s="429"/>
      <c r="BT9" s="429"/>
      <c r="BU9" s="430"/>
      <c r="BV9" s="428">
        <v>-69313</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9.5</v>
      </c>
      <c r="CU9" s="399"/>
      <c r="CV9" s="399"/>
      <c r="CW9" s="399"/>
      <c r="CX9" s="399"/>
      <c r="CY9" s="399"/>
      <c r="CZ9" s="399"/>
      <c r="DA9" s="400"/>
      <c r="DB9" s="398">
        <v>9.6999999999999993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31153</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96</v>
      </c>
      <c r="AV10" s="486"/>
      <c r="AW10" s="486"/>
      <c r="AX10" s="486"/>
      <c r="AY10" s="408" t="s">
        <v>121</v>
      </c>
      <c r="AZ10" s="409"/>
      <c r="BA10" s="409"/>
      <c r="BB10" s="409"/>
      <c r="BC10" s="409"/>
      <c r="BD10" s="409"/>
      <c r="BE10" s="409"/>
      <c r="BF10" s="409"/>
      <c r="BG10" s="409"/>
      <c r="BH10" s="409"/>
      <c r="BI10" s="409"/>
      <c r="BJ10" s="409"/>
      <c r="BK10" s="409"/>
      <c r="BL10" s="409"/>
      <c r="BM10" s="410"/>
      <c r="BN10" s="428">
        <v>209033</v>
      </c>
      <c r="BO10" s="429"/>
      <c r="BP10" s="429"/>
      <c r="BQ10" s="429"/>
      <c r="BR10" s="429"/>
      <c r="BS10" s="429"/>
      <c r="BT10" s="429"/>
      <c r="BU10" s="430"/>
      <c r="BV10" s="428">
        <v>243689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96</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29165</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239434</v>
      </c>
      <c r="BO12" s="429"/>
      <c r="BP12" s="429"/>
      <c r="BQ12" s="429"/>
      <c r="BR12" s="429"/>
      <c r="BS12" s="429"/>
      <c r="BT12" s="429"/>
      <c r="BU12" s="430"/>
      <c r="BV12" s="428">
        <v>46412</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28759</v>
      </c>
      <c r="S13" s="532"/>
      <c r="T13" s="532"/>
      <c r="U13" s="532"/>
      <c r="V13" s="533"/>
      <c r="W13" s="519" t="s">
        <v>140</v>
      </c>
      <c r="X13" s="441"/>
      <c r="Y13" s="441"/>
      <c r="Z13" s="441"/>
      <c r="AA13" s="441"/>
      <c r="AB13" s="442"/>
      <c r="AC13" s="404">
        <v>272</v>
      </c>
      <c r="AD13" s="405"/>
      <c r="AE13" s="405"/>
      <c r="AF13" s="405"/>
      <c r="AG13" s="406"/>
      <c r="AH13" s="404">
        <v>268</v>
      </c>
      <c r="AI13" s="405"/>
      <c r="AJ13" s="405"/>
      <c r="AK13" s="405"/>
      <c r="AL13" s="407"/>
      <c r="AM13" s="497" t="s">
        <v>141</v>
      </c>
      <c r="AN13" s="402"/>
      <c r="AO13" s="402"/>
      <c r="AP13" s="402"/>
      <c r="AQ13" s="402"/>
      <c r="AR13" s="402"/>
      <c r="AS13" s="402"/>
      <c r="AT13" s="403"/>
      <c r="AU13" s="485" t="s">
        <v>107</v>
      </c>
      <c r="AV13" s="486"/>
      <c r="AW13" s="486"/>
      <c r="AX13" s="486"/>
      <c r="AY13" s="408" t="s">
        <v>142</v>
      </c>
      <c r="AZ13" s="409"/>
      <c r="BA13" s="409"/>
      <c r="BB13" s="409"/>
      <c r="BC13" s="409"/>
      <c r="BD13" s="409"/>
      <c r="BE13" s="409"/>
      <c r="BF13" s="409"/>
      <c r="BG13" s="409"/>
      <c r="BH13" s="409"/>
      <c r="BI13" s="409"/>
      <c r="BJ13" s="409"/>
      <c r="BK13" s="409"/>
      <c r="BL13" s="409"/>
      <c r="BM13" s="410"/>
      <c r="BN13" s="428">
        <v>18476</v>
      </c>
      <c r="BO13" s="429"/>
      <c r="BP13" s="429"/>
      <c r="BQ13" s="429"/>
      <c r="BR13" s="429"/>
      <c r="BS13" s="429"/>
      <c r="BT13" s="429"/>
      <c r="BU13" s="430"/>
      <c r="BV13" s="428">
        <v>127964</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7.2</v>
      </c>
      <c r="CU13" s="399"/>
      <c r="CV13" s="399"/>
      <c r="CW13" s="399"/>
      <c r="CX13" s="399"/>
      <c r="CY13" s="399"/>
      <c r="CZ13" s="399"/>
      <c r="DA13" s="400"/>
      <c r="DB13" s="398">
        <v>7.7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29535</v>
      </c>
      <c r="S14" s="532"/>
      <c r="T14" s="532"/>
      <c r="U14" s="532"/>
      <c r="V14" s="533"/>
      <c r="W14" s="534"/>
      <c r="X14" s="444"/>
      <c r="Y14" s="444"/>
      <c r="Z14" s="444"/>
      <c r="AA14" s="444"/>
      <c r="AB14" s="445"/>
      <c r="AC14" s="524">
        <v>2</v>
      </c>
      <c r="AD14" s="525"/>
      <c r="AE14" s="525"/>
      <c r="AF14" s="525"/>
      <c r="AG14" s="526"/>
      <c r="AH14" s="524">
        <v>1.9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21.8</v>
      </c>
      <c r="CU14" s="536"/>
      <c r="CV14" s="536"/>
      <c r="CW14" s="536"/>
      <c r="CX14" s="536"/>
      <c r="CY14" s="536"/>
      <c r="CZ14" s="536"/>
      <c r="DA14" s="537"/>
      <c r="DB14" s="535">
        <v>22.8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29192</v>
      </c>
      <c r="S15" s="532"/>
      <c r="T15" s="532"/>
      <c r="U15" s="532"/>
      <c r="V15" s="533"/>
      <c r="W15" s="519" t="s">
        <v>146</v>
      </c>
      <c r="X15" s="441"/>
      <c r="Y15" s="441"/>
      <c r="Z15" s="441"/>
      <c r="AA15" s="441"/>
      <c r="AB15" s="442"/>
      <c r="AC15" s="404">
        <v>4169</v>
      </c>
      <c r="AD15" s="405"/>
      <c r="AE15" s="405"/>
      <c r="AF15" s="405"/>
      <c r="AG15" s="406"/>
      <c r="AH15" s="404">
        <v>4374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3008064</v>
      </c>
      <c r="BO15" s="424"/>
      <c r="BP15" s="424"/>
      <c r="BQ15" s="424"/>
      <c r="BR15" s="424"/>
      <c r="BS15" s="424"/>
      <c r="BT15" s="424"/>
      <c r="BU15" s="425"/>
      <c r="BV15" s="423">
        <v>2928110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29.9</v>
      </c>
      <c r="AD16" s="525"/>
      <c r="AE16" s="525"/>
      <c r="AF16" s="525"/>
      <c r="AG16" s="526"/>
      <c r="AH16" s="524">
        <v>30.8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4675509</v>
      </c>
      <c r="BO16" s="429"/>
      <c r="BP16" s="429"/>
      <c r="BQ16" s="429"/>
      <c r="BR16" s="429"/>
      <c r="BS16" s="429"/>
      <c r="BT16" s="429"/>
      <c r="BU16" s="430"/>
      <c r="BV16" s="428">
        <v>4607309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9502</v>
      </c>
      <c r="AD17" s="405"/>
      <c r="AE17" s="405"/>
      <c r="AF17" s="405"/>
      <c r="AG17" s="406"/>
      <c r="AH17" s="404">
        <v>9581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3806886</v>
      </c>
      <c r="BO17" s="429"/>
      <c r="BP17" s="429"/>
      <c r="BQ17" s="429"/>
      <c r="BR17" s="429"/>
      <c r="BS17" s="429"/>
      <c r="BT17" s="429"/>
      <c r="BU17" s="430"/>
      <c r="BV17" s="428">
        <v>3691975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16.2</v>
      </c>
      <c r="M18" s="493"/>
      <c r="N18" s="493"/>
      <c r="O18" s="493"/>
      <c r="P18" s="493"/>
      <c r="Q18" s="493"/>
      <c r="R18" s="494"/>
      <c r="S18" s="494"/>
      <c r="T18" s="494"/>
      <c r="U18" s="494"/>
      <c r="V18" s="495"/>
      <c r="W18" s="509"/>
      <c r="X18" s="510"/>
      <c r="Y18" s="510"/>
      <c r="Z18" s="510"/>
      <c r="AA18" s="510"/>
      <c r="AB18" s="520"/>
      <c r="AC18" s="392">
        <v>68.099999999999994</v>
      </c>
      <c r="AD18" s="393"/>
      <c r="AE18" s="393"/>
      <c r="AF18" s="393"/>
      <c r="AG18" s="496"/>
      <c r="AH18" s="392">
        <v>67.400000000000006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5199045</v>
      </c>
      <c r="BO18" s="429"/>
      <c r="BP18" s="429"/>
      <c r="BQ18" s="429"/>
      <c r="BR18" s="429"/>
      <c r="BS18" s="429"/>
      <c r="BT18" s="429"/>
      <c r="BU18" s="430"/>
      <c r="BV18" s="428">
        <v>5180082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1856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6827703</v>
      </c>
      <c r="BO19" s="429"/>
      <c r="BP19" s="429"/>
      <c r="BQ19" s="429"/>
      <c r="BR19" s="429"/>
      <c r="BS19" s="429"/>
      <c r="BT19" s="429"/>
      <c r="BU19" s="430"/>
      <c r="BV19" s="428">
        <v>6782119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10702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7617035</v>
      </c>
      <c r="BO23" s="429"/>
      <c r="BP23" s="429"/>
      <c r="BQ23" s="429"/>
      <c r="BR23" s="429"/>
      <c r="BS23" s="429"/>
      <c r="BT23" s="429"/>
      <c r="BU23" s="430"/>
      <c r="BV23" s="428">
        <v>7808051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7340</v>
      </c>
      <c r="R24" s="405"/>
      <c r="S24" s="405"/>
      <c r="T24" s="405"/>
      <c r="U24" s="405"/>
      <c r="V24" s="406"/>
      <c r="W24" s="470"/>
      <c r="X24" s="461"/>
      <c r="Y24" s="462"/>
      <c r="Z24" s="401" t="s">
        <v>170</v>
      </c>
      <c r="AA24" s="402"/>
      <c r="AB24" s="402"/>
      <c r="AC24" s="402"/>
      <c r="AD24" s="402"/>
      <c r="AE24" s="402"/>
      <c r="AF24" s="402"/>
      <c r="AG24" s="403"/>
      <c r="AH24" s="404">
        <v>176</v>
      </c>
      <c r="AI24" s="405"/>
      <c r="AJ24" s="405"/>
      <c r="AK24" s="405"/>
      <c r="AL24" s="406"/>
      <c r="AM24" s="404">
        <v>568656</v>
      </c>
      <c r="AN24" s="405"/>
      <c r="AO24" s="405"/>
      <c r="AP24" s="405"/>
      <c r="AQ24" s="405"/>
      <c r="AR24" s="406"/>
      <c r="AS24" s="404">
        <v>3231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6674968</v>
      </c>
      <c r="BO24" s="429"/>
      <c r="BP24" s="429"/>
      <c r="BQ24" s="429"/>
      <c r="BR24" s="429"/>
      <c r="BS24" s="429"/>
      <c r="BT24" s="429"/>
      <c r="BU24" s="430"/>
      <c r="BV24" s="428">
        <v>6751116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6210</v>
      </c>
      <c r="R25" s="405"/>
      <c r="S25" s="405"/>
      <c r="T25" s="405"/>
      <c r="U25" s="405"/>
      <c r="V25" s="406"/>
      <c r="W25" s="470"/>
      <c r="X25" s="461"/>
      <c r="Y25" s="462"/>
      <c r="Z25" s="401" t="s">
        <v>173</v>
      </c>
      <c r="AA25" s="402"/>
      <c r="AB25" s="402"/>
      <c r="AC25" s="402"/>
      <c r="AD25" s="402"/>
      <c r="AE25" s="402"/>
      <c r="AF25" s="402"/>
      <c r="AG25" s="403"/>
      <c r="AH25" s="404" t="s">
        <v>138</v>
      </c>
      <c r="AI25" s="405"/>
      <c r="AJ25" s="405"/>
      <c r="AK25" s="405"/>
      <c r="AL25" s="406"/>
      <c r="AM25" s="404" t="s">
        <v>138</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1235503</v>
      </c>
      <c r="BO25" s="424"/>
      <c r="BP25" s="424"/>
      <c r="BQ25" s="424"/>
      <c r="BR25" s="424"/>
      <c r="BS25" s="424"/>
      <c r="BT25" s="424"/>
      <c r="BU25" s="425"/>
      <c r="BV25" s="423">
        <v>1423889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5810</v>
      </c>
      <c r="R26" s="405"/>
      <c r="S26" s="405"/>
      <c r="T26" s="405"/>
      <c r="U26" s="405"/>
      <c r="V26" s="406"/>
      <c r="W26" s="470"/>
      <c r="X26" s="461"/>
      <c r="Y26" s="462"/>
      <c r="Z26" s="401" t="s">
        <v>177</v>
      </c>
      <c r="AA26" s="483"/>
      <c r="AB26" s="483"/>
      <c r="AC26" s="483"/>
      <c r="AD26" s="483"/>
      <c r="AE26" s="483"/>
      <c r="AF26" s="483"/>
      <c r="AG26" s="484"/>
      <c r="AH26" s="404">
        <v>2</v>
      </c>
      <c r="AI26" s="405"/>
      <c r="AJ26" s="405"/>
      <c r="AK26" s="405"/>
      <c r="AL26" s="406"/>
      <c r="AM26" s="404" t="s">
        <v>178</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3120</v>
      </c>
      <c r="R27" s="405"/>
      <c r="S27" s="405"/>
      <c r="T27" s="405"/>
      <c r="U27" s="405"/>
      <c r="V27" s="406"/>
      <c r="W27" s="470"/>
      <c r="X27" s="461"/>
      <c r="Y27" s="462"/>
      <c r="Z27" s="401" t="s">
        <v>182</v>
      </c>
      <c r="AA27" s="402"/>
      <c r="AB27" s="402"/>
      <c r="AC27" s="402"/>
      <c r="AD27" s="402"/>
      <c r="AE27" s="402"/>
      <c r="AF27" s="402"/>
      <c r="AG27" s="403"/>
      <c r="AH27" s="404">
        <v>2</v>
      </c>
      <c r="AI27" s="405"/>
      <c r="AJ27" s="405"/>
      <c r="AK27" s="405"/>
      <c r="AL27" s="406"/>
      <c r="AM27" s="404" t="s">
        <v>179</v>
      </c>
      <c r="AN27" s="405"/>
      <c r="AO27" s="405"/>
      <c r="AP27" s="405"/>
      <c r="AQ27" s="405"/>
      <c r="AR27" s="406"/>
      <c r="AS27" s="404" t="s">
        <v>178</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2550</v>
      </c>
      <c r="R28" s="405"/>
      <c r="S28" s="405"/>
      <c r="T28" s="405"/>
      <c r="U28" s="405"/>
      <c r="V28" s="406"/>
      <c r="W28" s="470"/>
      <c r="X28" s="461"/>
      <c r="Y28" s="462"/>
      <c r="Z28" s="401" t="s">
        <v>185</v>
      </c>
      <c r="AA28" s="402"/>
      <c r="AB28" s="402"/>
      <c r="AC28" s="402"/>
      <c r="AD28" s="402"/>
      <c r="AE28" s="402"/>
      <c r="AF28" s="402"/>
      <c r="AG28" s="403"/>
      <c r="AH28" s="404" t="s">
        <v>138</v>
      </c>
      <c r="AI28" s="405"/>
      <c r="AJ28" s="405"/>
      <c r="AK28" s="405"/>
      <c r="AL28" s="406"/>
      <c r="AM28" s="404" t="s">
        <v>174</v>
      </c>
      <c r="AN28" s="405"/>
      <c r="AO28" s="405"/>
      <c r="AP28" s="405"/>
      <c r="AQ28" s="405"/>
      <c r="AR28" s="406"/>
      <c r="AS28" s="404" t="s">
        <v>129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768232</v>
      </c>
      <c r="BO28" s="424"/>
      <c r="BP28" s="424"/>
      <c r="BQ28" s="424"/>
      <c r="BR28" s="424"/>
      <c r="BS28" s="424"/>
      <c r="BT28" s="424"/>
      <c r="BU28" s="425"/>
      <c r="BV28" s="423">
        <v>798633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13</v>
      </c>
      <c r="M29" s="405"/>
      <c r="N29" s="405"/>
      <c r="O29" s="405"/>
      <c r="P29" s="406"/>
      <c r="Q29" s="404">
        <v>2350</v>
      </c>
      <c r="R29" s="405"/>
      <c r="S29" s="405"/>
      <c r="T29" s="405"/>
      <c r="U29" s="405"/>
      <c r="V29" s="406"/>
      <c r="W29" s="471"/>
      <c r="X29" s="472"/>
      <c r="Y29" s="473"/>
      <c r="Z29" s="401" t="s">
        <v>188</v>
      </c>
      <c r="AA29" s="402"/>
      <c r="AB29" s="402"/>
      <c r="AC29" s="402"/>
      <c r="AD29" s="402"/>
      <c r="AE29" s="402"/>
      <c r="AF29" s="402"/>
      <c r="AG29" s="403"/>
      <c r="AH29" s="404">
        <v>178</v>
      </c>
      <c r="AI29" s="405"/>
      <c r="AJ29" s="405"/>
      <c r="AK29" s="405"/>
      <c r="AL29" s="406"/>
      <c r="AM29" s="404">
        <v>576222</v>
      </c>
      <c r="AN29" s="405"/>
      <c r="AO29" s="405"/>
      <c r="AP29" s="405"/>
      <c r="AQ29" s="405"/>
      <c r="AR29" s="406"/>
      <c r="AS29" s="404">
        <v>3237</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138</v>
      </c>
      <c r="BO29" s="429"/>
      <c r="BP29" s="429"/>
      <c r="BQ29" s="429"/>
      <c r="BR29" s="429"/>
      <c r="BS29" s="429"/>
      <c r="BT29" s="429"/>
      <c r="BU29" s="430"/>
      <c r="BV29" s="428" t="s">
        <v>138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537033</v>
      </c>
      <c r="BO30" s="432"/>
      <c r="BP30" s="432"/>
      <c r="BQ30" s="432"/>
      <c r="BR30" s="432"/>
      <c r="BS30" s="432"/>
      <c r="BT30" s="432"/>
      <c r="BU30" s="433"/>
      <c r="BV30" s="431">
        <v>497890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199</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東埼玉資源環境組合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松伏町土地開発公社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越谷・松伏水道企業団</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吉川松伏消防組合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10</v>
      </c>
      <c r="BX39" s="387"/>
      <c r="BY39" s="386" t="str">
        <f>IF('各会計、関係団体の財政状況及び健全化判断比率'!B73="","",'各会計、関係団体の財政状況及び健全化判断比率'!B73)</f>
        <v>埼玉県後期高齢者医療広域連合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11</v>
      </c>
      <c r="BX40" s="387"/>
      <c r="BY40" s="386" t="str">
        <f>IF('各会計、関係団体の財政状況及び健全化判断比率'!B74="","",'各会計、関係団体の財政状況及び健全化判断比率'!B74)</f>
        <v>埼玉県後期高齢者医療広域連合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12</v>
      </c>
      <c r="BX41" s="387"/>
      <c r="BY41" s="386" t="str">
        <f>IF('各会計、関係団体の財政状況及び健全化判断比率'!B75="","",'各会計、関係団体の財政状況及び健全化判断比率'!B75)</f>
        <v>江戸川水防事務組合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13</v>
      </c>
      <c r="BX42" s="387"/>
      <c r="BY42" s="386" t="str">
        <f>IF('各会計、関係団体の財政状況及び健全化判断比率'!B76="","",'各会計、関係団体の財政状況及び健全化判断比率'!B76)</f>
        <v>彩の国さいたま人づくり広域連合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G+P+aG95O1/hqO8kU8Y1AJ+q2fMbToYzscDSHtDmVi3vLEN6yR6VmmQ4eRSmYeAW7CX2VWCp4Zu512pZRepgQg==" saltValue="FHTbQvZmkEs0pQxLWI1k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3180234</v>
      </c>
      <c r="S5" s="696"/>
      <c r="T5" s="696"/>
      <c r="U5" s="696"/>
      <c r="V5" s="696"/>
      <c r="W5" s="696"/>
      <c r="X5" s="696"/>
      <c r="Y5" s="739"/>
      <c r="Z5" s="757">
        <v>35.700000000000003</v>
      </c>
      <c r="AA5" s="757"/>
      <c r="AB5" s="757"/>
      <c r="AC5" s="757"/>
      <c r="AD5" s="758">
        <v>3180234</v>
      </c>
      <c r="AE5" s="758"/>
      <c r="AF5" s="758"/>
      <c r="AG5" s="758"/>
      <c r="AH5" s="758"/>
      <c r="AI5" s="758"/>
      <c r="AJ5" s="758"/>
      <c r="AK5" s="758"/>
      <c r="AL5" s="740">
        <v>57.6</v>
      </c>
      <c r="AM5" s="711"/>
      <c r="AN5" s="711"/>
      <c r="AO5" s="741"/>
      <c r="AP5" s="706" t="s">
        <v>230</v>
      </c>
      <c r="AQ5" s="707"/>
      <c r="AR5" s="707"/>
      <c r="AS5" s="707"/>
      <c r="AT5" s="707"/>
      <c r="AU5" s="707"/>
      <c r="AV5" s="707"/>
      <c r="AW5" s="707"/>
      <c r="AX5" s="707"/>
      <c r="AY5" s="707"/>
      <c r="AZ5" s="707"/>
      <c r="BA5" s="707"/>
      <c r="BB5" s="707"/>
      <c r="BC5" s="707"/>
      <c r="BD5" s="707"/>
      <c r="BE5" s="707"/>
      <c r="BF5" s="708"/>
      <c r="BG5" s="640">
        <v>3180234</v>
      </c>
      <c r="BH5" s="641"/>
      <c r="BI5" s="641"/>
      <c r="BJ5" s="641"/>
      <c r="BK5" s="641"/>
      <c r="BL5" s="641"/>
      <c r="BM5" s="641"/>
      <c r="BN5" s="642"/>
      <c r="BO5" s="677">
        <v>100</v>
      </c>
      <c r="BP5" s="677"/>
      <c r="BQ5" s="677"/>
      <c r="BR5" s="677"/>
      <c r="BS5" s="678" t="s">
        <v>129</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75448</v>
      </c>
      <c r="S6" s="641"/>
      <c r="T6" s="641"/>
      <c r="U6" s="641"/>
      <c r="V6" s="641"/>
      <c r="W6" s="641"/>
      <c r="X6" s="641"/>
      <c r="Y6" s="642"/>
      <c r="Z6" s="677">
        <v>0.8</v>
      </c>
      <c r="AA6" s="677"/>
      <c r="AB6" s="677"/>
      <c r="AC6" s="677"/>
      <c r="AD6" s="678">
        <v>75448</v>
      </c>
      <c r="AE6" s="678"/>
      <c r="AF6" s="678"/>
      <c r="AG6" s="678"/>
      <c r="AH6" s="678"/>
      <c r="AI6" s="678"/>
      <c r="AJ6" s="678"/>
      <c r="AK6" s="678"/>
      <c r="AL6" s="643">
        <v>1.4</v>
      </c>
      <c r="AM6" s="644"/>
      <c r="AN6" s="644"/>
      <c r="AO6" s="679"/>
      <c r="AP6" s="637" t="s">
        <v>235</v>
      </c>
      <c r="AQ6" s="638"/>
      <c r="AR6" s="638"/>
      <c r="AS6" s="638"/>
      <c r="AT6" s="638"/>
      <c r="AU6" s="638"/>
      <c r="AV6" s="638"/>
      <c r="AW6" s="638"/>
      <c r="AX6" s="638"/>
      <c r="AY6" s="638"/>
      <c r="AZ6" s="638"/>
      <c r="BA6" s="638"/>
      <c r="BB6" s="638"/>
      <c r="BC6" s="638"/>
      <c r="BD6" s="638"/>
      <c r="BE6" s="638"/>
      <c r="BF6" s="639"/>
      <c r="BG6" s="640">
        <v>3180234</v>
      </c>
      <c r="BH6" s="641"/>
      <c r="BI6" s="641"/>
      <c r="BJ6" s="641"/>
      <c r="BK6" s="641"/>
      <c r="BL6" s="641"/>
      <c r="BM6" s="641"/>
      <c r="BN6" s="642"/>
      <c r="BO6" s="677">
        <v>100</v>
      </c>
      <c r="BP6" s="677"/>
      <c r="BQ6" s="677"/>
      <c r="BR6" s="677"/>
      <c r="BS6" s="678" t="s">
        <v>129</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109218</v>
      </c>
      <c r="CS6" s="641"/>
      <c r="CT6" s="641"/>
      <c r="CU6" s="641"/>
      <c r="CV6" s="641"/>
      <c r="CW6" s="641"/>
      <c r="CX6" s="641"/>
      <c r="CY6" s="642"/>
      <c r="CZ6" s="740">
        <v>1.3</v>
      </c>
      <c r="DA6" s="711"/>
      <c r="DB6" s="711"/>
      <c r="DC6" s="743"/>
      <c r="DD6" s="646" t="s">
        <v>129</v>
      </c>
      <c r="DE6" s="641"/>
      <c r="DF6" s="641"/>
      <c r="DG6" s="641"/>
      <c r="DH6" s="641"/>
      <c r="DI6" s="641"/>
      <c r="DJ6" s="641"/>
      <c r="DK6" s="641"/>
      <c r="DL6" s="641"/>
      <c r="DM6" s="641"/>
      <c r="DN6" s="641"/>
      <c r="DO6" s="641"/>
      <c r="DP6" s="642"/>
      <c r="DQ6" s="646">
        <v>109218</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2680</v>
      </c>
      <c r="S7" s="641"/>
      <c r="T7" s="641"/>
      <c r="U7" s="641"/>
      <c r="V7" s="641"/>
      <c r="W7" s="641"/>
      <c r="X7" s="641"/>
      <c r="Y7" s="642"/>
      <c r="Z7" s="677">
        <v>0</v>
      </c>
      <c r="AA7" s="677"/>
      <c r="AB7" s="677"/>
      <c r="AC7" s="677"/>
      <c r="AD7" s="678">
        <v>2680</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1646307</v>
      </c>
      <c r="BH7" s="641"/>
      <c r="BI7" s="641"/>
      <c r="BJ7" s="641"/>
      <c r="BK7" s="641"/>
      <c r="BL7" s="641"/>
      <c r="BM7" s="641"/>
      <c r="BN7" s="642"/>
      <c r="BO7" s="677">
        <v>51.8</v>
      </c>
      <c r="BP7" s="677"/>
      <c r="BQ7" s="677"/>
      <c r="BR7" s="677"/>
      <c r="BS7" s="678" t="s">
        <v>129</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1125404</v>
      </c>
      <c r="CS7" s="641"/>
      <c r="CT7" s="641"/>
      <c r="CU7" s="641"/>
      <c r="CV7" s="641"/>
      <c r="CW7" s="641"/>
      <c r="CX7" s="641"/>
      <c r="CY7" s="642"/>
      <c r="CZ7" s="677">
        <v>13.4</v>
      </c>
      <c r="DA7" s="677"/>
      <c r="DB7" s="677"/>
      <c r="DC7" s="677"/>
      <c r="DD7" s="646">
        <v>5509</v>
      </c>
      <c r="DE7" s="641"/>
      <c r="DF7" s="641"/>
      <c r="DG7" s="641"/>
      <c r="DH7" s="641"/>
      <c r="DI7" s="641"/>
      <c r="DJ7" s="641"/>
      <c r="DK7" s="641"/>
      <c r="DL7" s="641"/>
      <c r="DM7" s="641"/>
      <c r="DN7" s="641"/>
      <c r="DO7" s="641"/>
      <c r="DP7" s="642"/>
      <c r="DQ7" s="646">
        <v>1018599</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17446</v>
      </c>
      <c r="S8" s="641"/>
      <c r="T8" s="641"/>
      <c r="U8" s="641"/>
      <c r="V8" s="641"/>
      <c r="W8" s="641"/>
      <c r="X8" s="641"/>
      <c r="Y8" s="642"/>
      <c r="Z8" s="677">
        <v>0.2</v>
      </c>
      <c r="AA8" s="677"/>
      <c r="AB8" s="677"/>
      <c r="AC8" s="677"/>
      <c r="AD8" s="678">
        <v>17446</v>
      </c>
      <c r="AE8" s="678"/>
      <c r="AF8" s="678"/>
      <c r="AG8" s="678"/>
      <c r="AH8" s="678"/>
      <c r="AI8" s="678"/>
      <c r="AJ8" s="678"/>
      <c r="AK8" s="678"/>
      <c r="AL8" s="643">
        <v>0.3</v>
      </c>
      <c r="AM8" s="644"/>
      <c r="AN8" s="644"/>
      <c r="AO8" s="679"/>
      <c r="AP8" s="637" t="s">
        <v>241</v>
      </c>
      <c r="AQ8" s="638"/>
      <c r="AR8" s="638"/>
      <c r="AS8" s="638"/>
      <c r="AT8" s="638"/>
      <c r="AU8" s="638"/>
      <c r="AV8" s="638"/>
      <c r="AW8" s="638"/>
      <c r="AX8" s="638"/>
      <c r="AY8" s="638"/>
      <c r="AZ8" s="638"/>
      <c r="BA8" s="638"/>
      <c r="BB8" s="638"/>
      <c r="BC8" s="638"/>
      <c r="BD8" s="638"/>
      <c r="BE8" s="638"/>
      <c r="BF8" s="639"/>
      <c r="BG8" s="640">
        <v>53307</v>
      </c>
      <c r="BH8" s="641"/>
      <c r="BI8" s="641"/>
      <c r="BJ8" s="641"/>
      <c r="BK8" s="641"/>
      <c r="BL8" s="641"/>
      <c r="BM8" s="641"/>
      <c r="BN8" s="642"/>
      <c r="BO8" s="677">
        <v>1.7</v>
      </c>
      <c r="BP8" s="677"/>
      <c r="BQ8" s="677"/>
      <c r="BR8" s="677"/>
      <c r="BS8" s="646" t="s">
        <v>129</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3210813</v>
      </c>
      <c r="CS8" s="641"/>
      <c r="CT8" s="641"/>
      <c r="CU8" s="641"/>
      <c r="CV8" s="641"/>
      <c r="CW8" s="641"/>
      <c r="CX8" s="641"/>
      <c r="CY8" s="642"/>
      <c r="CZ8" s="677">
        <v>38.299999999999997</v>
      </c>
      <c r="DA8" s="677"/>
      <c r="DB8" s="677"/>
      <c r="DC8" s="677"/>
      <c r="DD8" s="646">
        <v>943</v>
      </c>
      <c r="DE8" s="641"/>
      <c r="DF8" s="641"/>
      <c r="DG8" s="641"/>
      <c r="DH8" s="641"/>
      <c r="DI8" s="641"/>
      <c r="DJ8" s="641"/>
      <c r="DK8" s="641"/>
      <c r="DL8" s="641"/>
      <c r="DM8" s="641"/>
      <c r="DN8" s="641"/>
      <c r="DO8" s="641"/>
      <c r="DP8" s="642"/>
      <c r="DQ8" s="646">
        <v>1808684</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10520</v>
      </c>
      <c r="S9" s="641"/>
      <c r="T9" s="641"/>
      <c r="U9" s="641"/>
      <c r="V9" s="641"/>
      <c r="W9" s="641"/>
      <c r="X9" s="641"/>
      <c r="Y9" s="642"/>
      <c r="Z9" s="677">
        <v>0.1</v>
      </c>
      <c r="AA9" s="677"/>
      <c r="AB9" s="677"/>
      <c r="AC9" s="677"/>
      <c r="AD9" s="678">
        <v>10520</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1435697</v>
      </c>
      <c r="BH9" s="641"/>
      <c r="BI9" s="641"/>
      <c r="BJ9" s="641"/>
      <c r="BK9" s="641"/>
      <c r="BL9" s="641"/>
      <c r="BM9" s="641"/>
      <c r="BN9" s="642"/>
      <c r="BO9" s="677">
        <v>45.1</v>
      </c>
      <c r="BP9" s="677"/>
      <c r="BQ9" s="677"/>
      <c r="BR9" s="677"/>
      <c r="BS9" s="646" t="s">
        <v>129</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635441</v>
      </c>
      <c r="CS9" s="641"/>
      <c r="CT9" s="641"/>
      <c r="CU9" s="641"/>
      <c r="CV9" s="641"/>
      <c r="CW9" s="641"/>
      <c r="CX9" s="641"/>
      <c r="CY9" s="642"/>
      <c r="CZ9" s="677">
        <v>7.6</v>
      </c>
      <c r="DA9" s="677"/>
      <c r="DB9" s="677"/>
      <c r="DC9" s="677"/>
      <c r="DD9" s="646">
        <v>36649</v>
      </c>
      <c r="DE9" s="641"/>
      <c r="DF9" s="641"/>
      <c r="DG9" s="641"/>
      <c r="DH9" s="641"/>
      <c r="DI9" s="641"/>
      <c r="DJ9" s="641"/>
      <c r="DK9" s="641"/>
      <c r="DL9" s="641"/>
      <c r="DM9" s="641"/>
      <c r="DN9" s="641"/>
      <c r="DO9" s="641"/>
      <c r="DP9" s="642"/>
      <c r="DQ9" s="646">
        <v>589258</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247</v>
      </c>
      <c r="AE10" s="678"/>
      <c r="AF10" s="678"/>
      <c r="AG10" s="678"/>
      <c r="AH10" s="678"/>
      <c r="AI10" s="678"/>
      <c r="AJ10" s="678"/>
      <c r="AK10" s="678"/>
      <c r="AL10" s="643" t="s">
        <v>129</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59523</v>
      </c>
      <c r="BH10" s="641"/>
      <c r="BI10" s="641"/>
      <c r="BJ10" s="641"/>
      <c r="BK10" s="641"/>
      <c r="BL10" s="641"/>
      <c r="BM10" s="641"/>
      <c r="BN10" s="642"/>
      <c r="BO10" s="677">
        <v>1.9</v>
      </c>
      <c r="BP10" s="677"/>
      <c r="BQ10" s="677"/>
      <c r="BR10" s="677"/>
      <c r="BS10" s="646" t="s">
        <v>129</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t="s">
        <v>247</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474059</v>
      </c>
      <c r="S11" s="641"/>
      <c r="T11" s="641"/>
      <c r="U11" s="641"/>
      <c r="V11" s="641"/>
      <c r="W11" s="641"/>
      <c r="X11" s="641"/>
      <c r="Y11" s="642"/>
      <c r="Z11" s="643">
        <v>5.3</v>
      </c>
      <c r="AA11" s="644"/>
      <c r="AB11" s="644"/>
      <c r="AC11" s="645"/>
      <c r="AD11" s="646">
        <v>474059</v>
      </c>
      <c r="AE11" s="641"/>
      <c r="AF11" s="641"/>
      <c r="AG11" s="641"/>
      <c r="AH11" s="641"/>
      <c r="AI11" s="641"/>
      <c r="AJ11" s="641"/>
      <c r="AK11" s="642"/>
      <c r="AL11" s="643">
        <v>8.6</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97780</v>
      </c>
      <c r="BH11" s="641"/>
      <c r="BI11" s="641"/>
      <c r="BJ11" s="641"/>
      <c r="BK11" s="641"/>
      <c r="BL11" s="641"/>
      <c r="BM11" s="641"/>
      <c r="BN11" s="642"/>
      <c r="BO11" s="677">
        <v>3.1</v>
      </c>
      <c r="BP11" s="677"/>
      <c r="BQ11" s="677"/>
      <c r="BR11" s="677"/>
      <c r="BS11" s="646" t="s">
        <v>247</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137812</v>
      </c>
      <c r="CS11" s="641"/>
      <c r="CT11" s="641"/>
      <c r="CU11" s="641"/>
      <c r="CV11" s="641"/>
      <c r="CW11" s="641"/>
      <c r="CX11" s="641"/>
      <c r="CY11" s="642"/>
      <c r="CZ11" s="677">
        <v>1.6</v>
      </c>
      <c r="DA11" s="677"/>
      <c r="DB11" s="677"/>
      <c r="DC11" s="677"/>
      <c r="DD11" s="646">
        <v>22246</v>
      </c>
      <c r="DE11" s="641"/>
      <c r="DF11" s="641"/>
      <c r="DG11" s="641"/>
      <c r="DH11" s="641"/>
      <c r="DI11" s="641"/>
      <c r="DJ11" s="641"/>
      <c r="DK11" s="641"/>
      <c r="DL11" s="641"/>
      <c r="DM11" s="641"/>
      <c r="DN11" s="641"/>
      <c r="DO11" s="641"/>
      <c r="DP11" s="642"/>
      <c r="DQ11" s="646">
        <v>118376</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t="s">
        <v>129</v>
      </c>
      <c r="S12" s="641"/>
      <c r="T12" s="641"/>
      <c r="U12" s="641"/>
      <c r="V12" s="641"/>
      <c r="W12" s="641"/>
      <c r="X12" s="641"/>
      <c r="Y12" s="642"/>
      <c r="Z12" s="677" t="s">
        <v>129</v>
      </c>
      <c r="AA12" s="677"/>
      <c r="AB12" s="677"/>
      <c r="AC12" s="677"/>
      <c r="AD12" s="678" t="s">
        <v>247</v>
      </c>
      <c r="AE12" s="678"/>
      <c r="AF12" s="678"/>
      <c r="AG12" s="678"/>
      <c r="AH12" s="678"/>
      <c r="AI12" s="678"/>
      <c r="AJ12" s="678"/>
      <c r="AK12" s="678"/>
      <c r="AL12" s="643" t="s">
        <v>129</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1281344</v>
      </c>
      <c r="BH12" s="641"/>
      <c r="BI12" s="641"/>
      <c r="BJ12" s="641"/>
      <c r="BK12" s="641"/>
      <c r="BL12" s="641"/>
      <c r="BM12" s="641"/>
      <c r="BN12" s="642"/>
      <c r="BO12" s="677">
        <v>40.299999999999997</v>
      </c>
      <c r="BP12" s="677"/>
      <c r="BQ12" s="677"/>
      <c r="BR12" s="677"/>
      <c r="BS12" s="646" t="s">
        <v>129</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95646</v>
      </c>
      <c r="CS12" s="641"/>
      <c r="CT12" s="641"/>
      <c r="CU12" s="641"/>
      <c r="CV12" s="641"/>
      <c r="CW12" s="641"/>
      <c r="CX12" s="641"/>
      <c r="CY12" s="642"/>
      <c r="CZ12" s="677">
        <v>1.1000000000000001</v>
      </c>
      <c r="DA12" s="677"/>
      <c r="DB12" s="677"/>
      <c r="DC12" s="677"/>
      <c r="DD12" s="646" t="s">
        <v>129</v>
      </c>
      <c r="DE12" s="641"/>
      <c r="DF12" s="641"/>
      <c r="DG12" s="641"/>
      <c r="DH12" s="641"/>
      <c r="DI12" s="641"/>
      <c r="DJ12" s="641"/>
      <c r="DK12" s="641"/>
      <c r="DL12" s="641"/>
      <c r="DM12" s="641"/>
      <c r="DN12" s="641"/>
      <c r="DO12" s="641"/>
      <c r="DP12" s="642"/>
      <c r="DQ12" s="646">
        <v>43040</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247</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247</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1280863</v>
      </c>
      <c r="BH13" s="641"/>
      <c r="BI13" s="641"/>
      <c r="BJ13" s="641"/>
      <c r="BK13" s="641"/>
      <c r="BL13" s="641"/>
      <c r="BM13" s="641"/>
      <c r="BN13" s="642"/>
      <c r="BO13" s="677">
        <v>40.299999999999997</v>
      </c>
      <c r="BP13" s="677"/>
      <c r="BQ13" s="677"/>
      <c r="BR13" s="677"/>
      <c r="BS13" s="646" t="s">
        <v>247</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764426</v>
      </c>
      <c r="CS13" s="641"/>
      <c r="CT13" s="641"/>
      <c r="CU13" s="641"/>
      <c r="CV13" s="641"/>
      <c r="CW13" s="641"/>
      <c r="CX13" s="641"/>
      <c r="CY13" s="642"/>
      <c r="CZ13" s="677">
        <v>9.1</v>
      </c>
      <c r="DA13" s="677"/>
      <c r="DB13" s="677"/>
      <c r="DC13" s="677"/>
      <c r="DD13" s="646">
        <v>142380</v>
      </c>
      <c r="DE13" s="641"/>
      <c r="DF13" s="641"/>
      <c r="DG13" s="641"/>
      <c r="DH13" s="641"/>
      <c r="DI13" s="641"/>
      <c r="DJ13" s="641"/>
      <c r="DK13" s="641"/>
      <c r="DL13" s="641"/>
      <c r="DM13" s="641"/>
      <c r="DN13" s="641"/>
      <c r="DO13" s="641"/>
      <c r="DP13" s="642"/>
      <c r="DQ13" s="646">
        <v>594006</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16863</v>
      </c>
      <c r="S14" s="641"/>
      <c r="T14" s="641"/>
      <c r="U14" s="641"/>
      <c r="V14" s="641"/>
      <c r="W14" s="641"/>
      <c r="X14" s="641"/>
      <c r="Y14" s="642"/>
      <c r="Z14" s="677">
        <v>0.2</v>
      </c>
      <c r="AA14" s="677"/>
      <c r="AB14" s="677"/>
      <c r="AC14" s="677"/>
      <c r="AD14" s="678">
        <v>16863</v>
      </c>
      <c r="AE14" s="678"/>
      <c r="AF14" s="678"/>
      <c r="AG14" s="678"/>
      <c r="AH14" s="678"/>
      <c r="AI14" s="678"/>
      <c r="AJ14" s="678"/>
      <c r="AK14" s="678"/>
      <c r="AL14" s="643">
        <v>0.3</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72896</v>
      </c>
      <c r="BH14" s="641"/>
      <c r="BI14" s="641"/>
      <c r="BJ14" s="641"/>
      <c r="BK14" s="641"/>
      <c r="BL14" s="641"/>
      <c r="BM14" s="641"/>
      <c r="BN14" s="642"/>
      <c r="BO14" s="677">
        <v>2.2999999999999998</v>
      </c>
      <c r="BP14" s="677"/>
      <c r="BQ14" s="677"/>
      <c r="BR14" s="677"/>
      <c r="BS14" s="646" t="s">
        <v>129</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590397</v>
      </c>
      <c r="CS14" s="641"/>
      <c r="CT14" s="641"/>
      <c r="CU14" s="641"/>
      <c r="CV14" s="641"/>
      <c r="CW14" s="641"/>
      <c r="CX14" s="641"/>
      <c r="CY14" s="642"/>
      <c r="CZ14" s="677">
        <v>7</v>
      </c>
      <c r="DA14" s="677"/>
      <c r="DB14" s="677"/>
      <c r="DC14" s="677"/>
      <c r="DD14" s="646">
        <v>13218</v>
      </c>
      <c r="DE14" s="641"/>
      <c r="DF14" s="641"/>
      <c r="DG14" s="641"/>
      <c r="DH14" s="641"/>
      <c r="DI14" s="641"/>
      <c r="DJ14" s="641"/>
      <c r="DK14" s="641"/>
      <c r="DL14" s="641"/>
      <c r="DM14" s="641"/>
      <c r="DN14" s="641"/>
      <c r="DO14" s="641"/>
      <c r="DP14" s="642"/>
      <c r="DQ14" s="646">
        <v>587815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247</v>
      </c>
      <c r="S15" s="641"/>
      <c r="T15" s="641"/>
      <c r="U15" s="641"/>
      <c r="V15" s="641"/>
      <c r="W15" s="641"/>
      <c r="X15" s="641"/>
      <c r="Y15" s="642"/>
      <c r="Z15" s="677" t="s">
        <v>129</v>
      </c>
      <c r="AA15" s="677"/>
      <c r="AB15" s="677"/>
      <c r="AC15" s="677"/>
      <c r="AD15" s="678" t="s">
        <v>247</v>
      </c>
      <c r="AE15" s="678"/>
      <c r="AF15" s="678"/>
      <c r="AG15" s="678"/>
      <c r="AH15" s="678"/>
      <c r="AI15" s="678"/>
      <c r="AJ15" s="678"/>
      <c r="AK15" s="678"/>
      <c r="AL15" s="643" t="s">
        <v>129</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179687</v>
      </c>
      <c r="BH15" s="641"/>
      <c r="BI15" s="641"/>
      <c r="BJ15" s="641"/>
      <c r="BK15" s="641"/>
      <c r="BL15" s="641"/>
      <c r="BM15" s="641"/>
      <c r="BN15" s="642"/>
      <c r="BO15" s="677">
        <v>5.7</v>
      </c>
      <c r="BP15" s="677"/>
      <c r="BQ15" s="677"/>
      <c r="BR15" s="677"/>
      <c r="BS15" s="646" t="s">
        <v>247</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1057004</v>
      </c>
      <c r="CS15" s="641"/>
      <c r="CT15" s="641"/>
      <c r="CU15" s="641"/>
      <c r="CV15" s="641"/>
      <c r="CW15" s="641"/>
      <c r="CX15" s="641"/>
      <c r="CY15" s="642"/>
      <c r="CZ15" s="677">
        <v>12.6</v>
      </c>
      <c r="DA15" s="677"/>
      <c r="DB15" s="677"/>
      <c r="DC15" s="677"/>
      <c r="DD15" s="646">
        <v>141964</v>
      </c>
      <c r="DE15" s="641"/>
      <c r="DF15" s="641"/>
      <c r="DG15" s="641"/>
      <c r="DH15" s="641"/>
      <c r="DI15" s="641"/>
      <c r="DJ15" s="641"/>
      <c r="DK15" s="641"/>
      <c r="DL15" s="641"/>
      <c r="DM15" s="641"/>
      <c r="DN15" s="641"/>
      <c r="DO15" s="641"/>
      <c r="DP15" s="642"/>
      <c r="DQ15" s="646">
        <v>778788</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5103</v>
      </c>
      <c r="S16" s="641"/>
      <c r="T16" s="641"/>
      <c r="U16" s="641"/>
      <c r="V16" s="641"/>
      <c r="W16" s="641"/>
      <c r="X16" s="641"/>
      <c r="Y16" s="642"/>
      <c r="Z16" s="677">
        <v>0.1</v>
      </c>
      <c r="AA16" s="677"/>
      <c r="AB16" s="677"/>
      <c r="AC16" s="677"/>
      <c r="AD16" s="678">
        <v>5103</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247</v>
      </c>
      <c r="BH16" s="641"/>
      <c r="BI16" s="641"/>
      <c r="BJ16" s="641"/>
      <c r="BK16" s="641"/>
      <c r="BL16" s="641"/>
      <c r="BM16" s="641"/>
      <c r="BN16" s="642"/>
      <c r="BO16" s="677" t="s">
        <v>247</v>
      </c>
      <c r="BP16" s="677"/>
      <c r="BQ16" s="677"/>
      <c r="BR16" s="677"/>
      <c r="BS16" s="646" t="s">
        <v>247</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t="s">
        <v>247</v>
      </c>
      <c r="CS16" s="641"/>
      <c r="CT16" s="641"/>
      <c r="CU16" s="641"/>
      <c r="CV16" s="641"/>
      <c r="CW16" s="641"/>
      <c r="CX16" s="641"/>
      <c r="CY16" s="642"/>
      <c r="CZ16" s="677" t="s">
        <v>129</v>
      </c>
      <c r="DA16" s="677"/>
      <c r="DB16" s="677"/>
      <c r="DC16" s="677"/>
      <c r="DD16" s="646" t="s">
        <v>247</v>
      </c>
      <c r="DE16" s="641"/>
      <c r="DF16" s="641"/>
      <c r="DG16" s="641"/>
      <c r="DH16" s="641"/>
      <c r="DI16" s="641"/>
      <c r="DJ16" s="641"/>
      <c r="DK16" s="641"/>
      <c r="DL16" s="641"/>
      <c r="DM16" s="641"/>
      <c r="DN16" s="641"/>
      <c r="DO16" s="641"/>
      <c r="DP16" s="642"/>
      <c r="DQ16" s="646" t="s">
        <v>129</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54003</v>
      </c>
      <c r="S17" s="641"/>
      <c r="T17" s="641"/>
      <c r="U17" s="641"/>
      <c r="V17" s="641"/>
      <c r="W17" s="641"/>
      <c r="X17" s="641"/>
      <c r="Y17" s="642"/>
      <c r="Z17" s="677">
        <v>0.6</v>
      </c>
      <c r="AA17" s="677"/>
      <c r="AB17" s="677"/>
      <c r="AC17" s="677"/>
      <c r="AD17" s="678">
        <v>54003</v>
      </c>
      <c r="AE17" s="678"/>
      <c r="AF17" s="678"/>
      <c r="AG17" s="678"/>
      <c r="AH17" s="678"/>
      <c r="AI17" s="678"/>
      <c r="AJ17" s="678"/>
      <c r="AK17" s="678"/>
      <c r="AL17" s="643">
        <v>1</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247</v>
      </c>
      <c r="BH17" s="641"/>
      <c r="BI17" s="641"/>
      <c r="BJ17" s="641"/>
      <c r="BK17" s="641"/>
      <c r="BL17" s="641"/>
      <c r="BM17" s="641"/>
      <c r="BN17" s="642"/>
      <c r="BO17" s="677" t="s">
        <v>247</v>
      </c>
      <c r="BP17" s="677"/>
      <c r="BQ17" s="677"/>
      <c r="BR17" s="677"/>
      <c r="BS17" s="646" t="s">
        <v>129</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663836</v>
      </c>
      <c r="CS17" s="641"/>
      <c r="CT17" s="641"/>
      <c r="CU17" s="641"/>
      <c r="CV17" s="641"/>
      <c r="CW17" s="641"/>
      <c r="CX17" s="641"/>
      <c r="CY17" s="642"/>
      <c r="CZ17" s="677">
        <v>7.9</v>
      </c>
      <c r="DA17" s="677"/>
      <c r="DB17" s="677"/>
      <c r="DC17" s="677"/>
      <c r="DD17" s="646" t="s">
        <v>129</v>
      </c>
      <c r="DE17" s="641"/>
      <c r="DF17" s="641"/>
      <c r="DG17" s="641"/>
      <c r="DH17" s="641"/>
      <c r="DI17" s="641"/>
      <c r="DJ17" s="641"/>
      <c r="DK17" s="641"/>
      <c r="DL17" s="641"/>
      <c r="DM17" s="641"/>
      <c r="DN17" s="641"/>
      <c r="DO17" s="641"/>
      <c r="DP17" s="642"/>
      <c r="DQ17" s="646">
        <v>649254</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29361</v>
      </c>
      <c r="S18" s="641"/>
      <c r="T18" s="641"/>
      <c r="U18" s="641"/>
      <c r="V18" s="641"/>
      <c r="W18" s="641"/>
      <c r="X18" s="641"/>
      <c r="Y18" s="642"/>
      <c r="Z18" s="677">
        <v>0.3</v>
      </c>
      <c r="AA18" s="677"/>
      <c r="AB18" s="677"/>
      <c r="AC18" s="677"/>
      <c r="AD18" s="678">
        <v>29361</v>
      </c>
      <c r="AE18" s="678"/>
      <c r="AF18" s="678"/>
      <c r="AG18" s="678"/>
      <c r="AH18" s="678"/>
      <c r="AI18" s="678"/>
      <c r="AJ18" s="678"/>
      <c r="AK18" s="678"/>
      <c r="AL18" s="643">
        <v>0.5</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247</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247</v>
      </c>
      <c r="DE18" s="641"/>
      <c r="DF18" s="641"/>
      <c r="DG18" s="641"/>
      <c r="DH18" s="641"/>
      <c r="DI18" s="641"/>
      <c r="DJ18" s="641"/>
      <c r="DK18" s="641"/>
      <c r="DL18" s="641"/>
      <c r="DM18" s="641"/>
      <c r="DN18" s="641"/>
      <c r="DO18" s="641"/>
      <c r="DP18" s="642"/>
      <c r="DQ18" s="646" t="s">
        <v>247</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2146</v>
      </c>
      <c r="S19" s="641"/>
      <c r="T19" s="641"/>
      <c r="U19" s="641"/>
      <c r="V19" s="641"/>
      <c r="W19" s="641"/>
      <c r="X19" s="641"/>
      <c r="Y19" s="642"/>
      <c r="Z19" s="677">
        <v>0</v>
      </c>
      <c r="AA19" s="677"/>
      <c r="AB19" s="677"/>
      <c r="AC19" s="677"/>
      <c r="AD19" s="678">
        <v>2146</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247</v>
      </c>
      <c r="BH19" s="641"/>
      <c r="BI19" s="641"/>
      <c r="BJ19" s="641"/>
      <c r="BK19" s="641"/>
      <c r="BL19" s="641"/>
      <c r="BM19" s="641"/>
      <c r="BN19" s="642"/>
      <c r="BO19" s="677" t="s">
        <v>129</v>
      </c>
      <c r="BP19" s="677"/>
      <c r="BQ19" s="677"/>
      <c r="BR19" s="677"/>
      <c r="BS19" s="646" t="s">
        <v>129</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247</v>
      </c>
      <c r="CS19" s="641"/>
      <c r="CT19" s="641"/>
      <c r="CU19" s="641"/>
      <c r="CV19" s="641"/>
      <c r="CW19" s="641"/>
      <c r="CX19" s="641"/>
      <c r="CY19" s="642"/>
      <c r="CZ19" s="677" t="s">
        <v>129</v>
      </c>
      <c r="DA19" s="677"/>
      <c r="DB19" s="677"/>
      <c r="DC19" s="677"/>
      <c r="DD19" s="646" t="s">
        <v>247</v>
      </c>
      <c r="DE19" s="641"/>
      <c r="DF19" s="641"/>
      <c r="DG19" s="641"/>
      <c r="DH19" s="641"/>
      <c r="DI19" s="641"/>
      <c r="DJ19" s="641"/>
      <c r="DK19" s="641"/>
      <c r="DL19" s="641"/>
      <c r="DM19" s="641"/>
      <c r="DN19" s="641"/>
      <c r="DO19" s="641"/>
      <c r="DP19" s="642"/>
      <c r="DQ19" s="646" t="s">
        <v>247</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933</v>
      </c>
      <c r="S20" s="641"/>
      <c r="T20" s="641"/>
      <c r="U20" s="641"/>
      <c r="V20" s="641"/>
      <c r="W20" s="641"/>
      <c r="X20" s="641"/>
      <c r="Y20" s="642"/>
      <c r="Z20" s="677">
        <v>0</v>
      </c>
      <c r="AA20" s="677"/>
      <c r="AB20" s="677"/>
      <c r="AC20" s="677"/>
      <c r="AD20" s="678">
        <v>933</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247</v>
      </c>
      <c r="BH20" s="641"/>
      <c r="BI20" s="641"/>
      <c r="BJ20" s="641"/>
      <c r="BK20" s="641"/>
      <c r="BL20" s="641"/>
      <c r="BM20" s="641"/>
      <c r="BN20" s="642"/>
      <c r="BO20" s="677" t="s">
        <v>129</v>
      </c>
      <c r="BP20" s="677"/>
      <c r="BQ20" s="677"/>
      <c r="BR20" s="677"/>
      <c r="BS20" s="646" t="s">
        <v>129</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8389997</v>
      </c>
      <c r="CS20" s="641"/>
      <c r="CT20" s="641"/>
      <c r="CU20" s="641"/>
      <c r="CV20" s="641"/>
      <c r="CW20" s="641"/>
      <c r="CX20" s="641"/>
      <c r="CY20" s="642"/>
      <c r="CZ20" s="677">
        <v>100</v>
      </c>
      <c r="DA20" s="677"/>
      <c r="DB20" s="677"/>
      <c r="DC20" s="677"/>
      <c r="DD20" s="646">
        <v>362909</v>
      </c>
      <c r="DE20" s="641"/>
      <c r="DF20" s="641"/>
      <c r="DG20" s="641"/>
      <c r="DH20" s="641"/>
      <c r="DI20" s="641"/>
      <c r="DJ20" s="641"/>
      <c r="DK20" s="641"/>
      <c r="DL20" s="641"/>
      <c r="DM20" s="641"/>
      <c r="DN20" s="641"/>
      <c r="DO20" s="641"/>
      <c r="DP20" s="642"/>
      <c r="DQ20" s="646">
        <v>6297038</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21563</v>
      </c>
      <c r="S21" s="641"/>
      <c r="T21" s="641"/>
      <c r="U21" s="641"/>
      <c r="V21" s="641"/>
      <c r="W21" s="641"/>
      <c r="X21" s="641"/>
      <c r="Y21" s="642"/>
      <c r="Z21" s="677">
        <v>0.2</v>
      </c>
      <c r="AA21" s="677"/>
      <c r="AB21" s="677"/>
      <c r="AC21" s="677"/>
      <c r="AD21" s="678">
        <v>21563</v>
      </c>
      <c r="AE21" s="678"/>
      <c r="AF21" s="678"/>
      <c r="AG21" s="678"/>
      <c r="AH21" s="678"/>
      <c r="AI21" s="678"/>
      <c r="AJ21" s="678"/>
      <c r="AK21" s="678"/>
      <c r="AL21" s="643">
        <v>0.4</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129</v>
      </c>
      <c r="BH21" s="641"/>
      <c r="BI21" s="641"/>
      <c r="BJ21" s="641"/>
      <c r="BK21" s="641"/>
      <c r="BL21" s="641"/>
      <c r="BM21" s="641"/>
      <c r="BN21" s="642"/>
      <c r="BO21" s="677" t="s">
        <v>129</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1746628</v>
      </c>
      <c r="S22" s="641"/>
      <c r="T22" s="641"/>
      <c r="U22" s="641"/>
      <c r="V22" s="641"/>
      <c r="W22" s="641"/>
      <c r="X22" s="641"/>
      <c r="Y22" s="642"/>
      <c r="Z22" s="677">
        <v>19.600000000000001</v>
      </c>
      <c r="AA22" s="677"/>
      <c r="AB22" s="677"/>
      <c r="AC22" s="677"/>
      <c r="AD22" s="678">
        <v>1666501</v>
      </c>
      <c r="AE22" s="678"/>
      <c r="AF22" s="678"/>
      <c r="AG22" s="678"/>
      <c r="AH22" s="678"/>
      <c r="AI22" s="678"/>
      <c r="AJ22" s="678"/>
      <c r="AK22" s="678"/>
      <c r="AL22" s="643">
        <v>30.2</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129</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1666501</v>
      </c>
      <c r="S23" s="641"/>
      <c r="T23" s="641"/>
      <c r="U23" s="641"/>
      <c r="V23" s="641"/>
      <c r="W23" s="641"/>
      <c r="X23" s="641"/>
      <c r="Y23" s="642"/>
      <c r="Z23" s="677">
        <v>18.7</v>
      </c>
      <c r="AA23" s="677"/>
      <c r="AB23" s="677"/>
      <c r="AC23" s="677"/>
      <c r="AD23" s="678">
        <v>1666501</v>
      </c>
      <c r="AE23" s="678"/>
      <c r="AF23" s="678"/>
      <c r="AG23" s="678"/>
      <c r="AH23" s="678"/>
      <c r="AI23" s="678"/>
      <c r="AJ23" s="678"/>
      <c r="AK23" s="678"/>
      <c r="AL23" s="643">
        <v>30.2</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129</v>
      </c>
      <c r="BH23" s="641"/>
      <c r="BI23" s="641"/>
      <c r="BJ23" s="641"/>
      <c r="BK23" s="641"/>
      <c r="BL23" s="641"/>
      <c r="BM23" s="641"/>
      <c r="BN23" s="642"/>
      <c r="BO23" s="677" t="s">
        <v>129</v>
      </c>
      <c r="BP23" s="677"/>
      <c r="BQ23" s="677"/>
      <c r="BR23" s="677"/>
      <c r="BS23" s="646" t="s">
        <v>247</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80068</v>
      </c>
      <c r="S24" s="641"/>
      <c r="T24" s="641"/>
      <c r="U24" s="641"/>
      <c r="V24" s="641"/>
      <c r="W24" s="641"/>
      <c r="X24" s="641"/>
      <c r="Y24" s="642"/>
      <c r="Z24" s="677">
        <v>0.9</v>
      </c>
      <c r="AA24" s="677"/>
      <c r="AB24" s="677"/>
      <c r="AC24" s="677"/>
      <c r="AD24" s="678" t="s">
        <v>247</v>
      </c>
      <c r="AE24" s="678"/>
      <c r="AF24" s="678"/>
      <c r="AG24" s="678"/>
      <c r="AH24" s="678"/>
      <c r="AI24" s="678"/>
      <c r="AJ24" s="678"/>
      <c r="AK24" s="678"/>
      <c r="AL24" s="643" t="s">
        <v>247</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247</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4135240</v>
      </c>
      <c r="CS24" s="696"/>
      <c r="CT24" s="696"/>
      <c r="CU24" s="696"/>
      <c r="CV24" s="696"/>
      <c r="CW24" s="696"/>
      <c r="CX24" s="696"/>
      <c r="CY24" s="739"/>
      <c r="CZ24" s="740">
        <v>49.3</v>
      </c>
      <c r="DA24" s="711"/>
      <c r="DB24" s="711"/>
      <c r="DC24" s="743"/>
      <c r="DD24" s="738">
        <v>2763604</v>
      </c>
      <c r="DE24" s="696"/>
      <c r="DF24" s="696"/>
      <c r="DG24" s="696"/>
      <c r="DH24" s="696"/>
      <c r="DI24" s="696"/>
      <c r="DJ24" s="696"/>
      <c r="DK24" s="739"/>
      <c r="DL24" s="738">
        <v>2647138</v>
      </c>
      <c r="DM24" s="696"/>
      <c r="DN24" s="696"/>
      <c r="DO24" s="696"/>
      <c r="DP24" s="696"/>
      <c r="DQ24" s="696"/>
      <c r="DR24" s="696"/>
      <c r="DS24" s="696"/>
      <c r="DT24" s="696"/>
      <c r="DU24" s="696"/>
      <c r="DV24" s="739"/>
      <c r="DW24" s="740">
        <v>45.4</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v>59</v>
      </c>
      <c r="S25" s="641"/>
      <c r="T25" s="641"/>
      <c r="U25" s="641"/>
      <c r="V25" s="641"/>
      <c r="W25" s="641"/>
      <c r="X25" s="641"/>
      <c r="Y25" s="642"/>
      <c r="Z25" s="677">
        <v>0</v>
      </c>
      <c r="AA25" s="677"/>
      <c r="AB25" s="677"/>
      <c r="AC25" s="677"/>
      <c r="AD25" s="678" t="s">
        <v>247</v>
      </c>
      <c r="AE25" s="678"/>
      <c r="AF25" s="678"/>
      <c r="AG25" s="678"/>
      <c r="AH25" s="678"/>
      <c r="AI25" s="678"/>
      <c r="AJ25" s="678"/>
      <c r="AK25" s="678"/>
      <c r="AL25" s="643" t="s">
        <v>247</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247</v>
      </c>
      <c r="BP25" s="677"/>
      <c r="BQ25" s="677"/>
      <c r="BR25" s="677"/>
      <c r="BS25" s="646" t="s">
        <v>129</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1649144</v>
      </c>
      <c r="CS25" s="659"/>
      <c r="CT25" s="659"/>
      <c r="CU25" s="659"/>
      <c r="CV25" s="659"/>
      <c r="CW25" s="659"/>
      <c r="CX25" s="659"/>
      <c r="CY25" s="660"/>
      <c r="CZ25" s="643">
        <v>19.7</v>
      </c>
      <c r="DA25" s="661"/>
      <c r="DB25" s="661"/>
      <c r="DC25" s="662"/>
      <c r="DD25" s="646">
        <v>1531024</v>
      </c>
      <c r="DE25" s="659"/>
      <c r="DF25" s="659"/>
      <c r="DG25" s="659"/>
      <c r="DH25" s="659"/>
      <c r="DI25" s="659"/>
      <c r="DJ25" s="659"/>
      <c r="DK25" s="660"/>
      <c r="DL25" s="646">
        <v>1442215</v>
      </c>
      <c r="DM25" s="659"/>
      <c r="DN25" s="659"/>
      <c r="DO25" s="659"/>
      <c r="DP25" s="659"/>
      <c r="DQ25" s="659"/>
      <c r="DR25" s="659"/>
      <c r="DS25" s="659"/>
      <c r="DT25" s="659"/>
      <c r="DU25" s="659"/>
      <c r="DV25" s="660"/>
      <c r="DW25" s="643">
        <v>24.7</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5582984</v>
      </c>
      <c r="S26" s="641"/>
      <c r="T26" s="641"/>
      <c r="U26" s="641"/>
      <c r="V26" s="641"/>
      <c r="W26" s="641"/>
      <c r="X26" s="641"/>
      <c r="Y26" s="642"/>
      <c r="Z26" s="677">
        <v>62.6</v>
      </c>
      <c r="AA26" s="677"/>
      <c r="AB26" s="677"/>
      <c r="AC26" s="677"/>
      <c r="AD26" s="678">
        <v>5502857</v>
      </c>
      <c r="AE26" s="678"/>
      <c r="AF26" s="678"/>
      <c r="AG26" s="678"/>
      <c r="AH26" s="678"/>
      <c r="AI26" s="678"/>
      <c r="AJ26" s="678"/>
      <c r="AK26" s="678"/>
      <c r="AL26" s="643">
        <v>99.6</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247</v>
      </c>
      <c r="BP26" s="677"/>
      <c r="BQ26" s="677"/>
      <c r="BR26" s="677"/>
      <c r="BS26" s="646" t="s">
        <v>129</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1091690</v>
      </c>
      <c r="CS26" s="641"/>
      <c r="CT26" s="641"/>
      <c r="CU26" s="641"/>
      <c r="CV26" s="641"/>
      <c r="CW26" s="641"/>
      <c r="CX26" s="641"/>
      <c r="CY26" s="642"/>
      <c r="CZ26" s="643">
        <v>13</v>
      </c>
      <c r="DA26" s="661"/>
      <c r="DB26" s="661"/>
      <c r="DC26" s="662"/>
      <c r="DD26" s="646">
        <v>998867</v>
      </c>
      <c r="DE26" s="641"/>
      <c r="DF26" s="641"/>
      <c r="DG26" s="641"/>
      <c r="DH26" s="641"/>
      <c r="DI26" s="641"/>
      <c r="DJ26" s="641"/>
      <c r="DK26" s="642"/>
      <c r="DL26" s="646" t="s">
        <v>247</v>
      </c>
      <c r="DM26" s="641"/>
      <c r="DN26" s="641"/>
      <c r="DO26" s="641"/>
      <c r="DP26" s="641"/>
      <c r="DQ26" s="641"/>
      <c r="DR26" s="641"/>
      <c r="DS26" s="641"/>
      <c r="DT26" s="641"/>
      <c r="DU26" s="641"/>
      <c r="DV26" s="642"/>
      <c r="DW26" s="643" t="s">
        <v>247</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2873</v>
      </c>
      <c r="S27" s="641"/>
      <c r="T27" s="641"/>
      <c r="U27" s="641"/>
      <c r="V27" s="641"/>
      <c r="W27" s="641"/>
      <c r="X27" s="641"/>
      <c r="Y27" s="642"/>
      <c r="Z27" s="677">
        <v>0</v>
      </c>
      <c r="AA27" s="677"/>
      <c r="AB27" s="677"/>
      <c r="AC27" s="677"/>
      <c r="AD27" s="678">
        <v>2873</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3180234</v>
      </c>
      <c r="BH27" s="641"/>
      <c r="BI27" s="641"/>
      <c r="BJ27" s="641"/>
      <c r="BK27" s="641"/>
      <c r="BL27" s="641"/>
      <c r="BM27" s="641"/>
      <c r="BN27" s="642"/>
      <c r="BO27" s="677">
        <v>100</v>
      </c>
      <c r="BP27" s="677"/>
      <c r="BQ27" s="677"/>
      <c r="BR27" s="677"/>
      <c r="BS27" s="646" t="s">
        <v>247</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1822260</v>
      </c>
      <c r="CS27" s="659"/>
      <c r="CT27" s="659"/>
      <c r="CU27" s="659"/>
      <c r="CV27" s="659"/>
      <c r="CW27" s="659"/>
      <c r="CX27" s="659"/>
      <c r="CY27" s="660"/>
      <c r="CZ27" s="643">
        <v>21.7</v>
      </c>
      <c r="DA27" s="661"/>
      <c r="DB27" s="661"/>
      <c r="DC27" s="662"/>
      <c r="DD27" s="646">
        <v>583326</v>
      </c>
      <c r="DE27" s="659"/>
      <c r="DF27" s="659"/>
      <c r="DG27" s="659"/>
      <c r="DH27" s="659"/>
      <c r="DI27" s="659"/>
      <c r="DJ27" s="659"/>
      <c r="DK27" s="660"/>
      <c r="DL27" s="646">
        <v>555669</v>
      </c>
      <c r="DM27" s="659"/>
      <c r="DN27" s="659"/>
      <c r="DO27" s="659"/>
      <c r="DP27" s="659"/>
      <c r="DQ27" s="659"/>
      <c r="DR27" s="659"/>
      <c r="DS27" s="659"/>
      <c r="DT27" s="659"/>
      <c r="DU27" s="659"/>
      <c r="DV27" s="660"/>
      <c r="DW27" s="643">
        <v>9.5</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41025</v>
      </c>
      <c r="S28" s="641"/>
      <c r="T28" s="641"/>
      <c r="U28" s="641"/>
      <c r="V28" s="641"/>
      <c r="W28" s="641"/>
      <c r="X28" s="641"/>
      <c r="Y28" s="642"/>
      <c r="Z28" s="677">
        <v>0.5</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663836</v>
      </c>
      <c r="CS28" s="641"/>
      <c r="CT28" s="641"/>
      <c r="CU28" s="641"/>
      <c r="CV28" s="641"/>
      <c r="CW28" s="641"/>
      <c r="CX28" s="641"/>
      <c r="CY28" s="642"/>
      <c r="CZ28" s="643">
        <v>7.9</v>
      </c>
      <c r="DA28" s="661"/>
      <c r="DB28" s="661"/>
      <c r="DC28" s="662"/>
      <c r="DD28" s="646">
        <v>649254</v>
      </c>
      <c r="DE28" s="641"/>
      <c r="DF28" s="641"/>
      <c r="DG28" s="641"/>
      <c r="DH28" s="641"/>
      <c r="DI28" s="641"/>
      <c r="DJ28" s="641"/>
      <c r="DK28" s="642"/>
      <c r="DL28" s="646">
        <v>649254</v>
      </c>
      <c r="DM28" s="641"/>
      <c r="DN28" s="641"/>
      <c r="DO28" s="641"/>
      <c r="DP28" s="641"/>
      <c r="DQ28" s="641"/>
      <c r="DR28" s="641"/>
      <c r="DS28" s="641"/>
      <c r="DT28" s="641"/>
      <c r="DU28" s="641"/>
      <c r="DV28" s="642"/>
      <c r="DW28" s="643">
        <v>11.1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34571</v>
      </c>
      <c r="S29" s="641"/>
      <c r="T29" s="641"/>
      <c r="U29" s="641"/>
      <c r="V29" s="641"/>
      <c r="W29" s="641"/>
      <c r="X29" s="641"/>
      <c r="Y29" s="642"/>
      <c r="Z29" s="677">
        <v>0.4</v>
      </c>
      <c r="AA29" s="677"/>
      <c r="AB29" s="677"/>
      <c r="AC29" s="677"/>
      <c r="AD29" s="678">
        <v>11402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663836</v>
      </c>
      <c r="CS29" s="659"/>
      <c r="CT29" s="659"/>
      <c r="CU29" s="659"/>
      <c r="CV29" s="659"/>
      <c r="CW29" s="659"/>
      <c r="CX29" s="659"/>
      <c r="CY29" s="660"/>
      <c r="CZ29" s="643">
        <v>7.9</v>
      </c>
      <c r="DA29" s="661"/>
      <c r="DB29" s="661"/>
      <c r="DC29" s="662"/>
      <c r="DD29" s="646">
        <v>649254</v>
      </c>
      <c r="DE29" s="659"/>
      <c r="DF29" s="659"/>
      <c r="DG29" s="659"/>
      <c r="DH29" s="659"/>
      <c r="DI29" s="659"/>
      <c r="DJ29" s="659"/>
      <c r="DK29" s="660"/>
      <c r="DL29" s="646">
        <v>649254</v>
      </c>
      <c r="DM29" s="659"/>
      <c r="DN29" s="659"/>
      <c r="DO29" s="659"/>
      <c r="DP29" s="659"/>
      <c r="DQ29" s="659"/>
      <c r="DR29" s="659"/>
      <c r="DS29" s="659"/>
      <c r="DT29" s="659"/>
      <c r="DU29" s="659"/>
      <c r="DV29" s="660"/>
      <c r="DW29" s="643">
        <v>11.1</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24868</v>
      </c>
      <c r="S30" s="641"/>
      <c r="T30" s="641"/>
      <c r="U30" s="641"/>
      <c r="V30" s="641"/>
      <c r="W30" s="641"/>
      <c r="X30" s="641"/>
      <c r="Y30" s="642"/>
      <c r="Z30" s="677">
        <v>0.3</v>
      </c>
      <c r="AA30" s="677"/>
      <c r="AB30" s="677"/>
      <c r="AC30" s="677"/>
      <c r="AD30" s="678" t="s">
        <v>129</v>
      </c>
      <c r="AE30" s="678"/>
      <c r="AF30" s="678"/>
      <c r="AG30" s="678"/>
      <c r="AH30" s="678"/>
      <c r="AI30" s="678"/>
      <c r="AJ30" s="678"/>
      <c r="AK30" s="678"/>
      <c r="AL30" s="643" t="s">
        <v>129</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614216</v>
      </c>
      <c r="CS30" s="641"/>
      <c r="CT30" s="641"/>
      <c r="CU30" s="641"/>
      <c r="CV30" s="641"/>
      <c r="CW30" s="641"/>
      <c r="CX30" s="641"/>
      <c r="CY30" s="642"/>
      <c r="CZ30" s="643">
        <v>7.3</v>
      </c>
      <c r="DA30" s="661"/>
      <c r="DB30" s="661"/>
      <c r="DC30" s="662"/>
      <c r="DD30" s="646">
        <v>599634</v>
      </c>
      <c r="DE30" s="641"/>
      <c r="DF30" s="641"/>
      <c r="DG30" s="641"/>
      <c r="DH30" s="641"/>
      <c r="DI30" s="641"/>
      <c r="DJ30" s="641"/>
      <c r="DK30" s="642"/>
      <c r="DL30" s="646">
        <v>599634</v>
      </c>
      <c r="DM30" s="641"/>
      <c r="DN30" s="641"/>
      <c r="DO30" s="641"/>
      <c r="DP30" s="641"/>
      <c r="DQ30" s="641"/>
      <c r="DR30" s="641"/>
      <c r="DS30" s="641"/>
      <c r="DT30" s="641"/>
      <c r="DU30" s="641"/>
      <c r="DV30" s="642"/>
      <c r="DW30" s="643">
        <v>10.3</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1049259</v>
      </c>
      <c r="S31" s="641"/>
      <c r="T31" s="641"/>
      <c r="U31" s="641"/>
      <c r="V31" s="641"/>
      <c r="W31" s="641"/>
      <c r="X31" s="641"/>
      <c r="Y31" s="642"/>
      <c r="Z31" s="677">
        <v>11.8</v>
      </c>
      <c r="AA31" s="677"/>
      <c r="AB31" s="677"/>
      <c r="AC31" s="677"/>
      <c r="AD31" s="678" t="s">
        <v>129</v>
      </c>
      <c r="AE31" s="678"/>
      <c r="AF31" s="678"/>
      <c r="AG31" s="678"/>
      <c r="AH31" s="678"/>
      <c r="AI31" s="678"/>
      <c r="AJ31" s="678"/>
      <c r="AK31" s="678"/>
      <c r="AL31" s="643" t="s">
        <v>129</v>
      </c>
      <c r="AM31" s="644"/>
      <c r="AN31" s="644"/>
      <c r="AO31" s="679"/>
      <c r="AP31" s="714" t="s">
        <v>314</v>
      </c>
      <c r="AQ31" s="715"/>
      <c r="AR31" s="715"/>
      <c r="AS31" s="715"/>
      <c r="AT31" s="720" t="s">
        <v>315</v>
      </c>
      <c r="AU31" s="231"/>
      <c r="AV31" s="231"/>
      <c r="AW31" s="231"/>
      <c r="AX31" s="706" t="s">
        <v>188</v>
      </c>
      <c r="AY31" s="707"/>
      <c r="AZ31" s="707"/>
      <c r="BA31" s="707"/>
      <c r="BB31" s="707"/>
      <c r="BC31" s="707"/>
      <c r="BD31" s="707"/>
      <c r="BE31" s="707"/>
      <c r="BF31" s="708"/>
      <c r="BG31" s="709">
        <v>99.1</v>
      </c>
      <c r="BH31" s="710"/>
      <c r="BI31" s="710"/>
      <c r="BJ31" s="710"/>
      <c r="BK31" s="710"/>
      <c r="BL31" s="710"/>
      <c r="BM31" s="711">
        <v>96.9</v>
      </c>
      <c r="BN31" s="710"/>
      <c r="BO31" s="710"/>
      <c r="BP31" s="710"/>
      <c r="BQ31" s="712"/>
      <c r="BR31" s="709">
        <v>99.2</v>
      </c>
      <c r="BS31" s="710"/>
      <c r="BT31" s="710"/>
      <c r="BU31" s="710"/>
      <c r="BV31" s="710"/>
      <c r="BW31" s="710"/>
      <c r="BX31" s="711">
        <v>95.6</v>
      </c>
      <c r="BY31" s="710"/>
      <c r="BZ31" s="710"/>
      <c r="CA31" s="710"/>
      <c r="CB31" s="712"/>
      <c r="CD31" s="731"/>
      <c r="CE31" s="732"/>
      <c r="CF31" s="673" t="s">
        <v>316</v>
      </c>
      <c r="CG31" s="674"/>
      <c r="CH31" s="674"/>
      <c r="CI31" s="674"/>
      <c r="CJ31" s="674"/>
      <c r="CK31" s="674"/>
      <c r="CL31" s="674"/>
      <c r="CM31" s="674"/>
      <c r="CN31" s="674"/>
      <c r="CO31" s="674"/>
      <c r="CP31" s="674"/>
      <c r="CQ31" s="675"/>
      <c r="CR31" s="640">
        <v>49620</v>
      </c>
      <c r="CS31" s="659"/>
      <c r="CT31" s="659"/>
      <c r="CU31" s="659"/>
      <c r="CV31" s="659"/>
      <c r="CW31" s="659"/>
      <c r="CX31" s="659"/>
      <c r="CY31" s="660"/>
      <c r="CZ31" s="643">
        <v>0.6</v>
      </c>
      <c r="DA31" s="661"/>
      <c r="DB31" s="661"/>
      <c r="DC31" s="662"/>
      <c r="DD31" s="646">
        <v>49620</v>
      </c>
      <c r="DE31" s="659"/>
      <c r="DF31" s="659"/>
      <c r="DG31" s="659"/>
      <c r="DH31" s="659"/>
      <c r="DI31" s="659"/>
      <c r="DJ31" s="659"/>
      <c r="DK31" s="660"/>
      <c r="DL31" s="646">
        <v>49620</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t="s">
        <v>129</v>
      </c>
      <c r="S32" s="641"/>
      <c r="T32" s="641"/>
      <c r="U32" s="641"/>
      <c r="V32" s="641"/>
      <c r="W32" s="641"/>
      <c r="X32" s="641"/>
      <c r="Y32" s="642"/>
      <c r="Z32" s="677" t="s">
        <v>129</v>
      </c>
      <c r="AA32" s="677"/>
      <c r="AB32" s="677"/>
      <c r="AC32" s="677"/>
      <c r="AD32" s="678" t="s">
        <v>247</v>
      </c>
      <c r="AE32" s="678"/>
      <c r="AF32" s="678"/>
      <c r="AG32" s="678"/>
      <c r="AH32" s="678"/>
      <c r="AI32" s="678"/>
      <c r="AJ32" s="678"/>
      <c r="AK32" s="678"/>
      <c r="AL32" s="643" t="s">
        <v>129</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98.8</v>
      </c>
      <c r="BH32" s="659"/>
      <c r="BI32" s="659"/>
      <c r="BJ32" s="659"/>
      <c r="BK32" s="659"/>
      <c r="BL32" s="659"/>
      <c r="BM32" s="644">
        <v>96.4</v>
      </c>
      <c r="BN32" s="705"/>
      <c r="BO32" s="705"/>
      <c r="BP32" s="705"/>
      <c r="BQ32" s="683"/>
      <c r="BR32" s="713">
        <v>98.9</v>
      </c>
      <c r="BS32" s="659"/>
      <c r="BT32" s="659"/>
      <c r="BU32" s="659"/>
      <c r="BV32" s="659"/>
      <c r="BW32" s="659"/>
      <c r="BX32" s="644">
        <v>95.4</v>
      </c>
      <c r="BY32" s="705"/>
      <c r="BZ32" s="705"/>
      <c r="CA32" s="705"/>
      <c r="CB32" s="683"/>
      <c r="CD32" s="733"/>
      <c r="CE32" s="734"/>
      <c r="CF32" s="673" t="s">
        <v>320</v>
      </c>
      <c r="CG32" s="674"/>
      <c r="CH32" s="674"/>
      <c r="CI32" s="674"/>
      <c r="CJ32" s="674"/>
      <c r="CK32" s="674"/>
      <c r="CL32" s="674"/>
      <c r="CM32" s="674"/>
      <c r="CN32" s="674"/>
      <c r="CO32" s="674"/>
      <c r="CP32" s="674"/>
      <c r="CQ32" s="675"/>
      <c r="CR32" s="640" t="s">
        <v>247</v>
      </c>
      <c r="CS32" s="641"/>
      <c r="CT32" s="641"/>
      <c r="CU32" s="641"/>
      <c r="CV32" s="641"/>
      <c r="CW32" s="641"/>
      <c r="CX32" s="641"/>
      <c r="CY32" s="642"/>
      <c r="CZ32" s="643" t="s">
        <v>247</v>
      </c>
      <c r="DA32" s="661"/>
      <c r="DB32" s="661"/>
      <c r="DC32" s="662"/>
      <c r="DD32" s="646" t="s">
        <v>129</v>
      </c>
      <c r="DE32" s="641"/>
      <c r="DF32" s="641"/>
      <c r="DG32" s="641"/>
      <c r="DH32" s="641"/>
      <c r="DI32" s="641"/>
      <c r="DJ32" s="641"/>
      <c r="DK32" s="642"/>
      <c r="DL32" s="646" t="s">
        <v>129</v>
      </c>
      <c r="DM32" s="641"/>
      <c r="DN32" s="641"/>
      <c r="DO32" s="641"/>
      <c r="DP32" s="641"/>
      <c r="DQ32" s="641"/>
      <c r="DR32" s="641"/>
      <c r="DS32" s="641"/>
      <c r="DT32" s="641"/>
      <c r="DU32" s="641"/>
      <c r="DV32" s="642"/>
      <c r="DW32" s="643" t="s">
        <v>247</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644507</v>
      </c>
      <c r="S33" s="641"/>
      <c r="T33" s="641"/>
      <c r="U33" s="641"/>
      <c r="V33" s="641"/>
      <c r="W33" s="641"/>
      <c r="X33" s="641"/>
      <c r="Y33" s="642"/>
      <c r="Z33" s="677">
        <v>7.2</v>
      </c>
      <c r="AA33" s="677"/>
      <c r="AB33" s="677"/>
      <c r="AC33" s="677"/>
      <c r="AD33" s="678" t="s">
        <v>129</v>
      </c>
      <c r="AE33" s="678"/>
      <c r="AF33" s="678"/>
      <c r="AG33" s="678"/>
      <c r="AH33" s="678"/>
      <c r="AI33" s="678"/>
      <c r="AJ33" s="678"/>
      <c r="AK33" s="678"/>
      <c r="AL33" s="643" t="s">
        <v>129</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99.5</v>
      </c>
      <c r="BH33" s="625"/>
      <c r="BI33" s="625"/>
      <c r="BJ33" s="625"/>
      <c r="BK33" s="625"/>
      <c r="BL33" s="625"/>
      <c r="BM33" s="668">
        <v>97.3</v>
      </c>
      <c r="BN33" s="625"/>
      <c r="BO33" s="625"/>
      <c r="BP33" s="625"/>
      <c r="BQ33" s="689"/>
      <c r="BR33" s="704">
        <v>99.4</v>
      </c>
      <c r="BS33" s="625"/>
      <c r="BT33" s="625"/>
      <c r="BU33" s="625"/>
      <c r="BV33" s="625"/>
      <c r="BW33" s="625"/>
      <c r="BX33" s="668">
        <v>95.5</v>
      </c>
      <c r="BY33" s="625"/>
      <c r="BZ33" s="625"/>
      <c r="CA33" s="625"/>
      <c r="CB33" s="689"/>
      <c r="CD33" s="673" t="s">
        <v>323</v>
      </c>
      <c r="CE33" s="674"/>
      <c r="CF33" s="674"/>
      <c r="CG33" s="674"/>
      <c r="CH33" s="674"/>
      <c r="CI33" s="674"/>
      <c r="CJ33" s="674"/>
      <c r="CK33" s="674"/>
      <c r="CL33" s="674"/>
      <c r="CM33" s="674"/>
      <c r="CN33" s="674"/>
      <c r="CO33" s="674"/>
      <c r="CP33" s="674"/>
      <c r="CQ33" s="675"/>
      <c r="CR33" s="640">
        <v>3891848</v>
      </c>
      <c r="CS33" s="659"/>
      <c r="CT33" s="659"/>
      <c r="CU33" s="659"/>
      <c r="CV33" s="659"/>
      <c r="CW33" s="659"/>
      <c r="CX33" s="659"/>
      <c r="CY33" s="660"/>
      <c r="CZ33" s="643">
        <v>46.4</v>
      </c>
      <c r="DA33" s="661"/>
      <c r="DB33" s="661"/>
      <c r="DC33" s="662"/>
      <c r="DD33" s="646">
        <v>3401604</v>
      </c>
      <c r="DE33" s="659"/>
      <c r="DF33" s="659"/>
      <c r="DG33" s="659"/>
      <c r="DH33" s="659"/>
      <c r="DI33" s="659"/>
      <c r="DJ33" s="659"/>
      <c r="DK33" s="660"/>
      <c r="DL33" s="646">
        <v>2551907</v>
      </c>
      <c r="DM33" s="659"/>
      <c r="DN33" s="659"/>
      <c r="DO33" s="659"/>
      <c r="DP33" s="659"/>
      <c r="DQ33" s="659"/>
      <c r="DR33" s="659"/>
      <c r="DS33" s="659"/>
      <c r="DT33" s="659"/>
      <c r="DU33" s="659"/>
      <c r="DV33" s="660"/>
      <c r="DW33" s="643">
        <v>43.7</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9953</v>
      </c>
      <c r="S34" s="641"/>
      <c r="T34" s="641"/>
      <c r="U34" s="641"/>
      <c r="V34" s="641"/>
      <c r="W34" s="641"/>
      <c r="X34" s="641"/>
      <c r="Y34" s="642"/>
      <c r="Z34" s="677">
        <v>0.1</v>
      </c>
      <c r="AA34" s="677"/>
      <c r="AB34" s="677"/>
      <c r="AC34" s="677"/>
      <c r="AD34" s="678">
        <v>5579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1287988</v>
      </c>
      <c r="CS34" s="641"/>
      <c r="CT34" s="641"/>
      <c r="CU34" s="641"/>
      <c r="CV34" s="641"/>
      <c r="CW34" s="641"/>
      <c r="CX34" s="641"/>
      <c r="CY34" s="642"/>
      <c r="CZ34" s="643">
        <v>15.4</v>
      </c>
      <c r="DA34" s="661"/>
      <c r="DB34" s="661"/>
      <c r="DC34" s="662"/>
      <c r="DD34" s="646">
        <v>988492</v>
      </c>
      <c r="DE34" s="641"/>
      <c r="DF34" s="641"/>
      <c r="DG34" s="641"/>
      <c r="DH34" s="641"/>
      <c r="DI34" s="641"/>
      <c r="DJ34" s="641"/>
      <c r="DK34" s="642"/>
      <c r="DL34" s="646">
        <v>820354</v>
      </c>
      <c r="DM34" s="641"/>
      <c r="DN34" s="641"/>
      <c r="DO34" s="641"/>
      <c r="DP34" s="641"/>
      <c r="DQ34" s="641"/>
      <c r="DR34" s="641"/>
      <c r="DS34" s="641"/>
      <c r="DT34" s="641"/>
      <c r="DU34" s="641"/>
      <c r="DV34" s="642"/>
      <c r="DW34" s="643">
        <v>14.1</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2865</v>
      </c>
      <c r="S35" s="641"/>
      <c r="T35" s="641"/>
      <c r="U35" s="641"/>
      <c r="V35" s="641"/>
      <c r="W35" s="641"/>
      <c r="X35" s="641"/>
      <c r="Y35" s="642"/>
      <c r="Z35" s="677">
        <v>0</v>
      </c>
      <c r="AA35" s="677"/>
      <c r="AB35" s="677"/>
      <c r="AC35" s="677"/>
      <c r="AD35" s="678" t="s">
        <v>129</v>
      </c>
      <c r="AE35" s="678"/>
      <c r="AF35" s="678"/>
      <c r="AG35" s="678"/>
      <c r="AH35" s="678"/>
      <c r="AI35" s="678"/>
      <c r="AJ35" s="678"/>
      <c r="AK35" s="678"/>
      <c r="AL35" s="643" t="s">
        <v>129</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70737</v>
      </c>
      <c r="CS35" s="659"/>
      <c r="CT35" s="659"/>
      <c r="CU35" s="659"/>
      <c r="CV35" s="659"/>
      <c r="CW35" s="659"/>
      <c r="CX35" s="659"/>
      <c r="CY35" s="660"/>
      <c r="CZ35" s="643">
        <v>0.8</v>
      </c>
      <c r="DA35" s="661"/>
      <c r="DB35" s="661"/>
      <c r="DC35" s="662"/>
      <c r="DD35" s="646">
        <v>67007</v>
      </c>
      <c r="DE35" s="659"/>
      <c r="DF35" s="659"/>
      <c r="DG35" s="659"/>
      <c r="DH35" s="659"/>
      <c r="DI35" s="659"/>
      <c r="DJ35" s="659"/>
      <c r="DK35" s="660"/>
      <c r="DL35" s="646">
        <v>52329</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366891</v>
      </c>
      <c r="S36" s="641"/>
      <c r="T36" s="641"/>
      <c r="U36" s="641"/>
      <c r="V36" s="641"/>
      <c r="W36" s="641"/>
      <c r="X36" s="641"/>
      <c r="Y36" s="642"/>
      <c r="Z36" s="677">
        <v>4.0999999999999996</v>
      </c>
      <c r="AA36" s="677"/>
      <c r="AB36" s="677"/>
      <c r="AC36" s="677"/>
      <c r="AD36" s="678" t="s">
        <v>129</v>
      </c>
      <c r="AE36" s="678"/>
      <c r="AF36" s="678"/>
      <c r="AG36" s="678"/>
      <c r="AH36" s="678"/>
      <c r="AI36" s="678"/>
      <c r="AJ36" s="678"/>
      <c r="AK36" s="678"/>
      <c r="AL36" s="643" t="s">
        <v>129</v>
      </c>
      <c r="AM36" s="644"/>
      <c r="AN36" s="644"/>
      <c r="AO36" s="679"/>
      <c r="AP36" s="235"/>
      <c r="AQ36" s="692" t="s">
        <v>331</v>
      </c>
      <c r="AR36" s="693"/>
      <c r="AS36" s="693"/>
      <c r="AT36" s="693"/>
      <c r="AU36" s="693"/>
      <c r="AV36" s="693"/>
      <c r="AW36" s="693"/>
      <c r="AX36" s="693"/>
      <c r="AY36" s="694"/>
      <c r="AZ36" s="695">
        <v>1208396</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100019</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1049141</v>
      </c>
      <c r="CS36" s="641"/>
      <c r="CT36" s="641"/>
      <c r="CU36" s="641"/>
      <c r="CV36" s="641"/>
      <c r="CW36" s="641"/>
      <c r="CX36" s="641"/>
      <c r="CY36" s="642"/>
      <c r="CZ36" s="643">
        <v>12.5</v>
      </c>
      <c r="DA36" s="661"/>
      <c r="DB36" s="661"/>
      <c r="DC36" s="662"/>
      <c r="DD36" s="646">
        <v>1002678</v>
      </c>
      <c r="DE36" s="641"/>
      <c r="DF36" s="641"/>
      <c r="DG36" s="641"/>
      <c r="DH36" s="641"/>
      <c r="DI36" s="641"/>
      <c r="DJ36" s="641"/>
      <c r="DK36" s="642"/>
      <c r="DL36" s="646">
        <v>855286</v>
      </c>
      <c r="DM36" s="641"/>
      <c r="DN36" s="641"/>
      <c r="DO36" s="641"/>
      <c r="DP36" s="641"/>
      <c r="DQ36" s="641"/>
      <c r="DR36" s="641"/>
      <c r="DS36" s="641"/>
      <c r="DT36" s="641"/>
      <c r="DU36" s="641"/>
      <c r="DV36" s="642"/>
      <c r="DW36" s="643">
        <v>14.7</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475987</v>
      </c>
      <c r="S37" s="641"/>
      <c r="T37" s="641"/>
      <c r="U37" s="641"/>
      <c r="V37" s="641"/>
      <c r="W37" s="641"/>
      <c r="X37" s="641"/>
      <c r="Y37" s="642"/>
      <c r="Z37" s="677">
        <v>5.3</v>
      </c>
      <c r="AA37" s="677"/>
      <c r="AB37" s="677"/>
      <c r="AC37" s="677"/>
      <c r="AD37" s="678" t="s">
        <v>129</v>
      </c>
      <c r="AE37" s="678"/>
      <c r="AF37" s="678"/>
      <c r="AG37" s="678"/>
      <c r="AH37" s="678"/>
      <c r="AI37" s="678"/>
      <c r="AJ37" s="678"/>
      <c r="AK37" s="678"/>
      <c r="AL37" s="643" t="s">
        <v>129</v>
      </c>
      <c r="AM37" s="644"/>
      <c r="AN37" s="644"/>
      <c r="AO37" s="679"/>
      <c r="AQ37" s="680" t="s">
        <v>335</v>
      </c>
      <c r="AR37" s="681"/>
      <c r="AS37" s="681"/>
      <c r="AT37" s="681"/>
      <c r="AU37" s="681"/>
      <c r="AV37" s="681"/>
      <c r="AW37" s="681"/>
      <c r="AX37" s="681"/>
      <c r="AY37" s="682"/>
      <c r="AZ37" s="640">
        <v>304569</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75165</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753088</v>
      </c>
      <c r="CS37" s="659"/>
      <c r="CT37" s="659"/>
      <c r="CU37" s="659"/>
      <c r="CV37" s="659"/>
      <c r="CW37" s="659"/>
      <c r="CX37" s="659"/>
      <c r="CY37" s="660"/>
      <c r="CZ37" s="643">
        <v>9</v>
      </c>
      <c r="DA37" s="661"/>
      <c r="DB37" s="661"/>
      <c r="DC37" s="662"/>
      <c r="DD37" s="646">
        <v>753056</v>
      </c>
      <c r="DE37" s="659"/>
      <c r="DF37" s="659"/>
      <c r="DG37" s="659"/>
      <c r="DH37" s="659"/>
      <c r="DI37" s="659"/>
      <c r="DJ37" s="659"/>
      <c r="DK37" s="660"/>
      <c r="DL37" s="646">
        <v>655933</v>
      </c>
      <c r="DM37" s="659"/>
      <c r="DN37" s="659"/>
      <c r="DO37" s="659"/>
      <c r="DP37" s="659"/>
      <c r="DQ37" s="659"/>
      <c r="DR37" s="659"/>
      <c r="DS37" s="659"/>
      <c r="DT37" s="659"/>
      <c r="DU37" s="659"/>
      <c r="DV37" s="660"/>
      <c r="DW37" s="643">
        <v>11.2</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261679</v>
      </c>
      <c r="S38" s="641"/>
      <c r="T38" s="641"/>
      <c r="U38" s="641"/>
      <c r="V38" s="641"/>
      <c r="W38" s="641"/>
      <c r="X38" s="641"/>
      <c r="Y38" s="642"/>
      <c r="Z38" s="677">
        <v>2.9</v>
      </c>
      <c r="AA38" s="677"/>
      <c r="AB38" s="677"/>
      <c r="AC38" s="677"/>
      <c r="AD38" s="678">
        <v>2</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4590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4320</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1203806</v>
      </c>
      <c r="CS38" s="641"/>
      <c r="CT38" s="641"/>
      <c r="CU38" s="641"/>
      <c r="CV38" s="641"/>
      <c r="CW38" s="641"/>
      <c r="CX38" s="641"/>
      <c r="CY38" s="642"/>
      <c r="CZ38" s="643">
        <v>14.3</v>
      </c>
      <c r="DA38" s="661"/>
      <c r="DB38" s="661"/>
      <c r="DC38" s="662"/>
      <c r="DD38" s="646">
        <v>1063275</v>
      </c>
      <c r="DE38" s="641"/>
      <c r="DF38" s="641"/>
      <c r="DG38" s="641"/>
      <c r="DH38" s="641"/>
      <c r="DI38" s="641"/>
      <c r="DJ38" s="641"/>
      <c r="DK38" s="642"/>
      <c r="DL38" s="646">
        <v>823938</v>
      </c>
      <c r="DM38" s="641"/>
      <c r="DN38" s="641"/>
      <c r="DO38" s="641"/>
      <c r="DP38" s="641"/>
      <c r="DQ38" s="641"/>
      <c r="DR38" s="641"/>
      <c r="DS38" s="641"/>
      <c r="DT38" s="641"/>
      <c r="DU38" s="641"/>
      <c r="DV38" s="642"/>
      <c r="DW38" s="643">
        <v>14.1</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423200</v>
      </c>
      <c r="S39" s="641"/>
      <c r="T39" s="641"/>
      <c r="U39" s="641"/>
      <c r="V39" s="641"/>
      <c r="W39" s="641"/>
      <c r="X39" s="641"/>
      <c r="Y39" s="642"/>
      <c r="Z39" s="677">
        <v>4.7</v>
      </c>
      <c r="AA39" s="677"/>
      <c r="AB39" s="677"/>
      <c r="AC39" s="677"/>
      <c r="AD39" s="678" t="s">
        <v>129</v>
      </c>
      <c r="AE39" s="678"/>
      <c r="AF39" s="678"/>
      <c r="AG39" s="678"/>
      <c r="AH39" s="678"/>
      <c r="AI39" s="678"/>
      <c r="AJ39" s="678"/>
      <c r="AK39" s="678"/>
      <c r="AL39" s="643" t="s">
        <v>129</v>
      </c>
      <c r="AM39" s="644"/>
      <c r="AN39" s="644"/>
      <c r="AO39" s="679"/>
      <c r="AQ39" s="680" t="s">
        <v>343</v>
      </c>
      <c r="AR39" s="681"/>
      <c r="AS39" s="681"/>
      <c r="AT39" s="681"/>
      <c r="AU39" s="681"/>
      <c r="AV39" s="681"/>
      <c r="AW39" s="681"/>
      <c r="AX39" s="681"/>
      <c r="AY39" s="682"/>
      <c r="AZ39" s="640" t="s">
        <v>247</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6887</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280176</v>
      </c>
      <c r="CS39" s="659"/>
      <c r="CT39" s="659"/>
      <c r="CU39" s="659"/>
      <c r="CV39" s="659"/>
      <c r="CW39" s="659"/>
      <c r="CX39" s="659"/>
      <c r="CY39" s="660"/>
      <c r="CZ39" s="643">
        <v>3.3</v>
      </c>
      <c r="DA39" s="661"/>
      <c r="DB39" s="661"/>
      <c r="DC39" s="662"/>
      <c r="DD39" s="646">
        <v>280152</v>
      </c>
      <c r="DE39" s="659"/>
      <c r="DF39" s="659"/>
      <c r="DG39" s="659"/>
      <c r="DH39" s="659"/>
      <c r="DI39" s="659"/>
      <c r="DJ39" s="659"/>
      <c r="DK39" s="660"/>
      <c r="DL39" s="646" t="s">
        <v>247</v>
      </c>
      <c r="DM39" s="659"/>
      <c r="DN39" s="659"/>
      <c r="DO39" s="659"/>
      <c r="DP39" s="659"/>
      <c r="DQ39" s="659"/>
      <c r="DR39" s="659"/>
      <c r="DS39" s="659"/>
      <c r="DT39" s="659"/>
      <c r="DU39" s="659"/>
      <c r="DV39" s="660"/>
      <c r="DW39" s="643" t="s">
        <v>247</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247</v>
      </c>
      <c r="AA40" s="677"/>
      <c r="AB40" s="677"/>
      <c r="AC40" s="677"/>
      <c r="AD40" s="678" t="s">
        <v>129</v>
      </c>
      <c r="AE40" s="678"/>
      <c r="AF40" s="678"/>
      <c r="AG40" s="678"/>
      <c r="AH40" s="678"/>
      <c r="AI40" s="678"/>
      <c r="AJ40" s="678"/>
      <c r="AK40" s="678"/>
      <c r="AL40" s="643" t="s">
        <v>129</v>
      </c>
      <c r="AM40" s="644"/>
      <c r="AN40" s="644"/>
      <c r="AO40" s="679"/>
      <c r="AQ40" s="680" t="s">
        <v>347</v>
      </c>
      <c r="AR40" s="681"/>
      <c r="AS40" s="681"/>
      <c r="AT40" s="681"/>
      <c r="AU40" s="681"/>
      <c r="AV40" s="681"/>
      <c r="AW40" s="681"/>
      <c r="AX40" s="681"/>
      <c r="AY40" s="682"/>
      <c r="AZ40" s="640" t="s">
        <v>129</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103</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t="s">
        <v>247</v>
      </c>
      <c r="CS40" s="641"/>
      <c r="CT40" s="641"/>
      <c r="CU40" s="641"/>
      <c r="CV40" s="641"/>
      <c r="CW40" s="641"/>
      <c r="CX40" s="641"/>
      <c r="CY40" s="642"/>
      <c r="CZ40" s="643" t="s">
        <v>247</v>
      </c>
      <c r="DA40" s="661"/>
      <c r="DB40" s="661"/>
      <c r="DC40" s="662"/>
      <c r="DD40" s="646" t="s">
        <v>129</v>
      </c>
      <c r="DE40" s="641"/>
      <c r="DF40" s="641"/>
      <c r="DG40" s="641"/>
      <c r="DH40" s="641"/>
      <c r="DI40" s="641"/>
      <c r="DJ40" s="641"/>
      <c r="DK40" s="642"/>
      <c r="DL40" s="646" t="s">
        <v>129</v>
      </c>
      <c r="DM40" s="641"/>
      <c r="DN40" s="641"/>
      <c r="DO40" s="641"/>
      <c r="DP40" s="641"/>
      <c r="DQ40" s="641"/>
      <c r="DR40" s="641"/>
      <c r="DS40" s="641"/>
      <c r="DT40" s="641"/>
      <c r="DU40" s="641"/>
      <c r="DV40" s="642"/>
      <c r="DW40" s="643" t="s">
        <v>247</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312500</v>
      </c>
      <c r="S41" s="641"/>
      <c r="T41" s="641"/>
      <c r="U41" s="641"/>
      <c r="V41" s="641"/>
      <c r="W41" s="641"/>
      <c r="X41" s="641"/>
      <c r="Y41" s="642"/>
      <c r="Z41" s="677">
        <v>3.5</v>
      </c>
      <c r="AA41" s="677"/>
      <c r="AB41" s="677"/>
      <c r="AC41" s="677"/>
      <c r="AD41" s="678" t="s">
        <v>247</v>
      </c>
      <c r="AE41" s="678"/>
      <c r="AF41" s="678"/>
      <c r="AG41" s="678"/>
      <c r="AH41" s="678"/>
      <c r="AI41" s="678"/>
      <c r="AJ41" s="678"/>
      <c r="AK41" s="678"/>
      <c r="AL41" s="643" t="s">
        <v>247</v>
      </c>
      <c r="AM41" s="644"/>
      <c r="AN41" s="644"/>
      <c r="AO41" s="679"/>
      <c r="AQ41" s="680" t="s">
        <v>352</v>
      </c>
      <c r="AR41" s="681"/>
      <c r="AS41" s="681"/>
      <c r="AT41" s="681"/>
      <c r="AU41" s="681"/>
      <c r="AV41" s="681"/>
      <c r="AW41" s="681"/>
      <c r="AX41" s="681"/>
      <c r="AY41" s="682"/>
      <c r="AZ41" s="640">
        <v>249280</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129</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247</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8920662</v>
      </c>
      <c r="S42" s="663"/>
      <c r="T42" s="663"/>
      <c r="U42" s="663"/>
      <c r="V42" s="663"/>
      <c r="W42" s="663"/>
      <c r="X42" s="663"/>
      <c r="Y42" s="665"/>
      <c r="Z42" s="666">
        <v>100</v>
      </c>
      <c r="AA42" s="666"/>
      <c r="AB42" s="666"/>
      <c r="AC42" s="666"/>
      <c r="AD42" s="667">
        <v>5522713</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649957</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311</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362909</v>
      </c>
      <c r="CS42" s="641"/>
      <c r="CT42" s="641"/>
      <c r="CU42" s="641"/>
      <c r="CV42" s="641"/>
      <c r="CW42" s="641"/>
      <c r="CX42" s="641"/>
      <c r="CY42" s="642"/>
      <c r="CZ42" s="643">
        <v>4.3</v>
      </c>
      <c r="DA42" s="644"/>
      <c r="DB42" s="644"/>
      <c r="DC42" s="645"/>
      <c r="DD42" s="646">
        <v>131830</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10559</v>
      </c>
      <c r="CS43" s="659"/>
      <c r="CT43" s="659"/>
      <c r="CU43" s="659"/>
      <c r="CV43" s="659"/>
      <c r="CW43" s="659"/>
      <c r="CX43" s="659"/>
      <c r="CY43" s="660"/>
      <c r="CZ43" s="643">
        <v>0.1</v>
      </c>
      <c r="DA43" s="661"/>
      <c r="DB43" s="661"/>
      <c r="DC43" s="662"/>
      <c r="DD43" s="646">
        <v>10559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362909</v>
      </c>
      <c r="CS44" s="641"/>
      <c r="CT44" s="641"/>
      <c r="CU44" s="641"/>
      <c r="CV44" s="641"/>
      <c r="CW44" s="641"/>
      <c r="CX44" s="641"/>
      <c r="CY44" s="642"/>
      <c r="CZ44" s="643">
        <v>4.3</v>
      </c>
      <c r="DA44" s="644"/>
      <c r="DB44" s="644"/>
      <c r="DC44" s="645"/>
      <c r="DD44" s="646">
        <v>131830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180151</v>
      </c>
      <c r="CS45" s="659"/>
      <c r="CT45" s="659"/>
      <c r="CU45" s="659"/>
      <c r="CV45" s="659"/>
      <c r="CW45" s="659"/>
      <c r="CX45" s="659"/>
      <c r="CY45" s="660"/>
      <c r="CZ45" s="643">
        <v>2.1</v>
      </c>
      <c r="DA45" s="661"/>
      <c r="DB45" s="661"/>
      <c r="DC45" s="662"/>
      <c r="DD45" s="646">
        <v>29822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181925</v>
      </c>
      <c r="CS46" s="641"/>
      <c r="CT46" s="641"/>
      <c r="CU46" s="641"/>
      <c r="CV46" s="641"/>
      <c r="CW46" s="641"/>
      <c r="CX46" s="641"/>
      <c r="CY46" s="642"/>
      <c r="CZ46" s="643">
        <v>2.2000000000000002</v>
      </c>
      <c r="DA46" s="644"/>
      <c r="DB46" s="644"/>
      <c r="DC46" s="645"/>
      <c r="DD46" s="646">
        <v>101175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129</v>
      </c>
      <c r="CS47" s="659"/>
      <c r="CT47" s="659"/>
      <c r="CU47" s="659"/>
      <c r="CV47" s="659"/>
      <c r="CW47" s="659"/>
      <c r="CX47" s="659"/>
      <c r="CY47" s="660"/>
      <c r="CZ47" s="643" t="s">
        <v>247</v>
      </c>
      <c r="DA47" s="661"/>
      <c r="DB47" s="661"/>
      <c r="DC47" s="662"/>
      <c r="DD47" s="646" t="s">
        <v>247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247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8389997</v>
      </c>
      <c r="CS49" s="625"/>
      <c r="CT49" s="625"/>
      <c r="CU49" s="625"/>
      <c r="CV49" s="625"/>
      <c r="CW49" s="625"/>
      <c r="CX49" s="625"/>
      <c r="CY49" s="626"/>
      <c r="CZ49" s="627">
        <v>100</v>
      </c>
      <c r="DA49" s="628"/>
      <c r="DB49" s="628"/>
      <c r="DC49" s="629"/>
      <c r="DD49" s="630">
        <v>6297038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Ow2yGj1XLVa/iJSozegF0BqQSFS9oC3in+mmGlS2D1Fg0eVARC7F7FkeolNQmfmrN1Zgq5ocJ777oBjCUg/9A==" saltValue="2FQsPWM/HhziUq0RMcCS4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50" zoomScaleNormal="50" zoomScaleSheetLayoutView="70" workbookViewId="0">
      <selection activeCell="AF130" sqref="AF130:AJ1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8923</v>
      </c>
      <c r="R7" s="1160"/>
      <c r="S7" s="1160"/>
      <c r="T7" s="1160"/>
      <c r="U7" s="1160"/>
      <c r="V7" s="1160">
        <v>8393</v>
      </c>
      <c r="W7" s="1160"/>
      <c r="X7" s="1160"/>
      <c r="Y7" s="1160"/>
      <c r="Z7" s="1160"/>
      <c r="AA7" s="1160">
        <v>531</v>
      </c>
      <c r="AB7" s="1160"/>
      <c r="AC7" s="1160"/>
      <c r="AD7" s="1160"/>
      <c r="AE7" s="1161"/>
      <c r="AF7" s="1162">
        <v>467</v>
      </c>
      <c r="AG7" s="1163"/>
      <c r="AH7" s="1163"/>
      <c r="AI7" s="1163"/>
      <c r="AJ7" s="1164"/>
      <c r="AK7" s="1146">
        <v>367</v>
      </c>
      <c r="AL7" s="1147"/>
      <c r="AM7" s="1147"/>
      <c r="AN7" s="1147"/>
      <c r="AO7" s="1147"/>
      <c r="AP7" s="1147">
        <v>7617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577</v>
      </c>
      <c r="BT7" s="1151"/>
      <c r="BU7" s="1151"/>
      <c r="BV7" s="1151"/>
      <c r="BW7" s="1151"/>
      <c r="BX7" s="1151"/>
      <c r="BY7" s="1151"/>
      <c r="BZ7" s="1151"/>
      <c r="CA7" s="1151"/>
      <c r="CB7" s="1151"/>
      <c r="CC7" s="1151"/>
      <c r="CD7" s="1151"/>
      <c r="CE7" s="1151"/>
      <c r="CF7" s="1151"/>
      <c r="CG7" s="1152"/>
      <c r="CH7" s="1143">
        <v>2</v>
      </c>
      <c r="CI7" s="1144"/>
      <c r="CJ7" s="1144"/>
      <c r="CK7" s="1144"/>
      <c r="CL7" s="1145"/>
      <c r="CM7" s="1143">
        <v>92</v>
      </c>
      <c r="CN7" s="1144"/>
      <c r="CO7" s="1144"/>
      <c r="CP7" s="1144"/>
      <c r="CQ7" s="1145"/>
      <c r="CR7" s="1143">
        <v>4</v>
      </c>
      <c r="CS7" s="1144"/>
      <c r="CT7" s="1144"/>
      <c r="CU7" s="1144"/>
      <c r="CV7" s="1145"/>
      <c r="CW7" s="1143" t="s">
        <v>587</v>
      </c>
      <c r="CX7" s="1144"/>
      <c r="CY7" s="1144"/>
      <c r="CZ7" s="1144"/>
      <c r="DA7" s="1145"/>
      <c r="DB7" s="1143">
        <v>92</v>
      </c>
      <c r="DC7" s="1144"/>
      <c r="DD7" s="1144"/>
      <c r="DE7" s="1144"/>
      <c r="DF7" s="1145"/>
      <c r="DG7" s="1143">
        <v>232</v>
      </c>
      <c r="DH7" s="1144"/>
      <c r="DI7" s="1144"/>
      <c r="DJ7" s="1144"/>
      <c r="DK7" s="1145"/>
      <c r="DL7" s="1143" t="s">
        <v>578</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467</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3310</v>
      </c>
      <c r="R28" s="1109"/>
      <c r="S28" s="1109"/>
      <c r="T28" s="1109"/>
      <c r="U28" s="1109"/>
      <c r="V28" s="1109">
        <v>3210</v>
      </c>
      <c r="W28" s="1109"/>
      <c r="X28" s="1109"/>
      <c r="Y28" s="1109"/>
      <c r="Z28" s="1109"/>
      <c r="AA28" s="1109">
        <v>100</v>
      </c>
      <c r="AB28" s="1109"/>
      <c r="AC28" s="1109"/>
      <c r="AD28" s="1109"/>
      <c r="AE28" s="1110"/>
      <c r="AF28" s="1111">
        <v>100</v>
      </c>
      <c r="AG28" s="1109"/>
      <c r="AH28" s="1109"/>
      <c r="AI28" s="1109"/>
      <c r="AJ28" s="1112"/>
      <c r="AK28" s="1113">
        <v>271</v>
      </c>
      <c r="AL28" s="1101"/>
      <c r="AM28" s="1101"/>
      <c r="AN28" s="1101"/>
      <c r="AO28" s="1101"/>
      <c r="AP28" s="1101" t="s">
        <v>578</v>
      </c>
      <c r="AQ28" s="1101"/>
      <c r="AR28" s="1101"/>
      <c r="AS28" s="1101"/>
      <c r="AT28" s="1101"/>
      <c r="AU28" s="1101" t="s">
        <v>578</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2043</v>
      </c>
      <c r="R29" s="1099"/>
      <c r="S29" s="1099"/>
      <c r="T29" s="1099"/>
      <c r="U29" s="1099"/>
      <c r="V29" s="1099">
        <v>1863</v>
      </c>
      <c r="W29" s="1099"/>
      <c r="X29" s="1099"/>
      <c r="Y29" s="1099"/>
      <c r="Z29" s="1099"/>
      <c r="AA29" s="1099">
        <v>180</v>
      </c>
      <c r="AB29" s="1099"/>
      <c r="AC29" s="1099"/>
      <c r="AD29" s="1099"/>
      <c r="AE29" s="1100"/>
      <c r="AF29" s="1074">
        <v>180</v>
      </c>
      <c r="AG29" s="1075"/>
      <c r="AH29" s="1075"/>
      <c r="AI29" s="1075"/>
      <c r="AJ29" s="1076"/>
      <c r="AK29" s="1035">
        <v>432</v>
      </c>
      <c r="AL29" s="1026"/>
      <c r="AM29" s="1026"/>
      <c r="AN29" s="1026"/>
      <c r="AO29" s="1026"/>
      <c r="AP29" s="1026" t="s">
        <v>578</v>
      </c>
      <c r="AQ29" s="1026"/>
      <c r="AR29" s="1026"/>
      <c r="AS29" s="1026"/>
      <c r="AT29" s="1026"/>
      <c r="AU29" s="1026" t="s">
        <v>579</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314</v>
      </c>
      <c r="R30" s="1099"/>
      <c r="S30" s="1099"/>
      <c r="T30" s="1099"/>
      <c r="U30" s="1099"/>
      <c r="V30" s="1099">
        <v>312</v>
      </c>
      <c r="W30" s="1099"/>
      <c r="X30" s="1099"/>
      <c r="Y30" s="1099"/>
      <c r="Z30" s="1099"/>
      <c r="AA30" s="1099">
        <v>2</v>
      </c>
      <c r="AB30" s="1099"/>
      <c r="AC30" s="1099"/>
      <c r="AD30" s="1099"/>
      <c r="AE30" s="1100"/>
      <c r="AF30" s="1074">
        <v>2</v>
      </c>
      <c r="AG30" s="1075"/>
      <c r="AH30" s="1075"/>
      <c r="AI30" s="1075"/>
      <c r="AJ30" s="1076"/>
      <c r="AK30" s="1035">
        <v>76</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574</v>
      </c>
      <c r="C31" s="1093"/>
      <c r="D31" s="1093"/>
      <c r="E31" s="1093"/>
      <c r="F31" s="1093"/>
      <c r="G31" s="1093"/>
      <c r="H31" s="1093"/>
      <c r="I31" s="1093"/>
      <c r="J31" s="1093"/>
      <c r="K31" s="1093"/>
      <c r="L31" s="1093"/>
      <c r="M31" s="1093"/>
      <c r="N31" s="1093"/>
      <c r="O31" s="1093"/>
      <c r="P31" s="1094"/>
      <c r="Q31" s="1098">
        <v>589</v>
      </c>
      <c r="R31" s="1099"/>
      <c r="S31" s="1099"/>
      <c r="T31" s="1099"/>
      <c r="U31" s="1099"/>
      <c r="V31" s="1099">
        <v>578</v>
      </c>
      <c r="W31" s="1099"/>
      <c r="X31" s="1099"/>
      <c r="Y31" s="1099"/>
      <c r="Z31" s="1099"/>
      <c r="AA31" s="1099">
        <v>11</v>
      </c>
      <c r="AB31" s="1099"/>
      <c r="AC31" s="1099"/>
      <c r="AD31" s="1099"/>
      <c r="AE31" s="1100"/>
      <c r="AF31" s="1074">
        <v>11</v>
      </c>
      <c r="AG31" s="1075"/>
      <c r="AH31" s="1075"/>
      <c r="AI31" s="1075"/>
      <c r="AJ31" s="1076"/>
      <c r="AK31" s="1035">
        <v>296</v>
      </c>
      <c r="AL31" s="1026"/>
      <c r="AM31" s="1026"/>
      <c r="AN31" s="1026"/>
      <c r="AO31" s="1026"/>
      <c r="AP31" s="1026">
        <v>2498</v>
      </c>
      <c r="AQ31" s="1026"/>
      <c r="AR31" s="1026"/>
      <c r="AS31" s="1026"/>
      <c r="AT31" s="1026"/>
      <c r="AU31" s="1026">
        <v>1924</v>
      </c>
      <c r="AV31" s="1026"/>
      <c r="AW31" s="1026"/>
      <c r="AX31" s="1026"/>
      <c r="AY31" s="1026"/>
      <c r="AZ31" s="1097" t="s">
        <v>578</v>
      </c>
      <c r="BA31" s="1097"/>
      <c r="BB31" s="1097"/>
      <c r="BC31" s="1097"/>
      <c r="BD31" s="1097"/>
      <c r="BE31" s="1087" t="s">
        <v>576</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575</v>
      </c>
      <c r="C32" s="1093"/>
      <c r="D32" s="1093"/>
      <c r="E32" s="1093"/>
      <c r="F32" s="1093"/>
      <c r="G32" s="1093"/>
      <c r="H32" s="1093"/>
      <c r="I32" s="1093"/>
      <c r="J32" s="1093"/>
      <c r="K32" s="1093"/>
      <c r="L32" s="1093"/>
      <c r="M32" s="1093"/>
      <c r="N32" s="1093"/>
      <c r="O32" s="1093"/>
      <c r="P32" s="1094"/>
      <c r="Q32" s="1098">
        <v>12</v>
      </c>
      <c r="R32" s="1099"/>
      <c r="S32" s="1099"/>
      <c r="T32" s="1099"/>
      <c r="U32" s="1099"/>
      <c r="V32" s="1099">
        <v>11</v>
      </c>
      <c r="W32" s="1099"/>
      <c r="X32" s="1099"/>
      <c r="Y32" s="1099"/>
      <c r="Z32" s="1099"/>
      <c r="AA32" s="1099">
        <v>0</v>
      </c>
      <c r="AB32" s="1099"/>
      <c r="AC32" s="1099"/>
      <c r="AD32" s="1099"/>
      <c r="AE32" s="1100"/>
      <c r="AF32" s="1074">
        <v>0</v>
      </c>
      <c r="AG32" s="1075"/>
      <c r="AH32" s="1075"/>
      <c r="AI32" s="1075"/>
      <c r="AJ32" s="1076"/>
      <c r="AK32" s="1035">
        <v>6</v>
      </c>
      <c r="AL32" s="1026"/>
      <c r="AM32" s="1026"/>
      <c r="AN32" s="1026"/>
      <c r="AO32" s="1026"/>
      <c r="AP32" s="1026">
        <v>48</v>
      </c>
      <c r="AQ32" s="1026"/>
      <c r="AR32" s="1026"/>
      <c r="AS32" s="1026"/>
      <c r="AT32" s="1026"/>
      <c r="AU32" s="1026">
        <v>48</v>
      </c>
      <c r="AV32" s="1026"/>
      <c r="AW32" s="1026"/>
      <c r="AX32" s="1026"/>
      <c r="AY32" s="1026"/>
      <c r="AZ32" s="1097" t="s">
        <v>578</v>
      </c>
      <c r="BA32" s="1097"/>
      <c r="BB32" s="1097"/>
      <c r="BC32" s="1097"/>
      <c r="BD32" s="1097"/>
      <c r="BE32" s="1087" t="s">
        <v>576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409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129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400</v>
      </c>
      <c r="AG66" s="1063"/>
      <c r="AH66" s="1063"/>
      <c r="AI66" s="1063"/>
      <c r="AJ66" s="1064"/>
      <c r="AK66" s="1056" t="s">
        <v>401</v>
      </c>
      <c r="AL66" s="1051"/>
      <c r="AM66" s="1051"/>
      <c r="AN66" s="1051"/>
      <c r="AO66" s="1052"/>
      <c r="AP66" s="1056" t="s">
        <v>402</v>
      </c>
      <c r="AQ66" s="1057"/>
      <c r="AR66" s="1057"/>
      <c r="AS66" s="1057"/>
      <c r="AT66" s="1058"/>
      <c r="AU66" s="1056" t="s">
        <v>415</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567</v>
      </c>
      <c r="C68" s="1041"/>
      <c r="D68" s="1041"/>
      <c r="E68" s="1041"/>
      <c r="F68" s="1041"/>
      <c r="G68" s="1041"/>
      <c r="H68" s="1041"/>
      <c r="I68" s="1041"/>
      <c r="J68" s="1041"/>
      <c r="K68" s="1041"/>
      <c r="L68" s="1041"/>
      <c r="M68" s="1041"/>
      <c r="N68" s="1041"/>
      <c r="O68" s="1041"/>
      <c r="P68" s="1042"/>
      <c r="Q68" s="1043">
        <v>7793</v>
      </c>
      <c r="R68" s="1037"/>
      <c r="S68" s="1037"/>
      <c r="T68" s="1037"/>
      <c r="U68" s="1037"/>
      <c r="V68" s="1037">
        <v>7526</v>
      </c>
      <c r="W68" s="1037"/>
      <c r="X68" s="1037"/>
      <c r="Y68" s="1037"/>
      <c r="Z68" s="1037"/>
      <c r="AA68" s="1037">
        <v>267</v>
      </c>
      <c r="AB68" s="1037"/>
      <c r="AC68" s="1037"/>
      <c r="AD68" s="1037"/>
      <c r="AE68" s="1037"/>
      <c r="AF68" s="1037">
        <v>222</v>
      </c>
      <c r="AG68" s="1037"/>
      <c r="AH68" s="1037"/>
      <c r="AI68" s="1037"/>
      <c r="AJ68" s="1037"/>
      <c r="AK68" s="1037">
        <v>868</v>
      </c>
      <c r="AL68" s="1037"/>
      <c r="AM68" s="1037"/>
      <c r="AN68" s="1037"/>
      <c r="AO68" s="1037"/>
      <c r="AP68" s="1037">
        <v>6962</v>
      </c>
      <c r="AQ68" s="1037"/>
      <c r="AR68" s="1037"/>
      <c r="AS68" s="1037"/>
      <c r="AT68" s="1037"/>
      <c r="AU68" s="1037">
        <v>418</v>
      </c>
      <c r="AV68" s="1037"/>
      <c r="AW68" s="1037"/>
      <c r="AX68" s="1037"/>
      <c r="AY68" s="1037"/>
      <c r="AZ68" s="1038" t="s">
        <v>580</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568</v>
      </c>
      <c r="C69" s="1030"/>
      <c r="D69" s="1030"/>
      <c r="E69" s="1030"/>
      <c r="F69" s="1030"/>
      <c r="G69" s="1030"/>
      <c r="H69" s="1030"/>
      <c r="I69" s="1030"/>
      <c r="J69" s="1030"/>
      <c r="K69" s="1030"/>
      <c r="L69" s="1030"/>
      <c r="M69" s="1030"/>
      <c r="N69" s="1030"/>
      <c r="O69" s="1030"/>
      <c r="P69" s="1031"/>
      <c r="Q69" s="1032">
        <v>7494</v>
      </c>
      <c r="R69" s="1026"/>
      <c r="S69" s="1026"/>
      <c r="T69" s="1026"/>
      <c r="U69" s="1026"/>
      <c r="V69" s="1026">
        <v>6359</v>
      </c>
      <c r="W69" s="1026"/>
      <c r="X69" s="1026"/>
      <c r="Y69" s="1026"/>
      <c r="Z69" s="1026"/>
      <c r="AA69" s="1026">
        <v>1135</v>
      </c>
      <c r="AB69" s="1026"/>
      <c r="AC69" s="1026"/>
      <c r="AD69" s="1026"/>
      <c r="AE69" s="1026"/>
      <c r="AF69" s="1026">
        <v>8820</v>
      </c>
      <c r="AG69" s="1026"/>
      <c r="AH69" s="1026"/>
      <c r="AI69" s="1026"/>
      <c r="AJ69" s="1026"/>
      <c r="AK69" s="1026">
        <v>52</v>
      </c>
      <c r="AL69" s="1026"/>
      <c r="AM69" s="1026"/>
      <c r="AN69" s="1026"/>
      <c r="AO69" s="1026"/>
      <c r="AP69" s="1026">
        <v>11512</v>
      </c>
      <c r="AQ69" s="1026"/>
      <c r="AR69" s="1026"/>
      <c r="AS69" s="1026"/>
      <c r="AT69" s="1026"/>
      <c r="AU69" s="1026" t="s">
        <v>578</v>
      </c>
      <c r="AV69" s="1026"/>
      <c r="AW69" s="1026"/>
      <c r="AX69" s="1026"/>
      <c r="AY69" s="1026"/>
      <c r="AZ69" s="1027" t="s">
        <v>581</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569</v>
      </c>
      <c r="C70" s="1030"/>
      <c r="D70" s="1030"/>
      <c r="E70" s="1030"/>
      <c r="F70" s="1030"/>
      <c r="G70" s="1030"/>
      <c r="H70" s="1030"/>
      <c r="I70" s="1030"/>
      <c r="J70" s="1030"/>
      <c r="K70" s="1030"/>
      <c r="L70" s="1030"/>
      <c r="M70" s="1030"/>
      <c r="N70" s="1030"/>
      <c r="O70" s="1030"/>
      <c r="P70" s="1031"/>
      <c r="Q70" s="1032">
        <v>1753</v>
      </c>
      <c r="R70" s="1026"/>
      <c r="S70" s="1026"/>
      <c r="T70" s="1026"/>
      <c r="U70" s="1026"/>
      <c r="V70" s="1026">
        <v>1718</v>
      </c>
      <c r="W70" s="1026"/>
      <c r="X70" s="1026"/>
      <c r="Y70" s="1026"/>
      <c r="Z70" s="1026"/>
      <c r="AA70" s="1026">
        <v>35</v>
      </c>
      <c r="AB70" s="1026"/>
      <c r="AC70" s="1026"/>
      <c r="AD70" s="1026"/>
      <c r="AE70" s="1026"/>
      <c r="AF70" s="1026">
        <v>35</v>
      </c>
      <c r="AG70" s="1026"/>
      <c r="AH70" s="1026"/>
      <c r="AI70" s="1026"/>
      <c r="AJ70" s="1026"/>
      <c r="AK70" s="1026" t="s">
        <v>588</v>
      </c>
      <c r="AL70" s="1026"/>
      <c r="AM70" s="1026"/>
      <c r="AN70" s="1026"/>
      <c r="AO70" s="1026"/>
      <c r="AP70" s="1026">
        <v>500</v>
      </c>
      <c r="AQ70" s="1026"/>
      <c r="AR70" s="1026"/>
      <c r="AS70" s="1026"/>
      <c r="AT70" s="1026"/>
      <c r="AU70" s="1026">
        <v>203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570</v>
      </c>
      <c r="C71" s="1030"/>
      <c r="D71" s="1030"/>
      <c r="E71" s="1030"/>
      <c r="F71" s="1030"/>
      <c r="G71" s="1030"/>
      <c r="H71" s="1030"/>
      <c r="I71" s="1030"/>
      <c r="J71" s="1030"/>
      <c r="K71" s="1030"/>
      <c r="L71" s="1030"/>
      <c r="M71" s="1030"/>
      <c r="N71" s="1030"/>
      <c r="O71" s="1030"/>
      <c r="P71" s="1031"/>
      <c r="Q71" s="1032">
        <v>22719</v>
      </c>
      <c r="R71" s="1026"/>
      <c r="S71" s="1026"/>
      <c r="T71" s="1026"/>
      <c r="U71" s="1026"/>
      <c r="V71" s="1026">
        <v>22555</v>
      </c>
      <c r="W71" s="1026"/>
      <c r="X71" s="1026"/>
      <c r="Y71" s="1026"/>
      <c r="Z71" s="1026"/>
      <c r="AA71" s="1026">
        <v>165</v>
      </c>
      <c r="AB71" s="1026"/>
      <c r="AC71" s="1026"/>
      <c r="AD71" s="1026"/>
      <c r="AE71" s="1026"/>
      <c r="AF71" s="1026">
        <v>165</v>
      </c>
      <c r="AG71" s="1026"/>
      <c r="AH71" s="1026"/>
      <c r="AI71" s="1026"/>
      <c r="AJ71" s="1026"/>
      <c r="AK71" s="1026">
        <v>20</v>
      </c>
      <c r="AL71" s="1026"/>
      <c r="AM71" s="1026"/>
      <c r="AN71" s="1026"/>
      <c r="AO71" s="1026"/>
      <c r="AP71" s="1026" t="s">
        <v>578</v>
      </c>
      <c r="AQ71" s="1026"/>
      <c r="AR71" s="1026"/>
      <c r="AS71" s="1026"/>
      <c r="AT71" s="1026"/>
      <c r="AU71" s="1026" t="s">
        <v>578</v>
      </c>
      <c r="AV71" s="1026"/>
      <c r="AW71" s="1026"/>
      <c r="AX71" s="1026"/>
      <c r="AY71" s="1026"/>
      <c r="AZ71" s="1027" t="s">
        <v>582</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570</v>
      </c>
      <c r="C72" s="1030"/>
      <c r="D72" s="1030"/>
      <c r="E72" s="1030"/>
      <c r="F72" s="1030"/>
      <c r="G72" s="1030"/>
      <c r="H72" s="1030"/>
      <c r="I72" s="1030"/>
      <c r="J72" s="1030"/>
      <c r="K72" s="1030"/>
      <c r="L72" s="1030"/>
      <c r="M72" s="1030"/>
      <c r="N72" s="1030"/>
      <c r="O72" s="1030"/>
      <c r="P72" s="1031"/>
      <c r="Q72" s="1032">
        <v>329</v>
      </c>
      <c r="R72" s="1026"/>
      <c r="S72" s="1026"/>
      <c r="T72" s="1026"/>
      <c r="U72" s="1026"/>
      <c r="V72" s="1026">
        <v>135</v>
      </c>
      <c r="W72" s="1026"/>
      <c r="X72" s="1026"/>
      <c r="Y72" s="1026"/>
      <c r="Z72" s="1026"/>
      <c r="AA72" s="1026">
        <v>194</v>
      </c>
      <c r="AB72" s="1026"/>
      <c r="AC72" s="1026"/>
      <c r="AD72" s="1026"/>
      <c r="AE72" s="1026"/>
      <c r="AF72" s="1026">
        <v>194</v>
      </c>
      <c r="AG72" s="1026"/>
      <c r="AH72" s="1026"/>
      <c r="AI72" s="1026"/>
      <c r="AJ72" s="1026"/>
      <c r="AK72" s="1026" t="s">
        <v>588</v>
      </c>
      <c r="AL72" s="1026"/>
      <c r="AM72" s="1026"/>
      <c r="AN72" s="1026"/>
      <c r="AO72" s="1026"/>
      <c r="AP72" s="1026" t="s">
        <v>578</v>
      </c>
      <c r="AQ72" s="1026"/>
      <c r="AR72" s="1026"/>
      <c r="AS72" s="1026"/>
      <c r="AT72" s="1026"/>
      <c r="AU72" s="1026" t="s">
        <v>578</v>
      </c>
      <c r="AV72" s="1026"/>
      <c r="AW72" s="1026"/>
      <c r="AX72" s="1026"/>
      <c r="AY72" s="1026"/>
      <c r="AZ72" s="1027" t="s">
        <v>583</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571</v>
      </c>
      <c r="C73" s="1030"/>
      <c r="D73" s="1030"/>
      <c r="E73" s="1030"/>
      <c r="F73" s="1030"/>
      <c r="G73" s="1030"/>
      <c r="H73" s="1030"/>
      <c r="I73" s="1030"/>
      <c r="J73" s="1030"/>
      <c r="K73" s="1030"/>
      <c r="L73" s="1030"/>
      <c r="M73" s="1030"/>
      <c r="N73" s="1030"/>
      <c r="O73" s="1030"/>
      <c r="P73" s="1031"/>
      <c r="Q73" s="1032">
        <v>1497</v>
      </c>
      <c r="R73" s="1026"/>
      <c r="S73" s="1026"/>
      <c r="T73" s="1026"/>
      <c r="U73" s="1026"/>
      <c r="V73" s="1026">
        <v>1481</v>
      </c>
      <c r="W73" s="1026"/>
      <c r="X73" s="1026"/>
      <c r="Y73" s="1026"/>
      <c r="Z73" s="1026"/>
      <c r="AA73" s="1026">
        <v>15</v>
      </c>
      <c r="AB73" s="1026"/>
      <c r="AC73" s="1026"/>
      <c r="AD73" s="1026"/>
      <c r="AE73" s="1026"/>
      <c r="AF73" s="1026">
        <v>15</v>
      </c>
      <c r="AG73" s="1026"/>
      <c r="AH73" s="1026"/>
      <c r="AI73" s="1026"/>
      <c r="AJ73" s="1026"/>
      <c r="AK73" s="1026" t="s">
        <v>589</v>
      </c>
      <c r="AL73" s="1026"/>
      <c r="AM73" s="1026"/>
      <c r="AN73" s="1026"/>
      <c r="AO73" s="1026"/>
      <c r="AP73" s="1026" t="s">
        <v>578</v>
      </c>
      <c r="AQ73" s="1026"/>
      <c r="AR73" s="1026"/>
      <c r="AS73" s="1026"/>
      <c r="AT73" s="1026"/>
      <c r="AU73" s="1026" t="s">
        <v>585</v>
      </c>
      <c r="AV73" s="1026"/>
      <c r="AW73" s="1026"/>
      <c r="AX73" s="1026"/>
      <c r="AY73" s="1026"/>
      <c r="AZ73" s="1027" t="s">
        <v>582</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571</v>
      </c>
      <c r="C74" s="1030"/>
      <c r="D74" s="1030"/>
      <c r="E74" s="1030"/>
      <c r="F74" s="1030"/>
      <c r="G74" s="1030"/>
      <c r="H74" s="1030"/>
      <c r="I74" s="1030"/>
      <c r="J74" s="1030"/>
      <c r="K74" s="1030"/>
      <c r="L74" s="1030"/>
      <c r="M74" s="1030"/>
      <c r="N74" s="1030"/>
      <c r="O74" s="1030"/>
      <c r="P74" s="1031"/>
      <c r="Q74" s="1032">
        <v>768538</v>
      </c>
      <c r="R74" s="1026"/>
      <c r="S74" s="1026"/>
      <c r="T74" s="1026"/>
      <c r="U74" s="1026"/>
      <c r="V74" s="1026">
        <v>753941</v>
      </c>
      <c r="W74" s="1026"/>
      <c r="X74" s="1026"/>
      <c r="Y74" s="1026"/>
      <c r="Z74" s="1026"/>
      <c r="AA74" s="1026">
        <v>14597</v>
      </c>
      <c r="AB74" s="1026"/>
      <c r="AC74" s="1026"/>
      <c r="AD74" s="1026"/>
      <c r="AE74" s="1026"/>
      <c r="AF74" s="1026">
        <v>14597</v>
      </c>
      <c r="AG74" s="1026"/>
      <c r="AH74" s="1026"/>
      <c r="AI74" s="1026"/>
      <c r="AJ74" s="1026"/>
      <c r="AK74" s="1026">
        <v>7714</v>
      </c>
      <c r="AL74" s="1026"/>
      <c r="AM74" s="1026"/>
      <c r="AN74" s="1026"/>
      <c r="AO74" s="1026"/>
      <c r="AP74" s="1026" t="s">
        <v>578</v>
      </c>
      <c r="AQ74" s="1026"/>
      <c r="AR74" s="1026"/>
      <c r="AS74" s="1026"/>
      <c r="AT74" s="1026"/>
      <c r="AU74" s="1026" t="s">
        <v>578</v>
      </c>
      <c r="AV74" s="1026"/>
      <c r="AW74" s="1026"/>
      <c r="AX74" s="1026"/>
      <c r="AY74" s="1026"/>
      <c r="AZ74" s="1027" t="s">
        <v>584</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572</v>
      </c>
      <c r="C75" s="1030"/>
      <c r="D75" s="1030"/>
      <c r="E75" s="1030"/>
      <c r="F75" s="1030"/>
      <c r="G75" s="1030"/>
      <c r="H75" s="1030"/>
      <c r="I75" s="1030"/>
      <c r="J75" s="1030"/>
      <c r="K75" s="1030"/>
      <c r="L75" s="1030"/>
      <c r="M75" s="1030"/>
      <c r="N75" s="1030"/>
      <c r="O75" s="1030"/>
      <c r="P75" s="1031"/>
      <c r="Q75" s="1033">
        <v>5</v>
      </c>
      <c r="R75" s="1034"/>
      <c r="S75" s="1034"/>
      <c r="T75" s="1034"/>
      <c r="U75" s="1035"/>
      <c r="V75" s="1036">
        <v>3</v>
      </c>
      <c r="W75" s="1034"/>
      <c r="X75" s="1034"/>
      <c r="Y75" s="1034"/>
      <c r="Z75" s="1035"/>
      <c r="AA75" s="1036">
        <v>2</v>
      </c>
      <c r="AB75" s="1034"/>
      <c r="AC75" s="1034"/>
      <c r="AD75" s="1034"/>
      <c r="AE75" s="1035"/>
      <c r="AF75" s="1036">
        <v>2</v>
      </c>
      <c r="AG75" s="1034"/>
      <c r="AH75" s="1034"/>
      <c r="AI75" s="1034"/>
      <c r="AJ75" s="1035"/>
      <c r="AK75" s="1036" t="s">
        <v>588</v>
      </c>
      <c r="AL75" s="1034"/>
      <c r="AM75" s="1034"/>
      <c r="AN75" s="1034"/>
      <c r="AO75" s="1035"/>
      <c r="AP75" s="1036" t="s">
        <v>578</v>
      </c>
      <c r="AQ75" s="1034"/>
      <c r="AR75" s="1034"/>
      <c r="AS75" s="1034"/>
      <c r="AT75" s="1035"/>
      <c r="AU75" s="1036" t="s">
        <v>586</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573</v>
      </c>
      <c r="C76" s="1030"/>
      <c r="D76" s="1030"/>
      <c r="E76" s="1030"/>
      <c r="F76" s="1030"/>
      <c r="G76" s="1030"/>
      <c r="H76" s="1030"/>
      <c r="I76" s="1030"/>
      <c r="J76" s="1030"/>
      <c r="K76" s="1030"/>
      <c r="L76" s="1030"/>
      <c r="M76" s="1030"/>
      <c r="N76" s="1030"/>
      <c r="O76" s="1030"/>
      <c r="P76" s="1031"/>
      <c r="Q76" s="1033">
        <v>348</v>
      </c>
      <c r="R76" s="1034"/>
      <c r="S76" s="1034"/>
      <c r="T76" s="1034"/>
      <c r="U76" s="1035"/>
      <c r="V76" s="1036">
        <v>320</v>
      </c>
      <c r="W76" s="1034"/>
      <c r="X76" s="1034"/>
      <c r="Y76" s="1034"/>
      <c r="Z76" s="1035"/>
      <c r="AA76" s="1036">
        <v>28</v>
      </c>
      <c r="AB76" s="1034"/>
      <c r="AC76" s="1034"/>
      <c r="AD76" s="1034"/>
      <c r="AE76" s="1035"/>
      <c r="AF76" s="1036">
        <v>28</v>
      </c>
      <c r="AG76" s="1034"/>
      <c r="AH76" s="1034"/>
      <c r="AI76" s="1034"/>
      <c r="AJ76" s="1035"/>
      <c r="AK76" s="1036">
        <v>14</v>
      </c>
      <c r="AL76" s="1034"/>
      <c r="AM76" s="1034"/>
      <c r="AN76" s="1034"/>
      <c r="AO76" s="1035"/>
      <c r="AP76" s="1036" t="s">
        <v>578</v>
      </c>
      <c r="AQ76" s="1034"/>
      <c r="AR76" s="1034"/>
      <c r="AS76" s="1034"/>
      <c r="AT76" s="1035"/>
      <c r="AU76" s="1036" t="s">
        <v>578</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24078</v>
      </c>
      <c r="AG88" s="1014"/>
      <c r="AH88" s="1014"/>
      <c r="AI88" s="1014"/>
      <c r="AJ88" s="1014"/>
      <c r="AK88" s="1018"/>
      <c r="AL88" s="1018"/>
      <c r="AM88" s="1018"/>
      <c r="AN88" s="1018"/>
      <c r="AO88" s="1018"/>
      <c r="AP88" s="1014">
        <v>18974</v>
      </c>
      <c r="AQ88" s="1014"/>
      <c r="AR88" s="1014"/>
      <c r="AS88" s="1014"/>
      <c r="AT88" s="1014"/>
      <c r="AU88" s="1014">
        <v>621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311</v>
      </c>
      <c r="AG109" s="949"/>
      <c r="AH109" s="949"/>
      <c r="AI109" s="949"/>
      <c r="AJ109" s="950"/>
      <c r="AK109" s="951" t="s">
        <v>310</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311</v>
      </c>
      <c r="BW109" s="949"/>
      <c r="BX109" s="949"/>
      <c r="BY109" s="949"/>
      <c r="BZ109" s="950"/>
      <c r="CA109" s="951" t="s">
        <v>310</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311</v>
      </c>
      <c r="DM109" s="949"/>
      <c r="DN109" s="949"/>
      <c r="DO109" s="949"/>
      <c r="DP109" s="950"/>
      <c r="DQ109" s="951" t="s">
        <v>310</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679972</v>
      </c>
      <c r="AB110" s="942"/>
      <c r="AC110" s="942"/>
      <c r="AD110" s="942"/>
      <c r="AE110" s="943"/>
      <c r="AF110" s="944">
        <v>674974</v>
      </c>
      <c r="AG110" s="942"/>
      <c r="AH110" s="942"/>
      <c r="AI110" s="942"/>
      <c r="AJ110" s="943"/>
      <c r="AK110" s="944">
        <v>663836</v>
      </c>
      <c r="AL110" s="942"/>
      <c r="AM110" s="942"/>
      <c r="AN110" s="942"/>
      <c r="AO110" s="943"/>
      <c r="AP110" s="945">
        <v>13.1</v>
      </c>
      <c r="AQ110" s="946"/>
      <c r="AR110" s="946"/>
      <c r="AS110" s="946"/>
      <c r="AT110" s="947"/>
      <c r="AU110" s="981" t="s">
        <v>75</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7965649</v>
      </c>
      <c r="BR110" s="889"/>
      <c r="BS110" s="889"/>
      <c r="BT110" s="889"/>
      <c r="BU110" s="889"/>
      <c r="BV110" s="889">
        <v>7808051</v>
      </c>
      <c r="BW110" s="889"/>
      <c r="BX110" s="889"/>
      <c r="BY110" s="889"/>
      <c r="BZ110" s="889"/>
      <c r="CA110" s="889">
        <v>7617035</v>
      </c>
      <c r="CB110" s="889"/>
      <c r="CC110" s="889"/>
      <c r="CD110" s="889"/>
      <c r="CE110" s="889"/>
      <c r="CF110" s="913">
        <v>149.80000000000001</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432</v>
      </c>
      <c r="DH110" s="889"/>
      <c r="DI110" s="889"/>
      <c r="DJ110" s="889"/>
      <c r="DK110" s="889"/>
      <c r="DL110" s="889" t="s">
        <v>129</v>
      </c>
      <c r="DM110" s="889"/>
      <c r="DN110" s="889"/>
      <c r="DO110" s="889"/>
      <c r="DP110" s="889"/>
      <c r="DQ110" s="889" t="s">
        <v>433</v>
      </c>
      <c r="DR110" s="889"/>
      <c r="DS110" s="889"/>
      <c r="DT110" s="889"/>
      <c r="DU110" s="889"/>
      <c r="DV110" s="890" t="s">
        <v>129</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433</v>
      </c>
      <c r="AB111" s="970"/>
      <c r="AC111" s="970"/>
      <c r="AD111" s="970"/>
      <c r="AE111" s="971"/>
      <c r="AF111" s="972" t="s">
        <v>129</v>
      </c>
      <c r="AG111" s="970"/>
      <c r="AH111" s="970"/>
      <c r="AI111" s="970"/>
      <c r="AJ111" s="971"/>
      <c r="AK111" s="972" t="s">
        <v>432</v>
      </c>
      <c r="AL111" s="970"/>
      <c r="AM111" s="970"/>
      <c r="AN111" s="970"/>
      <c r="AO111" s="971"/>
      <c r="AP111" s="973" t="s">
        <v>129</v>
      </c>
      <c r="AQ111" s="974"/>
      <c r="AR111" s="974"/>
      <c r="AS111" s="974"/>
      <c r="AT111" s="975"/>
      <c r="AU111" s="983"/>
      <c r="AV111" s="984"/>
      <c r="AW111" s="984"/>
      <c r="AX111" s="984"/>
      <c r="AY111" s="984"/>
      <c r="AZ111" s="859" t="s">
        <v>435</v>
      </c>
      <c r="BA111" s="794"/>
      <c r="BB111" s="794"/>
      <c r="BC111" s="794"/>
      <c r="BD111" s="794"/>
      <c r="BE111" s="794"/>
      <c r="BF111" s="794"/>
      <c r="BG111" s="794"/>
      <c r="BH111" s="794"/>
      <c r="BI111" s="794"/>
      <c r="BJ111" s="794"/>
      <c r="BK111" s="794"/>
      <c r="BL111" s="794"/>
      <c r="BM111" s="794"/>
      <c r="BN111" s="794"/>
      <c r="BO111" s="794"/>
      <c r="BP111" s="795"/>
      <c r="BQ111" s="860">
        <v>95849</v>
      </c>
      <c r="BR111" s="861"/>
      <c r="BS111" s="861"/>
      <c r="BT111" s="861"/>
      <c r="BU111" s="861"/>
      <c r="BV111" s="861">
        <v>78880</v>
      </c>
      <c r="BW111" s="861"/>
      <c r="BX111" s="861"/>
      <c r="BY111" s="861"/>
      <c r="BZ111" s="861"/>
      <c r="CA111" s="861">
        <v>52482</v>
      </c>
      <c r="CB111" s="861"/>
      <c r="CC111" s="861"/>
      <c r="CD111" s="861"/>
      <c r="CE111" s="861"/>
      <c r="CF111" s="922">
        <v>1</v>
      </c>
      <c r="CG111" s="923"/>
      <c r="CH111" s="923"/>
      <c r="CI111" s="923"/>
      <c r="CJ111" s="923"/>
      <c r="CK111" s="978"/>
      <c r="CL111" s="865"/>
      <c r="CM111" s="868" t="s">
        <v>436</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432</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15">
      <c r="A112" s="963" t="s">
        <v>437</v>
      </c>
      <c r="B112" s="964"/>
      <c r="C112" s="794" t="s">
        <v>438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432</v>
      </c>
      <c r="AB112" s="824"/>
      <c r="AC112" s="824"/>
      <c r="AD112" s="824"/>
      <c r="AE112" s="825"/>
      <c r="AF112" s="826" t="s">
        <v>432</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2280973</v>
      </c>
      <c r="BR112" s="861"/>
      <c r="BS112" s="861"/>
      <c r="BT112" s="861"/>
      <c r="BU112" s="861"/>
      <c r="BV112" s="861">
        <v>2107478</v>
      </c>
      <c r="BW112" s="861"/>
      <c r="BX112" s="861"/>
      <c r="BY112" s="861"/>
      <c r="BZ112" s="861"/>
      <c r="CA112" s="861">
        <v>1971619</v>
      </c>
      <c r="CB112" s="861"/>
      <c r="CC112" s="861"/>
      <c r="CD112" s="861"/>
      <c r="CE112" s="861"/>
      <c r="CF112" s="922">
        <v>38.799999999999997</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432</v>
      </c>
      <c r="DM112" s="861"/>
      <c r="DN112" s="861"/>
      <c r="DO112" s="861"/>
      <c r="DP112" s="861"/>
      <c r="DQ112" s="861" t="s">
        <v>129</v>
      </c>
      <c r="DR112" s="861"/>
      <c r="DS112" s="861"/>
      <c r="DT112" s="861"/>
      <c r="DU112" s="861"/>
      <c r="DV112" s="838" t="s">
        <v>129</v>
      </c>
      <c r="DW112" s="838"/>
      <c r="DX112" s="838"/>
      <c r="DY112" s="838"/>
      <c r="DZ112" s="839"/>
    </row>
    <row r="113" spans="1:130" s="247"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275720</v>
      </c>
      <c r="AB113" s="970"/>
      <c r="AC113" s="970"/>
      <c r="AD113" s="970"/>
      <c r="AE113" s="971"/>
      <c r="AF113" s="972">
        <v>257044</v>
      </c>
      <c r="AG113" s="970"/>
      <c r="AH113" s="970"/>
      <c r="AI113" s="970"/>
      <c r="AJ113" s="971"/>
      <c r="AK113" s="972">
        <v>252609</v>
      </c>
      <c r="AL113" s="970"/>
      <c r="AM113" s="970"/>
      <c r="AN113" s="970"/>
      <c r="AO113" s="971"/>
      <c r="AP113" s="973">
        <v>5</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738765</v>
      </c>
      <c r="BR113" s="861"/>
      <c r="BS113" s="861"/>
      <c r="BT113" s="861"/>
      <c r="BU113" s="861"/>
      <c r="BV113" s="861">
        <v>638988</v>
      </c>
      <c r="BW113" s="861"/>
      <c r="BX113" s="861"/>
      <c r="BY113" s="861"/>
      <c r="BZ113" s="861"/>
      <c r="CA113" s="861">
        <v>620349</v>
      </c>
      <c r="CB113" s="861"/>
      <c r="CC113" s="861"/>
      <c r="CD113" s="861"/>
      <c r="CE113" s="861"/>
      <c r="CF113" s="922">
        <v>12.2</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432</v>
      </c>
      <c r="DH113" s="824"/>
      <c r="DI113" s="824"/>
      <c r="DJ113" s="824"/>
      <c r="DK113" s="825"/>
      <c r="DL113" s="826" t="s">
        <v>129</v>
      </c>
      <c r="DM113" s="824"/>
      <c r="DN113" s="824"/>
      <c r="DO113" s="824"/>
      <c r="DP113" s="825"/>
      <c r="DQ113" s="826" t="s">
        <v>432</v>
      </c>
      <c r="DR113" s="824"/>
      <c r="DS113" s="824"/>
      <c r="DT113" s="824"/>
      <c r="DU113" s="825"/>
      <c r="DV113" s="871" t="s">
        <v>432</v>
      </c>
      <c r="DW113" s="872"/>
      <c r="DX113" s="872"/>
      <c r="DY113" s="872"/>
      <c r="DZ113" s="873"/>
    </row>
    <row r="114" spans="1:130" s="247"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79923</v>
      </c>
      <c r="AB114" s="824"/>
      <c r="AC114" s="824"/>
      <c r="AD114" s="824"/>
      <c r="AE114" s="825"/>
      <c r="AF114" s="826">
        <v>85759</v>
      </c>
      <c r="AG114" s="824"/>
      <c r="AH114" s="824"/>
      <c r="AI114" s="824"/>
      <c r="AJ114" s="825"/>
      <c r="AK114" s="826">
        <v>86080</v>
      </c>
      <c r="AL114" s="824"/>
      <c r="AM114" s="824"/>
      <c r="AN114" s="824"/>
      <c r="AO114" s="825"/>
      <c r="AP114" s="871">
        <v>1.7</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879612</v>
      </c>
      <c r="BR114" s="861"/>
      <c r="BS114" s="861"/>
      <c r="BT114" s="861"/>
      <c r="BU114" s="861"/>
      <c r="BV114" s="861">
        <v>791284</v>
      </c>
      <c r="BW114" s="861"/>
      <c r="BX114" s="861"/>
      <c r="BY114" s="861"/>
      <c r="BZ114" s="861"/>
      <c r="CA114" s="861">
        <v>768005</v>
      </c>
      <c r="CB114" s="861"/>
      <c r="CC114" s="861"/>
      <c r="CD114" s="861"/>
      <c r="CE114" s="861"/>
      <c r="CF114" s="922">
        <v>15.1</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129</v>
      </c>
      <c r="DM114" s="824"/>
      <c r="DN114" s="824"/>
      <c r="DO114" s="824"/>
      <c r="DP114" s="825"/>
      <c r="DQ114" s="826" t="s">
        <v>129</v>
      </c>
      <c r="DR114" s="824"/>
      <c r="DS114" s="824"/>
      <c r="DT114" s="824"/>
      <c r="DU114" s="825"/>
      <c r="DV114" s="871" t="s">
        <v>129</v>
      </c>
      <c r="DW114" s="872"/>
      <c r="DX114" s="872"/>
      <c r="DY114" s="872"/>
      <c r="DZ114" s="873"/>
    </row>
    <row r="115" spans="1:130" s="247"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58222</v>
      </c>
      <c r="AB115" s="970"/>
      <c r="AC115" s="970"/>
      <c r="AD115" s="970"/>
      <c r="AE115" s="971"/>
      <c r="AF115" s="972">
        <v>52297</v>
      </c>
      <c r="AG115" s="970"/>
      <c r="AH115" s="970"/>
      <c r="AI115" s="970"/>
      <c r="AJ115" s="971"/>
      <c r="AK115" s="972">
        <v>51213</v>
      </c>
      <c r="AL115" s="970"/>
      <c r="AM115" s="970"/>
      <c r="AN115" s="970"/>
      <c r="AO115" s="971"/>
      <c r="AP115" s="973">
        <v>1</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v>177284</v>
      </c>
      <c r="BR115" s="861"/>
      <c r="BS115" s="861"/>
      <c r="BT115" s="861"/>
      <c r="BU115" s="861"/>
      <c r="BV115" s="861">
        <v>177339</v>
      </c>
      <c r="BW115" s="861"/>
      <c r="BX115" s="861"/>
      <c r="BY115" s="861"/>
      <c r="BZ115" s="861"/>
      <c r="CA115" s="861">
        <v>176713</v>
      </c>
      <c r="CB115" s="861"/>
      <c r="CC115" s="861"/>
      <c r="CD115" s="861"/>
      <c r="CE115" s="861"/>
      <c r="CF115" s="922">
        <v>3.5</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12010</v>
      </c>
      <c r="DH115" s="824"/>
      <c r="DI115" s="824"/>
      <c r="DJ115" s="824"/>
      <c r="DK115" s="825"/>
      <c r="DL115" s="826">
        <v>12010</v>
      </c>
      <c r="DM115" s="824"/>
      <c r="DN115" s="824"/>
      <c r="DO115" s="824"/>
      <c r="DP115" s="825"/>
      <c r="DQ115" s="826" t="s">
        <v>129</v>
      </c>
      <c r="DR115" s="824"/>
      <c r="DS115" s="824"/>
      <c r="DT115" s="824"/>
      <c r="DU115" s="825"/>
      <c r="DV115" s="871" t="s">
        <v>432</v>
      </c>
      <c r="DW115" s="872"/>
      <c r="DX115" s="872"/>
      <c r="DY115" s="872"/>
      <c r="DZ115" s="873"/>
    </row>
    <row r="116" spans="1:130" s="247"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129</v>
      </c>
      <c r="AB116" s="824"/>
      <c r="AC116" s="824"/>
      <c r="AD116" s="824"/>
      <c r="AE116" s="825"/>
      <c r="AF116" s="826" t="s">
        <v>129</v>
      </c>
      <c r="AG116" s="824"/>
      <c r="AH116" s="824"/>
      <c r="AI116" s="824"/>
      <c r="AJ116" s="825"/>
      <c r="AK116" s="826" t="s">
        <v>432</v>
      </c>
      <c r="AL116" s="824"/>
      <c r="AM116" s="824"/>
      <c r="AN116" s="824"/>
      <c r="AO116" s="825"/>
      <c r="AP116" s="871" t="s">
        <v>129</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129</v>
      </c>
      <c r="BR116" s="861"/>
      <c r="BS116" s="861"/>
      <c r="BT116" s="861"/>
      <c r="BU116" s="861"/>
      <c r="BV116" s="861" t="s">
        <v>129</v>
      </c>
      <c r="BW116" s="861"/>
      <c r="BX116" s="861"/>
      <c r="BY116" s="861"/>
      <c r="BZ116" s="861"/>
      <c r="CA116" s="861" t="s">
        <v>129</v>
      </c>
      <c r="CB116" s="861"/>
      <c r="CC116" s="861"/>
      <c r="CD116" s="861"/>
      <c r="CE116" s="861"/>
      <c r="CF116" s="922" t="s">
        <v>129</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432</v>
      </c>
      <c r="DH116" s="824"/>
      <c r="DI116" s="824"/>
      <c r="DJ116" s="824"/>
      <c r="DK116" s="825"/>
      <c r="DL116" s="826" t="s">
        <v>129</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1093837</v>
      </c>
      <c r="AB117" s="956"/>
      <c r="AC117" s="956"/>
      <c r="AD117" s="956"/>
      <c r="AE117" s="957"/>
      <c r="AF117" s="958">
        <v>1070074</v>
      </c>
      <c r="AG117" s="956"/>
      <c r="AH117" s="956"/>
      <c r="AI117" s="956"/>
      <c r="AJ117" s="957"/>
      <c r="AK117" s="958">
        <v>1053738</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432</v>
      </c>
      <c r="BW117" s="861"/>
      <c r="BX117" s="861"/>
      <c r="BY117" s="861"/>
      <c r="BZ117" s="861"/>
      <c r="CA117" s="861" t="s">
        <v>129</v>
      </c>
      <c r="CB117" s="861"/>
      <c r="CC117" s="861"/>
      <c r="CD117" s="861"/>
      <c r="CE117" s="861"/>
      <c r="CF117" s="922" t="s">
        <v>129</v>
      </c>
      <c r="CG117" s="923"/>
      <c r="CH117" s="923"/>
      <c r="CI117" s="923"/>
      <c r="CJ117" s="923"/>
      <c r="CK117" s="978"/>
      <c r="CL117" s="865"/>
      <c r="CM117" s="868" t="s">
        <v>455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432</v>
      </c>
      <c r="DM117" s="824"/>
      <c r="DN117" s="824"/>
      <c r="DO117" s="824"/>
      <c r="DP117" s="825"/>
      <c r="DQ117" s="826" t="s">
        <v>432</v>
      </c>
      <c r="DR117" s="824"/>
      <c r="DS117" s="824"/>
      <c r="DT117" s="824"/>
      <c r="DU117" s="825"/>
      <c r="DV117" s="871" t="s">
        <v>129</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311</v>
      </c>
      <c r="AG118" s="949"/>
      <c r="AH118" s="949"/>
      <c r="AI118" s="949"/>
      <c r="AJ118" s="950"/>
      <c r="AK118" s="951" t="s">
        <v>310</v>
      </c>
      <c r="AL118" s="949"/>
      <c r="AM118" s="949"/>
      <c r="AN118" s="949"/>
      <c r="AO118" s="950"/>
      <c r="AP118" s="952" t="s">
        <v>426</v>
      </c>
      <c r="AQ118" s="953"/>
      <c r="AR118" s="953"/>
      <c r="AS118" s="953"/>
      <c r="AT118" s="954"/>
      <c r="AU118" s="983"/>
      <c r="AV118" s="984"/>
      <c r="AW118" s="984"/>
      <c r="AX118" s="984"/>
      <c r="AY118" s="984"/>
      <c r="AZ118" s="926" t="s">
        <v>456</v>
      </c>
      <c r="BA118" s="927"/>
      <c r="BB118" s="927"/>
      <c r="BC118" s="927"/>
      <c r="BD118" s="927"/>
      <c r="BE118" s="927"/>
      <c r="BF118" s="927"/>
      <c r="BG118" s="927"/>
      <c r="BH118" s="927"/>
      <c r="BI118" s="927"/>
      <c r="BJ118" s="927"/>
      <c r="BK118" s="927"/>
      <c r="BL118" s="927"/>
      <c r="BM118" s="927"/>
      <c r="BN118" s="927"/>
      <c r="BO118" s="927"/>
      <c r="BP118" s="928"/>
      <c r="BQ118" s="929" t="s">
        <v>129</v>
      </c>
      <c r="BR118" s="892"/>
      <c r="BS118" s="892"/>
      <c r="BT118" s="892"/>
      <c r="BU118" s="892"/>
      <c r="BV118" s="892" t="s">
        <v>129</v>
      </c>
      <c r="BW118" s="892"/>
      <c r="BX118" s="892"/>
      <c r="BY118" s="892"/>
      <c r="BZ118" s="892"/>
      <c r="CA118" s="892" t="s">
        <v>129</v>
      </c>
      <c r="CB118" s="892"/>
      <c r="CC118" s="892"/>
      <c r="CD118" s="892"/>
      <c r="CE118" s="892"/>
      <c r="CF118" s="922" t="s">
        <v>129</v>
      </c>
      <c r="CG118" s="923"/>
      <c r="CH118" s="923"/>
      <c r="CI118" s="923"/>
      <c r="CJ118" s="923"/>
      <c r="CK118" s="978"/>
      <c r="CL118" s="865"/>
      <c r="CM118" s="868" t="s">
        <v>457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129</v>
      </c>
      <c r="DM118" s="824"/>
      <c r="DN118" s="824"/>
      <c r="DO118" s="824"/>
      <c r="DP118" s="825"/>
      <c r="DQ118" s="826" t="s">
        <v>129</v>
      </c>
      <c r="DR118" s="824"/>
      <c r="DS118" s="824"/>
      <c r="DT118" s="824"/>
      <c r="DU118" s="825"/>
      <c r="DV118" s="871" t="s">
        <v>129</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129</v>
      </c>
      <c r="AB119" s="942"/>
      <c r="AC119" s="942"/>
      <c r="AD119" s="942"/>
      <c r="AE119" s="943"/>
      <c r="AF119" s="944" t="s">
        <v>129</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458</v>
      </c>
      <c r="BP119" s="925"/>
      <c r="BQ119" s="929">
        <v>12138132</v>
      </c>
      <c r="BR119" s="892"/>
      <c r="BS119" s="892"/>
      <c r="BT119" s="892"/>
      <c r="BU119" s="892"/>
      <c r="BV119" s="892">
        <v>11602020</v>
      </c>
      <c r="BW119" s="892"/>
      <c r="BX119" s="892"/>
      <c r="BY119" s="892"/>
      <c r="BZ119" s="892"/>
      <c r="CA119" s="892">
        <v>11206203</v>
      </c>
      <c r="CB119" s="892"/>
      <c r="CC119" s="892"/>
      <c r="CD119" s="892"/>
      <c r="CE119" s="892"/>
      <c r="CF119" s="790"/>
      <c r="CG119" s="791"/>
      <c r="CH119" s="791"/>
      <c r="CI119" s="791"/>
      <c r="CJ119" s="881"/>
      <c r="CK119" s="979"/>
      <c r="CL119" s="867"/>
      <c r="CM119" s="885" t="s">
        <v>459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83839</v>
      </c>
      <c r="DH119" s="807"/>
      <c r="DI119" s="807"/>
      <c r="DJ119" s="807"/>
      <c r="DK119" s="808"/>
      <c r="DL119" s="809">
        <v>66870</v>
      </c>
      <c r="DM119" s="807"/>
      <c r="DN119" s="807"/>
      <c r="DO119" s="807"/>
      <c r="DP119" s="808"/>
      <c r="DQ119" s="809">
        <v>52482</v>
      </c>
      <c r="DR119" s="807"/>
      <c r="DS119" s="807"/>
      <c r="DT119" s="807"/>
      <c r="DU119" s="808"/>
      <c r="DV119" s="895">
        <v>1</v>
      </c>
      <c r="DW119" s="896"/>
      <c r="DX119" s="896"/>
      <c r="DY119" s="896"/>
      <c r="DZ119" s="897"/>
    </row>
    <row r="120" spans="1:130" s="247" customFormat="1" ht="26.25" customHeight="1" x14ac:dyDescent="0.15">
      <c r="A120" s="864"/>
      <c r="B120" s="865"/>
      <c r="C120" s="868" t="s">
        <v>436</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433</v>
      </c>
      <c r="AB120" s="824"/>
      <c r="AC120" s="824"/>
      <c r="AD120" s="824"/>
      <c r="AE120" s="825"/>
      <c r="AF120" s="826" t="s">
        <v>129</v>
      </c>
      <c r="AG120" s="824"/>
      <c r="AH120" s="824"/>
      <c r="AI120" s="824"/>
      <c r="AJ120" s="825"/>
      <c r="AK120" s="826" t="s">
        <v>129</v>
      </c>
      <c r="AL120" s="824"/>
      <c r="AM120" s="824"/>
      <c r="AN120" s="824"/>
      <c r="AO120" s="825"/>
      <c r="AP120" s="871" t="s">
        <v>129</v>
      </c>
      <c r="AQ120" s="872"/>
      <c r="AR120" s="872"/>
      <c r="AS120" s="872"/>
      <c r="AT120" s="873"/>
      <c r="AU120" s="930" t="s">
        <v>460</v>
      </c>
      <c r="AV120" s="931"/>
      <c r="AW120" s="931"/>
      <c r="AX120" s="931"/>
      <c r="AY120" s="932"/>
      <c r="AZ120" s="907" t="s">
        <v>461</v>
      </c>
      <c r="BA120" s="852"/>
      <c r="BB120" s="852"/>
      <c r="BC120" s="852"/>
      <c r="BD120" s="852"/>
      <c r="BE120" s="852"/>
      <c r="BF120" s="852"/>
      <c r="BG120" s="852"/>
      <c r="BH120" s="852"/>
      <c r="BI120" s="852"/>
      <c r="BJ120" s="852"/>
      <c r="BK120" s="852"/>
      <c r="BL120" s="852"/>
      <c r="BM120" s="852"/>
      <c r="BN120" s="852"/>
      <c r="BO120" s="852"/>
      <c r="BP120" s="853"/>
      <c r="BQ120" s="908">
        <v>1216733</v>
      </c>
      <c r="BR120" s="889"/>
      <c r="BS120" s="889"/>
      <c r="BT120" s="889"/>
      <c r="BU120" s="889"/>
      <c r="BV120" s="889">
        <v>1835973</v>
      </c>
      <c r="BW120" s="889"/>
      <c r="BX120" s="889"/>
      <c r="BY120" s="889"/>
      <c r="BZ120" s="889"/>
      <c r="CA120" s="889">
        <v>1850528</v>
      </c>
      <c r="CB120" s="889"/>
      <c r="CC120" s="889"/>
      <c r="CD120" s="889"/>
      <c r="CE120" s="889"/>
      <c r="CF120" s="913">
        <v>36.4</v>
      </c>
      <c r="CG120" s="914"/>
      <c r="CH120" s="914"/>
      <c r="CI120" s="914"/>
      <c r="CJ120" s="914"/>
      <c r="CK120" s="915" t="s">
        <v>462</v>
      </c>
      <c r="CL120" s="899"/>
      <c r="CM120" s="899"/>
      <c r="CN120" s="899"/>
      <c r="CO120" s="900"/>
      <c r="CP120" s="919" t="s">
        <v>463</v>
      </c>
      <c r="CQ120" s="920"/>
      <c r="CR120" s="920"/>
      <c r="CS120" s="920"/>
      <c r="CT120" s="920"/>
      <c r="CU120" s="920"/>
      <c r="CV120" s="920"/>
      <c r="CW120" s="920"/>
      <c r="CX120" s="920"/>
      <c r="CY120" s="920"/>
      <c r="CZ120" s="920"/>
      <c r="DA120" s="920"/>
      <c r="DB120" s="920"/>
      <c r="DC120" s="920"/>
      <c r="DD120" s="920"/>
      <c r="DE120" s="920"/>
      <c r="DF120" s="921"/>
      <c r="DG120" s="908">
        <v>2225358</v>
      </c>
      <c r="DH120" s="889"/>
      <c r="DI120" s="889"/>
      <c r="DJ120" s="889"/>
      <c r="DK120" s="889"/>
      <c r="DL120" s="889">
        <v>2055682</v>
      </c>
      <c r="DM120" s="889"/>
      <c r="DN120" s="889"/>
      <c r="DO120" s="889"/>
      <c r="DP120" s="889"/>
      <c r="DQ120" s="889">
        <v>1923711</v>
      </c>
      <c r="DR120" s="889"/>
      <c r="DS120" s="889"/>
      <c r="DT120" s="889"/>
      <c r="DU120" s="889"/>
      <c r="DV120" s="890">
        <v>37.799999999999997</v>
      </c>
      <c r="DW120" s="890"/>
      <c r="DX120" s="890"/>
      <c r="DY120" s="890"/>
      <c r="DZ120" s="891"/>
    </row>
    <row r="121" spans="1:130" s="247" customFormat="1" ht="26.25" customHeight="1" x14ac:dyDescent="0.15">
      <c r="A121" s="864"/>
      <c r="B121" s="865"/>
      <c r="C121" s="910" t="s">
        <v>464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129</v>
      </c>
      <c r="AG121" s="824"/>
      <c r="AH121" s="824"/>
      <c r="AI121" s="824"/>
      <c r="AJ121" s="825"/>
      <c r="AK121" s="826" t="s">
        <v>129</v>
      </c>
      <c r="AL121" s="824"/>
      <c r="AM121" s="824"/>
      <c r="AN121" s="824"/>
      <c r="AO121" s="825"/>
      <c r="AP121" s="871" t="s">
        <v>129</v>
      </c>
      <c r="AQ121" s="872"/>
      <c r="AR121" s="872"/>
      <c r="AS121" s="872"/>
      <c r="AT121" s="873"/>
      <c r="AU121" s="933"/>
      <c r="AV121" s="934"/>
      <c r="AW121" s="934"/>
      <c r="AX121" s="934"/>
      <c r="AY121" s="935"/>
      <c r="AZ121" s="859" t="s">
        <v>465</v>
      </c>
      <c r="BA121" s="794"/>
      <c r="BB121" s="794"/>
      <c r="BC121" s="794"/>
      <c r="BD121" s="794"/>
      <c r="BE121" s="794"/>
      <c r="BF121" s="794"/>
      <c r="BG121" s="794"/>
      <c r="BH121" s="794"/>
      <c r="BI121" s="794"/>
      <c r="BJ121" s="794"/>
      <c r="BK121" s="794"/>
      <c r="BL121" s="794"/>
      <c r="BM121" s="794"/>
      <c r="BN121" s="794"/>
      <c r="BO121" s="794"/>
      <c r="BP121" s="795"/>
      <c r="BQ121" s="860">
        <v>36490</v>
      </c>
      <c r="BR121" s="861"/>
      <c r="BS121" s="861"/>
      <c r="BT121" s="861"/>
      <c r="BU121" s="861"/>
      <c r="BV121" s="861">
        <v>21910</v>
      </c>
      <c r="BW121" s="861"/>
      <c r="BX121" s="861"/>
      <c r="BY121" s="861"/>
      <c r="BZ121" s="861"/>
      <c r="CA121" s="861">
        <v>7330</v>
      </c>
      <c r="CB121" s="861"/>
      <c r="CC121" s="861"/>
      <c r="CD121" s="861"/>
      <c r="CE121" s="861"/>
      <c r="CF121" s="922">
        <v>0.1</v>
      </c>
      <c r="CG121" s="923"/>
      <c r="CH121" s="923"/>
      <c r="CI121" s="923"/>
      <c r="CJ121" s="923"/>
      <c r="CK121" s="916"/>
      <c r="CL121" s="902"/>
      <c r="CM121" s="902"/>
      <c r="CN121" s="902"/>
      <c r="CO121" s="903"/>
      <c r="CP121" s="882" t="s">
        <v>466</v>
      </c>
      <c r="CQ121" s="883"/>
      <c r="CR121" s="883"/>
      <c r="CS121" s="883"/>
      <c r="CT121" s="883"/>
      <c r="CU121" s="883"/>
      <c r="CV121" s="883"/>
      <c r="CW121" s="883"/>
      <c r="CX121" s="883"/>
      <c r="CY121" s="883"/>
      <c r="CZ121" s="883"/>
      <c r="DA121" s="883"/>
      <c r="DB121" s="883"/>
      <c r="DC121" s="883"/>
      <c r="DD121" s="883"/>
      <c r="DE121" s="883"/>
      <c r="DF121" s="884"/>
      <c r="DG121" s="860">
        <v>55615</v>
      </c>
      <c r="DH121" s="861"/>
      <c r="DI121" s="861"/>
      <c r="DJ121" s="861"/>
      <c r="DK121" s="861"/>
      <c r="DL121" s="861">
        <v>51796</v>
      </c>
      <c r="DM121" s="861"/>
      <c r="DN121" s="861"/>
      <c r="DO121" s="861"/>
      <c r="DP121" s="861"/>
      <c r="DQ121" s="861">
        <v>47908</v>
      </c>
      <c r="DR121" s="861"/>
      <c r="DS121" s="861"/>
      <c r="DT121" s="861"/>
      <c r="DU121" s="861"/>
      <c r="DV121" s="838">
        <v>0.9</v>
      </c>
      <c r="DW121" s="838"/>
      <c r="DX121" s="838"/>
      <c r="DY121" s="838"/>
      <c r="DZ121" s="839"/>
    </row>
    <row r="122" spans="1:130" s="247"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129</v>
      </c>
      <c r="AG122" s="824"/>
      <c r="AH122" s="824"/>
      <c r="AI122" s="824"/>
      <c r="AJ122" s="825"/>
      <c r="AK122" s="826" t="s">
        <v>129</v>
      </c>
      <c r="AL122" s="824"/>
      <c r="AM122" s="824"/>
      <c r="AN122" s="824"/>
      <c r="AO122" s="825"/>
      <c r="AP122" s="871" t="s">
        <v>129</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7954556</v>
      </c>
      <c r="BR122" s="892"/>
      <c r="BS122" s="892"/>
      <c r="BT122" s="892"/>
      <c r="BU122" s="892"/>
      <c r="BV122" s="892">
        <v>8583399</v>
      </c>
      <c r="BW122" s="892"/>
      <c r="BX122" s="892"/>
      <c r="BY122" s="892"/>
      <c r="BZ122" s="892"/>
      <c r="CA122" s="892">
        <v>8237627</v>
      </c>
      <c r="CB122" s="892"/>
      <c r="CC122" s="892"/>
      <c r="CD122" s="892"/>
      <c r="CE122" s="892"/>
      <c r="CF122" s="893">
        <v>162</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129</v>
      </c>
      <c r="DM122" s="861"/>
      <c r="DN122" s="861"/>
      <c r="DO122" s="861"/>
      <c r="DP122" s="861"/>
      <c r="DQ122" s="861" t="s">
        <v>129</v>
      </c>
      <c r="DR122" s="861"/>
      <c r="DS122" s="861"/>
      <c r="DT122" s="861"/>
      <c r="DU122" s="861"/>
      <c r="DV122" s="838" t="s">
        <v>129</v>
      </c>
      <c r="DW122" s="838"/>
      <c r="DX122" s="838"/>
      <c r="DY122" s="838"/>
      <c r="DZ122" s="839"/>
    </row>
    <row r="123" spans="1:130" s="247"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129</v>
      </c>
      <c r="AB123" s="824"/>
      <c r="AC123" s="824"/>
      <c r="AD123" s="824"/>
      <c r="AE123" s="825"/>
      <c r="AF123" s="826" t="s">
        <v>129</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468</v>
      </c>
      <c r="BP123" s="925"/>
      <c r="BQ123" s="879">
        <v>9207779</v>
      </c>
      <c r="BR123" s="880"/>
      <c r="BS123" s="880"/>
      <c r="BT123" s="880"/>
      <c r="BU123" s="880"/>
      <c r="BV123" s="880">
        <v>10441282</v>
      </c>
      <c r="BW123" s="880"/>
      <c r="BX123" s="880"/>
      <c r="BY123" s="880"/>
      <c r="BZ123" s="880"/>
      <c r="CA123" s="880">
        <v>10095485</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455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129</v>
      </c>
      <c r="AL124" s="824"/>
      <c r="AM124" s="824"/>
      <c r="AN124" s="824"/>
      <c r="AO124" s="825"/>
      <c r="AP124" s="871" t="s">
        <v>129</v>
      </c>
      <c r="AQ124" s="872"/>
      <c r="AR124" s="872"/>
      <c r="AS124" s="872"/>
      <c r="AT124" s="873"/>
      <c r="AU124" s="874" t="s">
        <v>469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58</v>
      </c>
      <c r="BR124" s="878"/>
      <c r="BS124" s="878"/>
      <c r="BT124" s="878"/>
      <c r="BU124" s="878"/>
      <c r="BV124" s="878">
        <v>22.8</v>
      </c>
      <c r="BW124" s="878"/>
      <c r="BX124" s="878"/>
      <c r="BY124" s="878"/>
      <c r="BZ124" s="878"/>
      <c r="CA124" s="878">
        <v>21.8</v>
      </c>
      <c r="CB124" s="878"/>
      <c r="CC124" s="878"/>
      <c r="CD124" s="878"/>
      <c r="CE124" s="878"/>
      <c r="CF124" s="768"/>
      <c r="CG124" s="769"/>
      <c r="CH124" s="769"/>
      <c r="CI124" s="769"/>
      <c r="CJ124" s="909"/>
      <c r="CK124" s="917"/>
      <c r="CL124" s="917"/>
      <c r="CM124" s="917"/>
      <c r="CN124" s="917"/>
      <c r="CO124" s="918"/>
      <c r="CP124" s="882" t="s">
        <v>470</v>
      </c>
      <c r="CQ124" s="883"/>
      <c r="CR124" s="883"/>
      <c r="CS124" s="883"/>
      <c r="CT124" s="883"/>
      <c r="CU124" s="883"/>
      <c r="CV124" s="883"/>
      <c r="CW124" s="883"/>
      <c r="CX124" s="883"/>
      <c r="CY124" s="883"/>
      <c r="CZ124" s="883"/>
      <c r="DA124" s="883"/>
      <c r="DB124" s="883"/>
      <c r="DC124" s="883"/>
      <c r="DD124" s="883"/>
      <c r="DE124" s="883"/>
      <c r="DF124" s="884"/>
      <c r="DG124" s="806" t="s">
        <v>433</v>
      </c>
      <c r="DH124" s="807"/>
      <c r="DI124" s="807"/>
      <c r="DJ124" s="807"/>
      <c r="DK124" s="808"/>
      <c r="DL124" s="809" t="s">
        <v>433</v>
      </c>
      <c r="DM124" s="807"/>
      <c r="DN124" s="807"/>
      <c r="DO124" s="807"/>
      <c r="DP124" s="808"/>
      <c r="DQ124" s="809" t="s">
        <v>433</v>
      </c>
      <c r="DR124" s="807"/>
      <c r="DS124" s="807"/>
      <c r="DT124" s="807"/>
      <c r="DU124" s="808"/>
      <c r="DV124" s="895" t="s">
        <v>129</v>
      </c>
      <c r="DW124" s="896"/>
      <c r="DX124" s="896"/>
      <c r="DY124" s="896"/>
      <c r="DZ124" s="897"/>
    </row>
    <row r="125" spans="1:130" s="247" customFormat="1" ht="26.25" customHeight="1" x14ac:dyDescent="0.15">
      <c r="A125" s="864"/>
      <c r="B125" s="865"/>
      <c r="C125" s="868" t="s">
        <v>457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433</v>
      </c>
      <c r="AB125" s="824"/>
      <c r="AC125" s="824"/>
      <c r="AD125" s="824"/>
      <c r="AE125" s="825"/>
      <c r="AF125" s="826" t="s">
        <v>433</v>
      </c>
      <c r="AG125" s="824"/>
      <c r="AH125" s="824"/>
      <c r="AI125" s="824"/>
      <c r="AJ125" s="825"/>
      <c r="AK125" s="826" t="s">
        <v>129</v>
      </c>
      <c r="AL125" s="824"/>
      <c r="AM125" s="824"/>
      <c r="AN125" s="824"/>
      <c r="AO125" s="825"/>
      <c r="AP125" s="871" t="s">
        <v>433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433</v>
      </c>
      <c r="DH125" s="889"/>
      <c r="DI125" s="889"/>
      <c r="DJ125" s="889"/>
      <c r="DK125" s="889"/>
      <c r="DL125" s="889" t="s">
        <v>433</v>
      </c>
      <c r="DM125" s="889"/>
      <c r="DN125" s="889"/>
      <c r="DO125" s="889"/>
      <c r="DP125" s="889"/>
      <c r="DQ125" s="889" t="s">
        <v>433</v>
      </c>
      <c r="DR125" s="889"/>
      <c r="DS125" s="889"/>
      <c r="DT125" s="889"/>
      <c r="DU125" s="889"/>
      <c r="DV125" s="890" t="s">
        <v>129</v>
      </c>
      <c r="DW125" s="890"/>
      <c r="DX125" s="890"/>
      <c r="DY125" s="890"/>
      <c r="DZ125" s="891"/>
    </row>
    <row r="126" spans="1:130" s="247" customFormat="1" ht="26.25" customHeight="1" thickBot="1" x14ac:dyDescent="0.2">
      <c r="A126" s="864"/>
      <c r="B126" s="865"/>
      <c r="C126" s="868" t="s">
        <v>459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58191</v>
      </c>
      <c r="AB126" s="824"/>
      <c r="AC126" s="824"/>
      <c r="AD126" s="824"/>
      <c r="AE126" s="825"/>
      <c r="AF126" s="826">
        <v>52281</v>
      </c>
      <c r="AG126" s="824"/>
      <c r="AH126" s="824"/>
      <c r="AI126" s="824"/>
      <c r="AJ126" s="825"/>
      <c r="AK126" s="826">
        <v>51210</v>
      </c>
      <c r="AL126" s="824"/>
      <c r="AM126" s="824"/>
      <c r="AN126" s="824"/>
      <c r="AO126" s="825"/>
      <c r="AP126" s="871">
        <v>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473</v>
      </c>
      <c r="CQ126" s="794"/>
      <c r="CR126" s="794"/>
      <c r="CS126" s="794"/>
      <c r="CT126" s="794"/>
      <c r="CU126" s="794"/>
      <c r="CV126" s="794"/>
      <c r="CW126" s="794"/>
      <c r="CX126" s="794"/>
      <c r="CY126" s="794"/>
      <c r="CZ126" s="794"/>
      <c r="DA126" s="794"/>
      <c r="DB126" s="794"/>
      <c r="DC126" s="794"/>
      <c r="DD126" s="794"/>
      <c r="DE126" s="794"/>
      <c r="DF126" s="795"/>
      <c r="DG126" s="860">
        <v>177284</v>
      </c>
      <c r="DH126" s="861"/>
      <c r="DI126" s="861"/>
      <c r="DJ126" s="861"/>
      <c r="DK126" s="861"/>
      <c r="DL126" s="861">
        <v>177339</v>
      </c>
      <c r="DM126" s="861"/>
      <c r="DN126" s="861"/>
      <c r="DO126" s="861"/>
      <c r="DP126" s="861"/>
      <c r="DQ126" s="861">
        <v>176713</v>
      </c>
      <c r="DR126" s="861"/>
      <c r="DS126" s="861"/>
      <c r="DT126" s="861"/>
      <c r="DU126" s="861"/>
      <c r="DV126" s="838">
        <v>3.5</v>
      </c>
      <c r="DW126" s="838"/>
      <c r="DX126" s="838"/>
      <c r="DY126" s="838"/>
      <c r="DZ126" s="839"/>
    </row>
    <row r="127" spans="1:130" s="247" customFormat="1" ht="26.25" customHeight="1" x14ac:dyDescent="0.15">
      <c r="A127" s="866"/>
      <c r="B127" s="867"/>
      <c r="C127" s="885" t="s">
        <v>474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31</v>
      </c>
      <c r="AB127" s="824"/>
      <c r="AC127" s="824"/>
      <c r="AD127" s="824"/>
      <c r="AE127" s="825"/>
      <c r="AF127" s="826">
        <v>16</v>
      </c>
      <c r="AG127" s="824"/>
      <c r="AH127" s="824"/>
      <c r="AI127" s="824"/>
      <c r="AJ127" s="825"/>
      <c r="AK127" s="826">
        <v>3</v>
      </c>
      <c r="AL127" s="824"/>
      <c r="AM127" s="824"/>
      <c r="AN127" s="824"/>
      <c r="AO127" s="825"/>
      <c r="AP127" s="871">
        <v>0</v>
      </c>
      <c r="AQ127" s="872"/>
      <c r="AR127" s="872"/>
      <c r="AS127" s="872"/>
      <c r="AT127" s="873"/>
      <c r="AU127" s="283"/>
      <c r="AV127" s="283"/>
      <c r="AW127" s="283"/>
      <c r="AX127" s="888" t="s">
        <v>475</v>
      </c>
      <c r="AY127" s="856"/>
      <c r="AZ127" s="856"/>
      <c r="BA127" s="856"/>
      <c r="BB127" s="856"/>
      <c r="BC127" s="856"/>
      <c r="BD127" s="856"/>
      <c r="BE127" s="857"/>
      <c r="BF127" s="855" t="s">
        <v>476</v>
      </c>
      <c r="BG127" s="856"/>
      <c r="BH127" s="856"/>
      <c r="BI127" s="856"/>
      <c r="BJ127" s="856"/>
      <c r="BK127" s="856"/>
      <c r="BL127" s="857"/>
      <c r="BM127" s="855" t="s">
        <v>477</v>
      </c>
      <c r="BN127" s="856"/>
      <c r="BO127" s="856"/>
      <c r="BP127" s="856"/>
      <c r="BQ127" s="856"/>
      <c r="BR127" s="856"/>
      <c r="BS127" s="857"/>
      <c r="BT127" s="855" t="s">
        <v>478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479</v>
      </c>
      <c r="CQ127" s="794"/>
      <c r="CR127" s="794"/>
      <c r="CS127" s="794"/>
      <c r="CT127" s="794"/>
      <c r="CU127" s="794"/>
      <c r="CV127" s="794"/>
      <c r="CW127" s="794"/>
      <c r="CX127" s="794"/>
      <c r="CY127" s="794"/>
      <c r="CZ127" s="794"/>
      <c r="DA127" s="794"/>
      <c r="DB127" s="794"/>
      <c r="DC127" s="794"/>
      <c r="DD127" s="794"/>
      <c r="DE127" s="794"/>
      <c r="DF127" s="795"/>
      <c r="DG127" s="860" t="s">
        <v>433</v>
      </c>
      <c r="DH127" s="861"/>
      <c r="DI127" s="861"/>
      <c r="DJ127" s="861"/>
      <c r="DK127" s="861"/>
      <c r="DL127" s="861" t="s">
        <v>433</v>
      </c>
      <c r="DM127" s="861"/>
      <c r="DN127" s="861"/>
      <c r="DO127" s="861"/>
      <c r="DP127" s="861"/>
      <c r="DQ127" s="861" t="s">
        <v>433</v>
      </c>
      <c r="DR127" s="861"/>
      <c r="DS127" s="861"/>
      <c r="DT127" s="861"/>
      <c r="DU127" s="861"/>
      <c r="DV127" s="838" t="s">
        <v>433</v>
      </c>
      <c r="DW127" s="838"/>
      <c r="DX127" s="838"/>
      <c r="DY127" s="838"/>
      <c r="DZ127" s="839"/>
    </row>
    <row r="128" spans="1:130" s="247" customFormat="1" ht="26.25" customHeight="1" thickBot="1" x14ac:dyDescent="0.2">
      <c r="A128" s="840" t="s">
        <v>480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481</v>
      </c>
      <c r="X128" s="842"/>
      <c r="Y128" s="842"/>
      <c r="Z128" s="843"/>
      <c r="AA128" s="844">
        <v>14582</v>
      </c>
      <c r="AB128" s="845"/>
      <c r="AC128" s="845"/>
      <c r="AD128" s="845"/>
      <c r="AE128" s="846"/>
      <c r="AF128" s="847">
        <v>14582</v>
      </c>
      <c r="AG128" s="845"/>
      <c r="AH128" s="845"/>
      <c r="AI128" s="845"/>
      <c r="AJ128" s="846"/>
      <c r="AK128" s="847">
        <v>14582</v>
      </c>
      <c r="AL128" s="845"/>
      <c r="AM128" s="845"/>
      <c r="AN128" s="845"/>
      <c r="AO128" s="846"/>
      <c r="AP128" s="848"/>
      <c r="AQ128" s="849"/>
      <c r="AR128" s="849"/>
      <c r="AS128" s="849"/>
      <c r="AT128" s="850"/>
      <c r="AU128" s="283"/>
      <c r="AV128" s="283"/>
      <c r="AW128" s="283"/>
      <c r="AX128" s="851" t="s">
        <v>482</v>
      </c>
      <c r="AY128" s="852"/>
      <c r="AZ128" s="852"/>
      <c r="BA128" s="852"/>
      <c r="BB128" s="852"/>
      <c r="BC128" s="852"/>
      <c r="BD128" s="852"/>
      <c r="BE128" s="853"/>
      <c r="BF128" s="830" t="s">
        <v>129</v>
      </c>
      <c r="BG128" s="831"/>
      <c r="BH128" s="831"/>
      <c r="BI128" s="831"/>
      <c r="BJ128" s="831"/>
      <c r="BK128" s="831"/>
      <c r="BL128" s="854"/>
      <c r="BM128" s="830">
        <v>14.55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483</v>
      </c>
      <c r="CQ128" s="772"/>
      <c r="CR128" s="772"/>
      <c r="CS128" s="772"/>
      <c r="CT128" s="772"/>
      <c r="CU128" s="772"/>
      <c r="CV128" s="772"/>
      <c r="CW128" s="772"/>
      <c r="CX128" s="772"/>
      <c r="CY128" s="772"/>
      <c r="CZ128" s="772"/>
      <c r="DA128" s="772"/>
      <c r="DB128" s="772"/>
      <c r="DC128" s="772"/>
      <c r="DD128" s="772"/>
      <c r="DE128" s="772"/>
      <c r="DF128" s="773"/>
      <c r="DG128" s="834" t="s">
        <v>129</v>
      </c>
      <c r="DH128" s="835"/>
      <c r="DI128" s="835"/>
      <c r="DJ128" s="835"/>
      <c r="DK128" s="835"/>
      <c r="DL128" s="835" t="s">
        <v>129</v>
      </c>
      <c r="DM128" s="835"/>
      <c r="DN128" s="835"/>
      <c r="DO128" s="835"/>
      <c r="DP128" s="835"/>
      <c r="DQ128" s="835" t="s">
        <v>129</v>
      </c>
      <c r="DR128" s="835"/>
      <c r="DS128" s="835"/>
      <c r="DT128" s="835"/>
      <c r="DU128" s="835"/>
      <c r="DV128" s="836" t="s">
        <v>129</v>
      </c>
      <c r="DW128" s="836"/>
      <c r="DX128" s="836"/>
      <c r="DY128" s="836"/>
      <c r="DZ128" s="837"/>
    </row>
    <row r="129" spans="1:131" s="247" customFormat="1" ht="26.25" customHeight="1" x14ac:dyDescent="0.15">
      <c r="A129" s="818" t="s">
        <v>109</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484</v>
      </c>
      <c r="X129" s="821"/>
      <c r="Y129" s="821"/>
      <c r="Z129" s="822"/>
      <c r="AA129" s="823">
        <v>5726047</v>
      </c>
      <c r="AB129" s="824"/>
      <c r="AC129" s="824"/>
      <c r="AD129" s="824"/>
      <c r="AE129" s="825"/>
      <c r="AF129" s="826">
        <v>5776930</v>
      </c>
      <c r="AG129" s="824"/>
      <c r="AH129" s="824"/>
      <c r="AI129" s="824"/>
      <c r="AJ129" s="825"/>
      <c r="AK129" s="826">
        <v>5785887</v>
      </c>
      <c r="AL129" s="824"/>
      <c r="AM129" s="824"/>
      <c r="AN129" s="824"/>
      <c r="AO129" s="825"/>
      <c r="AP129" s="827"/>
      <c r="AQ129" s="828"/>
      <c r="AR129" s="828"/>
      <c r="AS129" s="828"/>
      <c r="AT129" s="829"/>
      <c r="AU129" s="285"/>
      <c r="AV129" s="285"/>
      <c r="AW129" s="285"/>
      <c r="AX129" s="793" t="s">
        <v>485</v>
      </c>
      <c r="AY129" s="794"/>
      <c r="AZ129" s="794"/>
      <c r="BA129" s="794"/>
      <c r="BB129" s="794"/>
      <c r="BC129" s="794"/>
      <c r="BD129" s="794"/>
      <c r="BE129" s="795"/>
      <c r="BF129" s="813" t="s">
        <v>129</v>
      </c>
      <c r="BG129" s="814"/>
      <c r="BH129" s="814"/>
      <c r="BI129" s="814"/>
      <c r="BJ129" s="814"/>
      <c r="BK129" s="814"/>
      <c r="BL129" s="815"/>
      <c r="BM129" s="813">
        <v>19.55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487</v>
      </c>
      <c r="X130" s="821"/>
      <c r="Y130" s="821"/>
      <c r="Z130" s="822"/>
      <c r="AA130" s="823">
        <v>679201</v>
      </c>
      <c r="AB130" s="824"/>
      <c r="AC130" s="824"/>
      <c r="AD130" s="824"/>
      <c r="AE130" s="825"/>
      <c r="AF130" s="826">
        <v>693851</v>
      </c>
      <c r="AG130" s="824"/>
      <c r="AH130" s="824"/>
      <c r="AI130" s="824"/>
      <c r="AJ130" s="825"/>
      <c r="AK130" s="826">
        <v>699660</v>
      </c>
      <c r="AL130" s="824"/>
      <c r="AM130" s="824"/>
      <c r="AN130" s="824"/>
      <c r="AO130" s="825"/>
      <c r="AP130" s="827"/>
      <c r="AQ130" s="828"/>
      <c r="AR130" s="828"/>
      <c r="AS130" s="828"/>
      <c r="AT130" s="829"/>
      <c r="AU130" s="285"/>
      <c r="AV130" s="285"/>
      <c r="AW130" s="285"/>
      <c r="AX130" s="793" t="s">
        <v>488</v>
      </c>
      <c r="AY130" s="794"/>
      <c r="AZ130" s="794"/>
      <c r="BA130" s="794"/>
      <c r="BB130" s="794"/>
      <c r="BC130" s="794"/>
      <c r="BD130" s="794"/>
      <c r="BE130" s="795"/>
      <c r="BF130" s="796">
        <v>7.2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489</v>
      </c>
      <c r="X131" s="804"/>
      <c r="Y131" s="804"/>
      <c r="Z131" s="805"/>
      <c r="AA131" s="806">
        <v>5046846</v>
      </c>
      <c r="AB131" s="807"/>
      <c r="AC131" s="807"/>
      <c r="AD131" s="807"/>
      <c r="AE131" s="808"/>
      <c r="AF131" s="809">
        <v>5083079</v>
      </c>
      <c r="AG131" s="807"/>
      <c r="AH131" s="807"/>
      <c r="AI131" s="807"/>
      <c r="AJ131" s="808"/>
      <c r="AK131" s="809">
        <v>5086227</v>
      </c>
      <c r="AL131" s="807"/>
      <c r="AM131" s="807"/>
      <c r="AN131" s="807"/>
      <c r="AO131" s="808"/>
      <c r="AP131" s="810"/>
      <c r="AQ131" s="811"/>
      <c r="AR131" s="811"/>
      <c r="AS131" s="811"/>
      <c r="AT131" s="812"/>
      <c r="AU131" s="285"/>
      <c r="AV131" s="285"/>
      <c r="AW131" s="285"/>
      <c r="AX131" s="771" t="s">
        <v>490</v>
      </c>
      <c r="AY131" s="772"/>
      <c r="AZ131" s="772"/>
      <c r="BA131" s="772"/>
      <c r="BB131" s="772"/>
      <c r="BC131" s="772"/>
      <c r="BD131" s="772"/>
      <c r="BE131" s="773"/>
      <c r="BF131" s="774">
        <v>21.8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492</v>
      </c>
      <c r="W132" s="784"/>
      <c r="X132" s="784"/>
      <c r="Y132" s="784"/>
      <c r="Z132" s="785"/>
      <c r="AA132" s="786">
        <v>7.9268121120000004</v>
      </c>
      <c r="AB132" s="787"/>
      <c r="AC132" s="787"/>
      <c r="AD132" s="787"/>
      <c r="AE132" s="788"/>
      <c r="AF132" s="789">
        <v>7.1146051440000004</v>
      </c>
      <c r="AG132" s="787"/>
      <c r="AH132" s="787"/>
      <c r="AI132" s="787"/>
      <c r="AJ132" s="788"/>
      <c r="AK132" s="789">
        <v>6.6748102280000001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493</v>
      </c>
      <c r="W133" s="763"/>
      <c r="X133" s="763"/>
      <c r="Y133" s="763"/>
      <c r="Z133" s="764"/>
      <c r="AA133" s="765">
        <v>8.3000000000000007</v>
      </c>
      <c r="AB133" s="766"/>
      <c r="AC133" s="766"/>
      <c r="AD133" s="766"/>
      <c r="AE133" s="767"/>
      <c r="AF133" s="765">
        <v>7.7</v>
      </c>
      <c r="AG133" s="766"/>
      <c r="AH133" s="766"/>
      <c r="AI133" s="766"/>
      <c r="AJ133" s="767"/>
      <c r="AK133" s="765">
        <v>7.2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4V9wElls5gxqPUIc2a8JZzRuFbYG5WLLLKTVOTDNxP5HGtoSLOu6EnaIeY5vyHlopnr1fLm2EXS21ayPksHNg==" saltValue="Wq+ZsECHZ00p2c7fLMZs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78" zoomScaleNormal="85" zoomScaleSheetLayoutView="100" workbookViewId="0">
      <selection activeCell="AF130" sqref="AF130:AJ13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aqaUMjQOSg9Ra8F5cCpvvnA1oU1/IYGJ4w5ABc1xfw9QOrXUM48jCWim1SMbVwRvO4skkv7stTrtoGQDc5VyQ==" saltValue="hQPusfSo1uHrAfP1GVNC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D45" zoomScaleNormal="100" zoomScaleSheetLayoutView="55" workbookViewId="0">
      <selection activeCell="AF130" sqref="AF130:AJ130"/>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PCLyfCn4IukuTJbEcCA+eJ3Owvmc1/n2y3/VN04n9jEUAOYuOUTFNCT5mqIbXIbngjf0I7UHkpSASCf2kGsQ==" saltValue="u9uOvdZ5v0DwoShkzK3L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election activeCell="AF130" sqref="AF130:AJ130"/>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502</v>
      </c>
      <c r="AL9" s="1193"/>
      <c r="AM9" s="1193"/>
      <c r="AN9" s="1194"/>
      <c r="AO9" s="313">
        <v>1649144</v>
      </c>
      <c r="AP9" s="313">
        <v>56545</v>
      </c>
      <c r="AQ9" s="314">
        <v>56845</v>
      </c>
      <c r="AR9" s="315">
        <v>-0.5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503</v>
      </c>
      <c r="AL10" s="1193"/>
      <c r="AM10" s="1193"/>
      <c r="AN10" s="1194"/>
      <c r="AO10" s="316">
        <v>25945</v>
      </c>
      <c r="AP10" s="316">
        <v>890</v>
      </c>
      <c r="AQ10" s="317">
        <v>5922</v>
      </c>
      <c r="AR10" s="318">
        <v>-85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504</v>
      </c>
      <c r="AL11" s="1193"/>
      <c r="AM11" s="1193"/>
      <c r="AN11" s="1194"/>
      <c r="AO11" s="316">
        <v>428718</v>
      </c>
      <c r="AP11" s="316">
        <v>14700</v>
      </c>
      <c r="AQ11" s="317">
        <v>8264</v>
      </c>
      <c r="AR11" s="318">
        <v>77.900000000000006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505</v>
      </c>
      <c r="AL12" s="1193"/>
      <c r="AM12" s="1193"/>
      <c r="AN12" s="1194"/>
      <c r="AO12" s="316" t="s">
        <v>506</v>
      </c>
      <c r="AP12" s="316" t="s">
        <v>506</v>
      </c>
      <c r="AQ12" s="317">
        <v>284</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507</v>
      </c>
      <c r="AL13" s="1193"/>
      <c r="AM13" s="1193"/>
      <c r="AN13" s="1194"/>
      <c r="AO13" s="316" t="s">
        <v>506</v>
      </c>
      <c r="AP13" s="316" t="s">
        <v>506</v>
      </c>
      <c r="AQ13" s="317">
        <v>20</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508</v>
      </c>
      <c r="AL14" s="1193"/>
      <c r="AM14" s="1193"/>
      <c r="AN14" s="1194"/>
      <c r="AO14" s="316">
        <v>114885</v>
      </c>
      <c r="AP14" s="316">
        <v>3939</v>
      </c>
      <c r="AQ14" s="317">
        <v>2517</v>
      </c>
      <c r="AR14" s="318">
        <v>56.5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509</v>
      </c>
      <c r="AL15" s="1193"/>
      <c r="AM15" s="1193"/>
      <c r="AN15" s="1194"/>
      <c r="AO15" s="316">
        <v>10559</v>
      </c>
      <c r="AP15" s="316">
        <v>362</v>
      </c>
      <c r="AQ15" s="317">
        <v>1185</v>
      </c>
      <c r="AR15" s="318">
        <v>-69.5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510</v>
      </c>
      <c r="AL16" s="1196"/>
      <c r="AM16" s="1196"/>
      <c r="AN16" s="1197"/>
      <c r="AO16" s="316">
        <v>-109184</v>
      </c>
      <c r="AP16" s="316">
        <v>-3744</v>
      </c>
      <c r="AQ16" s="317">
        <v>-4726</v>
      </c>
      <c r="AR16" s="318">
        <v>-20.8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2120067</v>
      </c>
      <c r="AP17" s="316">
        <v>72692</v>
      </c>
      <c r="AQ17" s="317">
        <v>70311</v>
      </c>
      <c r="AR17" s="318">
        <v>3.4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515</v>
      </c>
      <c r="AL21" s="1190"/>
      <c r="AM21" s="1190"/>
      <c r="AN21" s="1191"/>
      <c r="AO21" s="328">
        <v>6.1</v>
      </c>
      <c r="AP21" s="329">
        <v>6.54</v>
      </c>
      <c r="AQ21" s="330">
        <v>-0.44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516</v>
      </c>
      <c r="AL22" s="1190"/>
      <c r="AM22" s="1190"/>
      <c r="AN22" s="1191"/>
      <c r="AO22" s="333">
        <v>97.4</v>
      </c>
      <c r="AP22" s="334">
        <v>97.4</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520</v>
      </c>
      <c r="AL32" s="1181"/>
      <c r="AM32" s="1181"/>
      <c r="AN32" s="1182"/>
      <c r="AO32" s="343">
        <v>663836</v>
      </c>
      <c r="AP32" s="343">
        <v>22761</v>
      </c>
      <c r="AQ32" s="344">
        <v>31480</v>
      </c>
      <c r="AR32" s="345">
        <v>-27.7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521</v>
      </c>
      <c r="AL33" s="1181"/>
      <c r="AM33" s="1181"/>
      <c r="AN33" s="1182"/>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522</v>
      </c>
      <c r="AL34" s="1181"/>
      <c r="AM34" s="1181"/>
      <c r="AN34" s="1182"/>
      <c r="AO34" s="343" t="s">
        <v>506</v>
      </c>
      <c r="AP34" s="343" t="s">
        <v>506</v>
      </c>
      <c r="AQ34" s="344">
        <v>0</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523</v>
      </c>
      <c r="AL35" s="1181"/>
      <c r="AM35" s="1181"/>
      <c r="AN35" s="1182"/>
      <c r="AO35" s="343">
        <v>252609</v>
      </c>
      <c r="AP35" s="343">
        <v>8661</v>
      </c>
      <c r="AQ35" s="344">
        <v>9510</v>
      </c>
      <c r="AR35" s="345">
        <v>-8.9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524</v>
      </c>
      <c r="AL36" s="1181"/>
      <c r="AM36" s="1181"/>
      <c r="AN36" s="1182"/>
      <c r="AO36" s="343">
        <v>86080</v>
      </c>
      <c r="AP36" s="343">
        <v>2951</v>
      </c>
      <c r="AQ36" s="344">
        <v>2191</v>
      </c>
      <c r="AR36" s="345">
        <v>34.700000000000003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525</v>
      </c>
      <c r="AL37" s="1181"/>
      <c r="AM37" s="1181"/>
      <c r="AN37" s="1182"/>
      <c r="AO37" s="343">
        <v>51213</v>
      </c>
      <c r="AP37" s="343">
        <v>1756</v>
      </c>
      <c r="AQ37" s="344">
        <v>905</v>
      </c>
      <c r="AR37" s="345">
        <v>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526</v>
      </c>
      <c r="AL38" s="1184"/>
      <c r="AM38" s="1184"/>
      <c r="AN38" s="1185"/>
      <c r="AO38" s="346" t="s">
        <v>506</v>
      </c>
      <c r="AP38" s="346" t="s">
        <v>506</v>
      </c>
      <c r="AQ38" s="347">
        <v>0</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527</v>
      </c>
      <c r="AL39" s="1184"/>
      <c r="AM39" s="1184"/>
      <c r="AN39" s="1185"/>
      <c r="AO39" s="343">
        <v>-14582</v>
      </c>
      <c r="AP39" s="343">
        <v>-500</v>
      </c>
      <c r="AQ39" s="344">
        <v>-3197</v>
      </c>
      <c r="AR39" s="345">
        <v>-84.4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528</v>
      </c>
      <c r="AL40" s="1181"/>
      <c r="AM40" s="1181"/>
      <c r="AN40" s="1182"/>
      <c r="AO40" s="343">
        <v>-699660</v>
      </c>
      <c r="AP40" s="343">
        <v>-23990</v>
      </c>
      <c r="AQ40" s="344">
        <v>-28113</v>
      </c>
      <c r="AR40" s="345">
        <v>-14.7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339496</v>
      </c>
      <c r="AP41" s="343">
        <v>11641</v>
      </c>
      <c r="AQ41" s="344">
        <v>12777</v>
      </c>
      <c r="AR41" s="345">
        <v>-8.9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497</v>
      </c>
      <c r="AN49" s="1175" t="s">
        <v>532</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363667</v>
      </c>
      <c r="AN51" s="365">
        <v>11994</v>
      </c>
      <c r="AO51" s="366">
        <v>-48.6</v>
      </c>
      <c r="AP51" s="367">
        <v>49919</v>
      </c>
      <c r="AQ51" s="368">
        <v>-6.3</v>
      </c>
      <c r="AR51" s="369">
        <v>-42.3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195625</v>
      </c>
      <c r="AN52" s="373">
        <v>6452</v>
      </c>
      <c r="AO52" s="374">
        <v>-4</v>
      </c>
      <c r="AP52" s="375">
        <v>26398</v>
      </c>
      <c r="AQ52" s="376">
        <v>-8.6999999999999993</v>
      </c>
      <c r="AR52" s="377">
        <v>4.7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823876</v>
      </c>
      <c r="AN53" s="365">
        <v>27369</v>
      </c>
      <c r="AO53" s="366">
        <v>128.19999999999999</v>
      </c>
      <c r="AP53" s="367">
        <v>47738</v>
      </c>
      <c r="AQ53" s="368">
        <v>-4.4000000000000004</v>
      </c>
      <c r="AR53" s="369">
        <v>132.6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186967</v>
      </c>
      <c r="AN54" s="373">
        <v>6211</v>
      </c>
      <c r="AO54" s="374">
        <v>-3.7</v>
      </c>
      <c r="AP54" s="375">
        <v>24937</v>
      </c>
      <c r="AQ54" s="376">
        <v>-5.5</v>
      </c>
      <c r="AR54" s="377">
        <v>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432112</v>
      </c>
      <c r="AN55" s="365">
        <v>14457</v>
      </c>
      <c r="AO55" s="366">
        <v>-47.2</v>
      </c>
      <c r="AP55" s="367">
        <v>52191</v>
      </c>
      <c r="AQ55" s="368">
        <v>9.3000000000000007</v>
      </c>
      <c r="AR55" s="369">
        <v>-56.5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199983</v>
      </c>
      <c r="AN56" s="373">
        <v>6691</v>
      </c>
      <c r="AO56" s="374">
        <v>7.7</v>
      </c>
      <c r="AP56" s="375">
        <v>24843</v>
      </c>
      <c r="AQ56" s="376">
        <v>-0.4</v>
      </c>
      <c r="AR56" s="377">
        <v>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190544</v>
      </c>
      <c r="AN57" s="365">
        <v>6451</v>
      </c>
      <c r="AO57" s="366">
        <v>-55.4</v>
      </c>
      <c r="AP57" s="367">
        <v>47387</v>
      </c>
      <c r="AQ57" s="368">
        <v>-9.1999999999999993</v>
      </c>
      <c r="AR57" s="369">
        <v>-46.2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54597</v>
      </c>
      <c r="AN58" s="373">
        <v>1849</v>
      </c>
      <c r="AO58" s="374">
        <v>-72.400000000000006</v>
      </c>
      <c r="AP58" s="375">
        <v>24928</v>
      </c>
      <c r="AQ58" s="376">
        <v>0.3</v>
      </c>
      <c r="AR58" s="377">
        <v>-72.7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362909</v>
      </c>
      <c r="AN59" s="365">
        <v>12443</v>
      </c>
      <c r="AO59" s="366">
        <v>92.9</v>
      </c>
      <c r="AP59" s="367">
        <v>51264</v>
      </c>
      <c r="AQ59" s="368">
        <v>8.1999999999999993</v>
      </c>
      <c r="AR59" s="369">
        <v>84.7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181925</v>
      </c>
      <c r="AN60" s="373">
        <v>6238</v>
      </c>
      <c r="AO60" s="374">
        <v>237.4</v>
      </c>
      <c r="AP60" s="375">
        <v>26040</v>
      </c>
      <c r="AQ60" s="376">
        <v>4.5</v>
      </c>
      <c r="AR60" s="377">
        <v>232.9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434622</v>
      </c>
      <c r="AN61" s="380">
        <v>14543</v>
      </c>
      <c r="AO61" s="381">
        <v>14</v>
      </c>
      <c r="AP61" s="382">
        <v>49700</v>
      </c>
      <c r="AQ61" s="383">
        <v>-0.5</v>
      </c>
      <c r="AR61" s="369">
        <v>14.5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163819</v>
      </c>
      <c r="AN62" s="373">
        <v>5488</v>
      </c>
      <c r="AO62" s="374">
        <v>33</v>
      </c>
      <c r="AP62" s="375">
        <v>25429</v>
      </c>
      <c r="AQ62" s="376">
        <v>-2</v>
      </c>
      <c r="AR62" s="377">
        <v>35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e+cDEjmWDsOPCAH9NGrrB+2VeZaYO2IsWDDO88hIduDBwSOPnoDIPYEWpd/tdES9CyAZ5xt1WLQAj7DbUTJqg==" saltValue="UE1HN+c0LA6D0IoJZUKf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Normal="100" zoomScaleSheetLayoutView="55" workbookViewId="0">
      <selection activeCell="AF130" sqref="AF130:AJ13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JRGv/BBlVkpUTKBL3qQVih+knU1JX2D13nvNYZDGbWePd/hFOlWc/oKGO1jVLIH3q1xH59V2EIJ06t71p/0f/Q==" saltValue="1+8mIZHA2LZm9Guy18V8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election activeCell="AF130" sqref="AF130:AJ13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paf5rBdvLmwTSCsYaw4qcjdXtGYtHscQpRgsQUV/zgr1bbtFhBbx7qIL5R/vYpzUUXQ2bTnDagOT9QGuXsxCvw==" saltValue="Lsnq0BKOEbu14QE/R5CU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 zoomScaleSheetLayoutView="100" workbookViewId="0">
      <selection activeCell="AF130" sqref="AF130:AJ1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11.95</v>
      </c>
      <c r="G47" s="12">
        <v>12.51</v>
      </c>
      <c r="H47" s="12">
        <v>10.5</v>
      </c>
      <c r="I47" s="12">
        <v>13.82</v>
      </c>
      <c r="J47" s="13">
        <v>13.28</v>
      </c>
    </row>
    <row r="48" spans="2:10" ht="57.75" customHeight="1" x14ac:dyDescent="0.15">
      <c r="B48" s="14"/>
      <c r="C48" s="1200" t="s">
        <v>4</v>
      </c>
      <c r="D48" s="1200"/>
      <c r="E48" s="1201"/>
      <c r="F48" s="15">
        <v>8.3699999999999992</v>
      </c>
      <c r="G48" s="16">
        <v>6.83</v>
      </c>
      <c r="H48" s="16">
        <v>8.51</v>
      </c>
      <c r="I48" s="16">
        <v>7.24</v>
      </c>
      <c r="J48" s="17">
        <v>8.07</v>
      </c>
    </row>
    <row r="49" spans="2:10" ht="57.75" customHeight="1" thickBot="1" x14ac:dyDescent="0.2">
      <c r="B49" s="18"/>
      <c r="C49" s="1202" t="s">
        <v>5</v>
      </c>
      <c r="D49" s="1202"/>
      <c r="E49" s="1203"/>
      <c r="F49" s="19">
        <v>2.4700000000000002</v>
      </c>
      <c r="G49" s="20" t="s">
        <v>553</v>
      </c>
      <c r="H49" s="20" t="s">
        <v>554</v>
      </c>
      <c r="I49" s="20">
        <v>2.2200000000000002</v>
      </c>
      <c r="J49" s="21">
        <v>0.32</v>
      </c>
    </row>
    <row r="50" spans="2:10" ht="13.5" customHeight="1" x14ac:dyDescent="0.15"/>
  </sheetData>
  <sheetProtection algorithmName="SHA-512" hashValue="+kpc1e9XH0klF67CcGj+JU7YuJdlmVCEM8UMYLFMdKRfOFgS3ni7MpkYzOtGEdWB8jJ0Ewh/+OR8vhe+c2xY2w==" saltValue="93I+WjA4diPZnjEzRWai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election activeCell="AF130" sqref="AF130:AJ13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555</v>
      </c>
      <c r="D34" s="1210"/>
      <c r="E34" s="1211"/>
      <c r="F34" s="32">
        <v>8.3699999999999992</v>
      </c>
      <c r="G34" s="33">
        <v>6.83</v>
      </c>
      <c r="H34" s="33">
        <v>8.51</v>
      </c>
      <c r="I34" s="33">
        <v>7.23</v>
      </c>
      <c r="J34" s="34">
        <v>8.06</v>
      </c>
      <c r="K34" s="22"/>
      <c r="L34" s="22"/>
      <c r="M34" s="22"/>
      <c r="N34" s="22"/>
      <c r="O34" s="22"/>
      <c r="P34" s="22"/>
    </row>
    <row r="35" spans="1:16" ht="39" customHeight="1" x14ac:dyDescent="0.15">
      <c r="A35" s="22"/>
      <c r="B35" s="35"/>
      <c r="C35" s="1204" t="s">
        <v>556</v>
      </c>
      <c r="D35" s="1205"/>
      <c r="E35" s="1206"/>
      <c r="F35" s="36">
        <v>1.41</v>
      </c>
      <c r="G35" s="37">
        <v>2.78</v>
      </c>
      <c r="H35" s="37">
        <v>2.5099999999999998</v>
      </c>
      <c r="I35" s="37">
        <v>2.67</v>
      </c>
      <c r="J35" s="38">
        <v>3.1</v>
      </c>
      <c r="K35" s="22"/>
      <c r="L35" s="22"/>
      <c r="M35" s="22"/>
      <c r="N35" s="22"/>
      <c r="O35" s="22"/>
      <c r="P35" s="22"/>
    </row>
    <row r="36" spans="1:16" ht="39" customHeight="1" x14ac:dyDescent="0.15">
      <c r="A36" s="22"/>
      <c r="B36" s="35"/>
      <c r="C36" s="1204" t="s">
        <v>557</v>
      </c>
      <c r="D36" s="1205"/>
      <c r="E36" s="1206"/>
      <c r="F36" s="36">
        <v>3.27</v>
      </c>
      <c r="G36" s="37">
        <v>4.47</v>
      </c>
      <c r="H36" s="37">
        <v>8</v>
      </c>
      <c r="I36" s="37">
        <v>2.11</v>
      </c>
      <c r="J36" s="38">
        <v>1.72</v>
      </c>
      <c r="K36" s="22"/>
      <c r="L36" s="22"/>
      <c r="M36" s="22"/>
      <c r="N36" s="22"/>
      <c r="O36" s="22"/>
      <c r="P36" s="22"/>
    </row>
    <row r="37" spans="1:16" ht="39" customHeight="1" x14ac:dyDescent="0.15">
      <c r="A37" s="22"/>
      <c r="B37" s="35"/>
      <c r="C37" s="1204" t="s">
        <v>558</v>
      </c>
      <c r="D37" s="1205"/>
      <c r="E37" s="1206"/>
      <c r="F37" s="36">
        <v>0.02</v>
      </c>
      <c r="G37" s="37">
        <v>0.02</v>
      </c>
      <c r="H37" s="37">
        <v>0.02</v>
      </c>
      <c r="I37" s="37">
        <v>0.01</v>
      </c>
      <c r="J37" s="38">
        <v>0.03</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559</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560</v>
      </c>
      <c r="D43" s="1208"/>
      <c r="E43" s="1209"/>
      <c r="F43" s="41">
        <v>0.18</v>
      </c>
      <c r="G43" s="42">
        <v>0.33</v>
      </c>
      <c r="H43" s="42">
        <v>0.17</v>
      </c>
      <c r="I43" s="42">
        <v>0.22</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5/W69mQa4x+5Y4Xhb6R3Q/hsFXubP0q0sUx0ikp8Yjjmmh6PWc7JDPX2BqRhv+m5cA6gTIe13n6b3egY7QHXQ==" saltValue="nYOkY0m8MSI1W5Z9+Th8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8" zoomScaleSheetLayoutView="55" workbookViewId="0">
      <selection activeCell="AF130" sqref="AF130:AJ13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682</v>
      </c>
      <c r="L45" s="60">
        <v>678</v>
      </c>
      <c r="M45" s="60">
        <v>680</v>
      </c>
      <c r="N45" s="60">
        <v>675</v>
      </c>
      <c r="O45" s="61">
        <v>664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506</v>
      </c>
      <c r="L46" s="64" t="s">
        <v>506</v>
      </c>
      <c r="M46" s="64" t="s">
        <v>506</v>
      </c>
      <c r="N46" s="64" t="s">
        <v>506</v>
      </c>
      <c r="O46" s="65" t="s">
        <v>506</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506</v>
      </c>
      <c r="L47" s="64" t="s">
        <v>506</v>
      </c>
      <c r="M47" s="64" t="s">
        <v>506</v>
      </c>
      <c r="N47" s="64" t="s">
        <v>506</v>
      </c>
      <c r="O47" s="65" t="s">
        <v>506</v>
      </c>
      <c r="P47" s="48"/>
      <c r="Q47" s="48"/>
      <c r="R47" s="48"/>
      <c r="S47" s="48"/>
      <c r="T47" s="48"/>
      <c r="U47" s="48"/>
    </row>
    <row r="48" spans="1:21" ht="30.75" customHeight="1" x14ac:dyDescent="0.15">
      <c r="A48" s="48"/>
      <c r="B48" s="1232"/>
      <c r="C48" s="1233"/>
      <c r="D48" s="62"/>
      <c r="E48" s="1214" t="s">
        <v>15</v>
      </c>
      <c r="F48" s="1214"/>
      <c r="G48" s="1214"/>
      <c r="H48" s="1214"/>
      <c r="I48" s="1214"/>
      <c r="J48" s="1215"/>
      <c r="K48" s="63">
        <v>278</v>
      </c>
      <c r="L48" s="64">
        <v>277</v>
      </c>
      <c r="M48" s="64">
        <v>276</v>
      </c>
      <c r="N48" s="64">
        <v>257</v>
      </c>
      <c r="O48" s="65">
        <v>253</v>
      </c>
      <c r="P48" s="48"/>
      <c r="Q48" s="48"/>
      <c r="R48" s="48"/>
      <c r="S48" s="48"/>
      <c r="T48" s="48"/>
      <c r="U48" s="48"/>
    </row>
    <row r="49" spans="1:21" ht="30.75" customHeight="1" x14ac:dyDescent="0.15">
      <c r="A49" s="48"/>
      <c r="B49" s="1232"/>
      <c r="C49" s="1233"/>
      <c r="D49" s="62"/>
      <c r="E49" s="1214" t="s">
        <v>16</v>
      </c>
      <c r="F49" s="1214"/>
      <c r="G49" s="1214"/>
      <c r="H49" s="1214"/>
      <c r="I49" s="1214"/>
      <c r="J49" s="1215"/>
      <c r="K49" s="63">
        <v>90</v>
      </c>
      <c r="L49" s="64">
        <v>87</v>
      </c>
      <c r="M49" s="64">
        <v>80</v>
      </c>
      <c r="N49" s="64">
        <v>86</v>
      </c>
      <c r="O49" s="65">
        <v>86</v>
      </c>
      <c r="P49" s="48"/>
      <c r="Q49" s="48"/>
      <c r="R49" s="48"/>
      <c r="S49" s="48"/>
      <c r="T49" s="48"/>
      <c r="U49" s="48"/>
    </row>
    <row r="50" spans="1:21" ht="30.75" customHeight="1" x14ac:dyDescent="0.15">
      <c r="A50" s="48"/>
      <c r="B50" s="1232"/>
      <c r="C50" s="1233"/>
      <c r="D50" s="62"/>
      <c r="E50" s="1214" t="s">
        <v>17</v>
      </c>
      <c r="F50" s="1214"/>
      <c r="G50" s="1214"/>
      <c r="H50" s="1214"/>
      <c r="I50" s="1214"/>
      <c r="J50" s="1215"/>
      <c r="K50" s="63">
        <v>79</v>
      </c>
      <c r="L50" s="64">
        <v>54</v>
      </c>
      <c r="M50" s="64">
        <v>58</v>
      </c>
      <c r="N50" s="64">
        <v>52</v>
      </c>
      <c r="O50" s="65">
        <v>51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506</v>
      </c>
      <c r="L51" s="64" t="s">
        <v>506</v>
      </c>
      <c r="M51" s="64" t="s">
        <v>506</v>
      </c>
      <c r="N51" s="64" t="s">
        <v>506</v>
      </c>
      <c r="O51" s="65" t="s">
        <v>506</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675</v>
      </c>
      <c r="L52" s="64">
        <v>683</v>
      </c>
      <c r="M52" s="64">
        <v>694</v>
      </c>
      <c r="N52" s="64">
        <v>709</v>
      </c>
      <c r="O52" s="65">
        <v>715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454</v>
      </c>
      <c r="L53" s="69">
        <v>413</v>
      </c>
      <c r="M53" s="69">
        <v>400</v>
      </c>
      <c r="N53" s="69">
        <v>361</v>
      </c>
      <c r="O53" s="70">
        <v>339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xPHpxYcK0edZMnLvHHk63wpBRMsSTDXsUGgbtExxbwn9NJgKOgRTteTlfbPDYHXWyTxnFwTBWg5dwXWq6k0A==" saltValue="czRkwmX+Psyhz0xEfkCp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AF130" sqref="AF130:AJ13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50" t="s">
        <v>30</v>
      </c>
      <c r="C41" s="1251"/>
      <c r="D41" s="102"/>
      <c r="E41" s="1252" t="s">
        <v>31</v>
      </c>
      <c r="F41" s="1252"/>
      <c r="G41" s="1252"/>
      <c r="H41" s="1253"/>
      <c r="I41" s="103">
        <v>7823</v>
      </c>
      <c r="J41" s="104">
        <v>8048</v>
      </c>
      <c r="K41" s="104">
        <v>7966</v>
      </c>
      <c r="L41" s="104">
        <v>7808</v>
      </c>
      <c r="M41" s="105">
        <v>7617</v>
      </c>
    </row>
    <row r="42" spans="2:13" ht="27.75" customHeight="1" x14ac:dyDescent="0.15">
      <c r="B42" s="1240"/>
      <c r="C42" s="1241"/>
      <c r="D42" s="106"/>
      <c r="E42" s="1244" t="s">
        <v>32</v>
      </c>
      <c r="F42" s="1244"/>
      <c r="G42" s="1244"/>
      <c r="H42" s="1245"/>
      <c r="I42" s="107">
        <v>138</v>
      </c>
      <c r="J42" s="108">
        <v>116</v>
      </c>
      <c r="K42" s="108">
        <v>96</v>
      </c>
      <c r="L42" s="108">
        <v>79</v>
      </c>
      <c r="M42" s="109">
        <v>52</v>
      </c>
    </row>
    <row r="43" spans="2:13" ht="27.75" customHeight="1" x14ac:dyDescent="0.15">
      <c r="B43" s="1240"/>
      <c r="C43" s="1241"/>
      <c r="D43" s="106"/>
      <c r="E43" s="1244" t="s">
        <v>33</v>
      </c>
      <c r="F43" s="1244"/>
      <c r="G43" s="1244"/>
      <c r="H43" s="1245"/>
      <c r="I43" s="107">
        <v>2625</v>
      </c>
      <c r="J43" s="108">
        <v>2447</v>
      </c>
      <c r="K43" s="108">
        <v>2281</v>
      </c>
      <c r="L43" s="108">
        <v>2107</v>
      </c>
      <c r="M43" s="109">
        <v>1972</v>
      </c>
    </row>
    <row r="44" spans="2:13" ht="27.75" customHeight="1" x14ac:dyDescent="0.15">
      <c r="B44" s="1240"/>
      <c r="C44" s="1241"/>
      <c r="D44" s="106"/>
      <c r="E44" s="1244" t="s">
        <v>34</v>
      </c>
      <c r="F44" s="1244"/>
      <c r="G44" s="1244"/>
      <c r="H44" s="1245"/>
      <c r="I44" s="107">
        <v>866</v>
      </c>
      <c r="J44" s="108">
        <v>802</v>
      </c>
      <c r="K44" s="108">
        <v>739</v>
      </c>
      <c r="L44" s="108">
        <v>639</v>
      </c>
      <c r="M44" s="109">
        <v>620</v>
      </c>
    </row>
    <row r="45" spans="2:13" ht="27.75" customHeight="1" x14ac:dyDescent="0.15">
      <c r="B45" s="1240"/>
      <c r="C45" s="1241"/>
      <c r="D45" s="106"/>
      <c r="E45" s="1244" t="s">
        <v>35</v>
      </c>
      <c r="F45" s="1244"/>
      <c r="G45" s="1244"/>
      <c r="H45" s="1245"/>
      <c r="I45" s="107">
        <v>913</v>
      </c>
      <c r="J45" s="108">
        <v>930</v>
      </c>
      <c r="K45" s="108">
        <v>880</v>
      </c>
      <c r="L45" s="108">
        <v>791</v>
      </c>
      <c r="M45" s="109">
        <v>768</v>
      </c>
    </row>
    <row r="46" spans="2:13" ht="27.75" customHeight="1" x14ac:dyDescent="0.15">
      <c r="B46" s="1240"/>
      <c r="C46" s="1241"/>
      <c r="D46" s="110"/>
      <c r="E46" s="1244" t="s">
        <v>36</v>
      </c>
      <c r="F46" s="1244"/>
      <c r="G46" s="1244"/>
      <c r="H46" s="1245"/>
      <c r="I46" s="107">
        <v>179</v>
      </c>
      <c r="J46" s="108">
        <v>177</v>
      </c>
      <c r="K46" s="108">
        <v>177</v>
      </c>
      <c r="L46" s="108">
        <v>177</v>
      </c>
      <c r="M46" s="109">
        <v>177</v>
      </c>
    </row>
    <row r="47" spans="2:13" ht="27.75" customHeight="1" x14ac:dyDescent="0.15">
      <c r="B47" s="1240"/>
      <c r="C47" s="1241"/>
      <c r="D47" s="111"/>
      <c r="E47" s="1254" t="s">
        <v>37</v>
      </c>
      <c r="F47" s="1255"/>
      <c r="G47" s="1255"/>
      <c r="H47" s="1256"/>
      <c r="I47" s="107" t="s">
        <v>506</v>
      </c>
      <c r="J47" s="108" t="s">
        <v>506</v>
      </c>
      <c r="K47" s="108" t="s">
        <v>506</v>
      </c>
      <c r="L47" s="108" t="s">
        <v>506</v>
      </c>
      <c r="M47" s="109" t="s">
        <v>506</v>
      </c>
    </row>
    <row r="48" spans="2:13" ht="27.75" customHeight="1" x14ac:dyDescent="0.15">
      <c r="B48" s="1240"/>
      <c r="C48" s="1241"/>
      <c r="D48" s="106"/>
      <c r="E48" s="1244" t="s">
        <v>38</v>
      </c>
      <c r="F48" s="1244"/>
      <c r="G48" s="1244"/>
      <c r="H48" s="1245"/>
      <c r="I48" s="107" t="s">
        <v>506</v>
      </c>
      <c r="J48" s="108" t="s">
        <v>506</v>
      </c>
      <c r="K48" s="108" t="s">
        <v>506</v>
      </c>
      <c r="L48" s="108" t="s">
        <v>506</v>
      </c>
      <c r="M48" s="109" t="s">
        <v>506</v>
      </c>
    </row>
    <row r="49" spans="2:13" ht="27.75" customHeight="1" x14ac:dyDescent="0.15">
      <c r="B49" s="1242"/>
      <c r="C49" s="1243"/>
      <c r="D49" s="106"/>
      <c r="E49" s="1244" t="s">
        <v>39</v>
      </c>
      <c r="F49" s="1244"/>
      <c r="G49" s="1244"/>
      <c r="H49" s="1245"/>
      <c r="I49" s="107" t="s">
        <v>506</v>
      </c>
      <c r="J49" s="108" t="s">
        <v>506</v>
      </c>
      <c r="K49" s="108" t="s">
        <v>506</v>
      </c>
      <c r="L49" s="108" t="s">
        <v>506</v>
      </c>
      <c r="M49" s="109" t="s">
        <v>506</v>
      </c>
    </row>
    <row r="50" spans="2:13" ht="27.75" customHeight="1" x14ac:dyDescent="0.15">
      <c r="B50" s="1238" t="s">
        <v>40</v>
      </c>
      <c r="C50" s="1239"/>
      <c r="D50" s="112"/>
      <c r="E50" s="1244" t="s">
        <v>41</v>
      </c>
      <c r="F50" s="1244"/>
      <c r="G50" s="1244"/>
      <c r="H50" s="1245"/>
      <c r="I50" s="107">
        <v>1233</v>
      </c>
      <c r="J50" s="108">
        <v>1290</v>
      </c>
      <c r="K50" s="108">
        <v>1217</v>
      </c>
      <c r="L50" s="108">
        <v>1836</v>
      </c>
      <c r="M50" s="109">
        <v>1851</v>
      </c>
    </row>
    <row r="51" spans="2:13" ht="27.75" customHeight="1" x14ac:dyDescent="0.15">
      <c r="B51" s="1240"/>
      <c r="C51" s="1241"/>
      <c r="D51" s="106"/>
      <c r="E51" s="1244" t="s">
        <v>42</v>
      </c>
      <c r="F51" s="1244"/>
      <c r="G51" s="1244"/>
      <c r="H51" s="1245"/>
      <c r="I51" s="107">
        <v>66</v>
      </c>
      <c r="J51" s="108">
        <v>51</v>
      </c>
      <c r="K51" s="108">
        <v>36</v>
      </c>
      <c r="L51" s="108">
        <v>22</v>
      </c>
      <c r="M51" s="109">
        <v>7</v>
      </c>
    </row>
    <row r="52" spans="2:13" ht="27.75" customHeight="1" x14ac:dyDescent="0.15">
      <c r="B52" s="1242"/>
      <c r="C52" s="1243"/>
      <c r="D52" s="106"/>
      <c r="E52" s="1244" t="s">
        <v>43</v>
      </c>
      <c r="F52" s="1244"/>
      <c r="G52" s="1244"/>
      <c r="H52" s="1245"/>
      <c r="I52" s="107">
        <v>8156</v>
      </c>
      <c r="J52" s="108">
        <v>8061</v>
      </c>
      <c r="K52" s="108">
        <v>7955</v>
      </c>
      <c r="L52" s="108">
        <v>8583</v>
      </c>
      <c r="M52" s="109">
        <v>8238</v>
      </c>
    </row>
    <row r="53" spans="2:13" ht="27.75" customHeight="1" thickBot="1" x14ac:dyDescent="0.2">
      <c r="B53" s="1246" t="s">
        <v>44</v>
      </c>
      <c r="C53" s="1247"/>
      <c r="D53" s="113"/>
      <c r="E53" s="1248" t="s">
        <v>45</v>
      </c>
      <c r="F53" s="1248"/>
      <c r="G53" s="1248"/>
      <c r="H53" s="1249"/>
      <c r="I53" s="114">
        <v>3090</v>
      </c>
      <c r="J53" s="115">
        <v>3119</v>
      </c>
      <c r="K53" s="115">
        <v>2930</v>
      </c>
      <c r="L53" s="115">
        <v>1161</v>
      </c>
      <c r="M53" s="116">
        <v>1111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QlaBH5ZmMPXt/kcsFaJYHkdThs5gH7iIEK78AuOFtkusMs0ALetvQLd0oH3CK3drdoxcm85/hbYVc4m1XgHA==" saltValue="TtdqffwD1xul94uMqXom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52"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601</v>
      </c>
      <c r="G55" s="128">
        <v>799</v>
      </c>
      <c r="H55" s="129">
        <v>768</v>
      </c>
    </row>
    <row r="56" spans="2:8" ht="52.5" customHeight="1" x14ac:dyDescent="0.15">
      <c r="B56" s="130"/>
      <c r="C56" s="1267" t="s">
        <v>49</v>
      </c>
      <c r="D56" s="1267"/>
      <c r="E56" s="1268"/>
      <c r="F56" s="131" t="s">
        <v>506</v>
      </c>
      <c r="G56" s="131" t="s">
        <v>506</v>
      </c>
      <c r="H56" s="132" t="s">
        <v>506</v>
      </c>
    </row>
    <row r="57" spans="2:8" ht="53.25" customHeight="1" x14ac:dyDescent="0.15">
      <c r="B57" s="130"/>
      <c r="C57" s="1269" t="s">
        <v>50</v>
      </c>
      <c r="D57" s="1269"/>
      <c r="E57" s="1270"/>
      <c r="F57" s="133">
        <v>333</v>
      </c>
      <c r="G57" s="133">
        <v>498</v>
      </c>
      <c r="H57" s="134">
        <v>537</v>
      </c>
    </row>
    <row r="58" spans="2:8" ht="45.75" customHeight="1" x14ac:dyDescent="0.15">
      <c r="B58" s="135"/>
      <c r="C58" s="1257" t="s">
        <v>590</v>
      </c>
      <c r="D58" s="1258"/>
      <c r="E58" s="1259"/>
      <c r="F58" s="136">
        <v>194</v>
      </c>
      <c r="G58" s="136">
        <v>309</v>
      </c>
      <c r="H58" s="137">
        <v>327</v>
      </c>
    </row>
    <row r="59" spans="2:8" ht="45.75" customHeight="1" x14ac:dyDescent="0.15">
      <c r="B59" s="135"/>
      <c r="C59" s="1257" t="s">
        <v>591</v>
      </c>
      <c r="D59" s="1258"/>
      <c r="E59" s="1259"/>
      <c r="F59" s="136">
        <v>139</v>
      </c>
      <c r="G59" s="136">
        <v>189</v>
      </c>
      <c r="H59" s="137">
        <v>209</v>
      </c>
    </row>
    <row r="60" spans="2:8" ht="45.75" customHeight="1" x14ac:dyDescent="0.15">
      <c r="B60" s="135"/>
      <c r="C60" s="1257" t="s">
        <v>592</v>
      </c>
      <c r="D60" s="1258"/>
      <c r="E60" s="1259"/>
      <c r="F60" s="136" t="s">
        <v>593</v>
      </c>
      <c r="G60" s="136" t="s">
        <v>593</v>
      </c>
      <c r="H60" s="137">
        <v>1</v>
      </c>
    </row>
    <row r="61" spans="2:8" ht="45.75" customHeight="1" x14ac:dyDescent="0.15">
      <c r="B61" s="135"/>
      <c r="C61" s="1257" t="s">
        <v>52</v>
      </c>
      <c r="D61" s="1258"/>
      <c r="E61" s="1259"/>
      <c r="F61" s="136"/>
      <c r="G61" s="136"/>
      <c r="H61" s="137"/>
    </row>
    <row r="62" spans="2:8" ht="45.75" customHeight="1" thickBot="1" x14ac:dyDescent="0.2">
      <c r="B62" s="138"/>
      <c r="C62" s="1260" t="s">
        <v>51</v>
      </c>
      <c r="D62" s="1261"/>
      <c r="E62" s="1262"/>
      <c r="F62" s="139"/>
      <c r="G62" s="139"/>
      <c r="H62" s="140"/>
    </row>
    <row r="63" spans="2:8" ht="52.5" customHeight="1" thickBot="1" x14ac:dyDescent="0.2">
      <c r="B63" s="141"/>
      <c r="C63" s="1263" t="s">
        <v>53</v>
      </c>
      <c r="D63" s="1263"/>
      <c r="E63" s="1264"/>
      <c r="F63" s="142">
        <v>934</v>
      </c>
      <c r="G63" s="142">
        <v>1297</v>
      </c>
      <c r="H63" s="143">
        <v>1305</v>
      </c>
    </row>
    <row r="64" spans="2:8" ht="15" customHeight="1" x14ac:dyDescent="0.15"/>
  </sheetData>
  <sheetProtection algorithmName="SHA-512" hashValue="jMLB7TbdMvBARLCbuLUo01qDbxE9p4EEdnOPm5giS3ljQHdGijq5YVgdfbLXbwfm8u9KncQfDMQTrfWOjTP7VA==" saltValue="IXTLo+iXk8AUdVqilO/N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opLeftCell="A37" workbookViewId="0">
      <selection activeCell="A42" sqref="A4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v>60.3</v>
      </c>
      <c r="BQ51" s="1310"/>
      <c r="BR51" s="1310"/>
      <c r="BS51" s="1310"/>
      <c r="BT51" s="1310"/>
      <c r="BU51" s="1310"/>
      <c r="BV51" s="1310"/>
      <c r="BW51" s="1310"/>
      <c r="BX51" s="1310">
        <v>61.4</v>
      </c>
      <c r="BY51" s="1310"/>
      <c r="BZ51" s="1310"/>
      <c r="CA51" s="1310"/>
      <c r="CB51" s="1310"/>
      <c r="CC51" s="1310"/>
      <c r="CD51" s="1310"/>
      <c r="CE51" s="1310"/>
      <c r="CF51" s="1310">
        <v>58</v>
      </c>
      <c r="CG51" s="1310"/>
      <c r="CH51" s="1310"/>
      <c r="CI51" s="1310"/>
      <c r="CJ51" s="1310"/>
      <c r="CK51" s="1310"/>
      <c r="CL51" s="1310"/>
      <c r="CM51" s="1310"/>
      <c r="CN51" s="1310">
        <v>22.8</v>
      </c>
      <c r="CO51" s="1310"/>
      <c r="CP51" s="1310"/>
      <c r="CQ51" s="1310"/>
      <c r="CR51" s="1310"/>
      <c r="CS51" s="1310"/>
      <c r="CT51" s="1310"/>
      <c r="CU51" s="1310"/>
      <c r="CV51" s="1310">
        <v>21.8</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v>55.1</v>
      </c>
      <c r="BQ53" s="1310"/>
      <c r="BR53" s="1310"/>
      <c r="BS53" s="1310"/>
      <c r="BT53" s="1310"/>
      <c r="BU53" s="1310"/>
      <c r="BV53" s="1310"/>
      <c r="BW53" s="1310"/>
      <c r="BX53" s="1310">
        <v>80.5</v>
      </c>
      <c r="BY53" s="1310"/>
      <c r="BZ53" s="1310"/>
      <c r="CA53" s="1310"/>
      <c r="CB53" s="1310"/>
      <c r="CC53" s="1310"/>
      <c r="CD53" s="1310"/>
      <c r="CE53" s="1310"/>
      <c r="CF53" s="1310">
        <v>81.2</v>
      </c>
      <c r="CG53" s="1310"/>
      <c r="CH53" s="1310"/>
      <c r="CI53" s="1310"/>
      <c r="CJ53" s="1310"/>
      <c r="CK53" s="1310"/>
      <c r="CL53" s="1310"/>
      <c r="CM53" s="1310"/>
      <c r="CN53" s="1310">
        <v>82.8</v>
      </c>
      <c r="CO53" s="1310"/>
      <c r="CP53" s="1310"/>
      <c r="CQ53" s="1310"/>
      <c r="CR53" s="1310"/>
      <c r="CS53" s="1310"/>
      <c r="CT53" s="1310"/>
      <c r="CU53" s="1310"/>
      <c r="CV53" s="1310">
        <v>83.6</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603</v>
      </c>
    </row>
    <row r="64" spans="1:109" x14ac:dyDescent="0.15">
      <c r="B64" s="1280"/>
      <c r="G64" s="1287"/>
      <c r="I64" s="1320"/>
      <c r="J64" s="1320"/>
      <c r="K64" s="1320"/>
      <c r="L64" s="1320"/>
      <c r="M64" s="1320"/>
      <c r="N64" s="1321"/>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0">
        <v>60.3</v>
      </c>
      <c r="BQ73" s="1310"/>
      <c r="BR73" s="1310"/>
      <c r="BS73" s="1310"/>
      <c r="BT73" s="1310"/>
      <c r="BU73" s="1310"/>
      <c r="BV73" s="1310"/>
      <c r="BW73" s="1310"/>
      <c r="BX73" s="1310">
        <v>61.4</v>
      </c>
      <c r="BY73" s="1310"/>
      <c r="BZ73" s="1310"/>
      <c r="CA73" s="1310"/>
      <c r="CB73" s="1310"/>
      <c r="CC73" s="1310"/>
      <c r="CD73" s="1310"/>
      <c r="CE73" s="1310"/>
      <c r="CF73" s="1310">
        <v>58</v>
      </c>
      <c r="CG73" s="1310"/>
      <c r="CH73" s="1310"/>
      <c r="CI73" s="1310"/>
      <c r="CJ73" s="1310"/>
      <c r="CK73" s="1310"/>
      <c r="CL73" s="1310"/>
      <c r="CM73" s="1310"/>
      <c r="CN73" s="1310">
        <v>22.8</v>
      </c>
      <c r="CO73" s="1310"/>
      <c r="CP73" s="1310"/>
      <c r="CQ73" s="1310"/>
      <c r="CR73" s="1310"/>
      <c r="CS73" s="1310"/>
      <c r="CT73" s="1310"/>
      <c r="CU73" s="1310"/>
      <c r="CV73" s="1310">
        <v>21.8</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0">
        <v>8.6999999999999993</v>
      </c>
      <c r="BQ75" s="1310"/>
      <c r="BR75" s="1310"/>
      <c r="BS75" s="1310"/>
      <c r="BT75" s="1310"/>
      <c r="BU75" s="1310"/>
      <c r="BV75" s="1310"/>
      <c r="BW75" s="1310"/>
      <c r="BX75" s="1310">
        <v>8.4</v>
      </c>
      <c r="BY75" s="1310"/>
      <c r="BZ75" s="1310"/>
      <c r="CA75" s="1310"/>
      <c r="CB75" s="1310"/>
      <c r="CC75" s="1310"/>
      <c r="CD75" s="1310"/>
      <c r="CE75" s="1310"/>
      <c r="CF75" s="1310">
        <v>8.3000000000000007</v>
      </c>
      <c r="CG75" s="1310"/>
      <c r="CH75" s="1310"/>
      <c r="CI75" s="1310"/>
      <c r="CJ75" s="1310"/>
      <c r="CK75" s="1310"/>
      <c r="CL75" s="1310"/>
      <c r="CM75" s="1310"/>
      <c r="CN75" s="1310">
        <v>7.7</v>
      </c>
      <c r="CO75" s="1310"/>
      <c r="CP75" s="1310"/>
      <c r="CQ75" s="1310"/>
      <c r="CR75" s="1310"/>
      <c r="CS75" s="1310"/>
      <c r="CT75" s="1310"/>
      <c r="CU75" s="1310"/>
      <c r="CV75" s="1310">
        <v>7.2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602</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25" right="0.25"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phoneticPr fontId="2"/>
  <pageMargins left="0.25" right="0.25"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phoneticPr fontId="2"/>
  <pageMargins left="0.25" right="0.25"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545</v>
      </c>
      <c r="G2" s="157"/>
      <c r="H2" s="158"/>
    </row>
    <row r="3" spans="1:8" x14ac:dyDescent="0.15">
      <c r="A3" s="154" t="s">
        <v>538</v>
      </c>
      <c r="B3" s="159"/>
      <c r="C3" s="160"/>
      <c r="D3" s="161">
        <v>11994</v>
      </c>
      <c r="E3" s="162"/>
      <c r="F3" s="163">
        <v>49919</v>
      </c>
      <c r="G3" s="164"/>
      <c r="H3" s="165"/>
    </row>
    <row r="4" spans="1:8" x14ac:dyDescent="0.15">
      <c r="A4" s="166"/>
      <c r="B4" s="167"/>
      <c r="C4" s="168"/>
      <c r="D4" s="169">
        <v>6452</v>
      </c>
      <c r="E4" s="170"/>
      <c r="F4" s="171">
        <v>26398</v>
      </c>
      <c r="G4" s="172"/>
      <c r="H4" s="173"/>
    </row>
    <row r="5" spans="1:8" x14ac:dyDescent="0.15">
      <c r="A5" s="154" t="s">
        <v>540</v>
      </c>
      <c r="B5" s="159"/>
      <c r="C5" s="160"/>
      <c r="D5" s="161">
        <v>27369</v>
      </c>
      <c r="E5" s="162"/>
      <c r="F5" s="163">
        <v>47738</v>
      </c>
      <c r="G5" s="164"/>
      <c r="H5" s="165"/>
    </row>
    <row r="6" spans="1:8" x14ac:dyDescent="0.15">
      <c r="A6" s="166"/>
      <c r="B6" s="167"/>
      <c r="C6" s="168"/>
      <c r="D6" s="169">
        <v>6211</v>
      </c>
      <c r="E6" s="170"/>
      <c r="F6" s="171">
        <v>24937</v>
      </c>
      <c r="G6" s="172"/>
      <c r="H6" s="173"/>
    </row>
    <row r="7" spans="1:8" x14ac:dyDescent="0.15">
      <c r="A7" s="154" t="s">
        <v>541</v>
      </c>
      <c r="B7" s="159"/>
      <c r="C7" s="160"/>
      <c r="D7" s="161">
        <v>14457</v>
      </c>
      <c r="E7" s="162"/>
      <c r="F7" s="163">
        <v>52191</v>
      </c>
      <c r="G7" s="164"/>
      <c r="H7" s="165"/>
    </row>
    <row r="8" spans="1:8" x14ac:dyDescent="0.15">
      <c r="A8" s="166"/>
      <c r="B8" s="167"/>
      <c r="C8" s="168"/>
      <c r="D8" s="169">
        <v>6691</v>
      </c>
      <c r="E8" s="170"/>
      <c r="F8" s="171">
        <v>24843</v>
      </c>
      <c r="G8" s="172"/>
      <c r="H8" s="173"/>
    </row>
    <row r="9" spans="1:8" x14ac:dyDescent="0.15">
      <c r="A9" s="154" t="s">
        <v>542</v>
      </c>
      <c r="B9" s="159"/>
      <c r="C9" s="160"/>
      <c r="D9" s="161">
        <v>6451</v>
      </c>
      <c r="E9" s="162"/>
      <c r="F9" s="163">
        <v>47387</v>
      </c>
      <c r="G9" s="164"/>
      <c r="H9" s="165"/>
    </row>
    <row r="10" spans="1:8" x14ac:dyDescent="0.15">
      <c r="A10" s="166"/>
      <c r="B10" s="167"/>
      <c r="C10" s="168"/>
      <c r="D10" s="169">
        <v>1849</v>
      </c>
      <c r="E10" s="170"/>
      <c r="F10" s="171">
        <v>24928</v>
      </c>
      <c r="G10" s="172"/>
      <c r="H10" s="173"/>
    </row>
    <row r="11" spans="1:8" x14ac:dyDescent="0.15">
      <c r="A11" s="154" t="s">
        <v>543</v>
      </c>
      <c r="B11" s="159"/>
      <c r="C11" s="160"/>
      <c r="D11" s="161">
        <v>12443</v>
      </c>
      <c r="E11" s="162"/>
      <c r="F11" s="163">
        <v>51264</v>
      </c>
      <c r="G11" s="164"/>
      <c r="H11" s="165"/>
    </row>
    <row r="12" spans="1:8" x14ac:dyDescent="0.15">
      <c r="A12" s="166"/>
      <c r="B12" s="167"/>
      <c r="C12" s="174"/>
      <c r="D12" s="169">
        <v>6238</v>
      </c>
      <c r="E12" s="170"/>
      <c r="F12" s="171">
        <v>26040</v>
      </c>
      <c r="G12" s="172"/>
      <c r="H12" s="173"/>
    </row>
    <row r="13" spans="1:8" x14ac:dyDescent="0.15">
      <c r="A13" s="154"/>
      <c r="B13" s="159"/>
      <c r="C13" s="175"/>
      <c r="D13" s="176">
        <v>14543</v>
      </c>
      <c r="E13" s="177"/>
      <c r="F13" s="178">
        <v>49700</v>
      </c>
      <c r="G13" s="179"/>
      <c r="H13" s="165"/>
    </row>
    <row r="14" spans="1:8" x14ac:dyDescent="0.15">
      <c r="A14" s="166"/>
      <c r="B14" s="167"/>
      <c r="C14" s="168"/>
      <c r="D14" s="169">
        <v>5488</v>
      </c>
      <c r="E14" s="170"/>
      <c r="F14" s="171">
        <v>25429</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8.3699999999999992</v>
      </c>
      <c r="C19" s="180">
        <f>ROUND(VALUE(SUBSTITUTE(実質収支比率等に係る経年分析!G$48,"▲","-")),2)</f>
        <v>6.83</v>
      </c>
      <c r="D19" s="180">
        <f>ROUND(VALUE(SUBSTITUTE(実質収支比率等に係る経年分析!H$48,"▲","-")),2)</f>
        <v>8.51</v>
      </c>
      <c r="E19" s="180">
        <f>ROUND(VALUE(SUBSTITUTE(実質収支比率等に係る経年分析!I$48,"▲","-")),2)</f>
        <v>7.24</v>
      </c>
      <c r="F19" s="180">
        <f>ROUND(VALUE(SUBSTITUTE(実質収支比率等に係る経年分析!J$48,"▲","-")),2)</f>
        <v>8.07</v>
      </c>
    </row>
    <row r="20" spans="1:11" x14ac:dyDescent="0.15">
      <c r="A20" s="180" t="s">
        <v>57</v>
      </c>
      <c r="B20" s="180">
        <f>ROUND(VALUE(SUBSTITUTE(実質収支比率等に係る経年分析!F$47,"▲","-")),2)</f>
        <v>11.95</v>
      </c>
      <c r="C20" s="180">
        <f>ROUND(VALUE(SUBSTITUTE(実質収支比率等に係る経年分析!G$47,"▲","-")),2)</f>
        <v>12.51</v>
      </c>
      <c r="D20" s="180">
        <f>ROUND(VALUE(SUBSTITUTE(実質収支比率等に係る経年分析!H$47,"▲","-")),2)</f>
        <v>10.5</v>
      </c>
      <c r="E20" s="180">
        <f>ROUND(VALUE(SUBSTITUTE(実質収支比率等に係る経年分析!I$47,"▲","-")),2)</f>
        <v>13.82</v>
      </c>
      <c r="F20" s="180">
        <f>ROUND(VALUE(SUBSTITUTE(実質収支比率等に係る経年分析!J$47,"▲","-")),2)</f>
        <v>13.28</v>
      </c>
    </row>
    <row r="21" spans="1:11" x14ac:dyDescent="0.15">
      <c r="A21" s="180" t="s">
        <v>58</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0.32</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2.5099999999999998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8.06</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675</v>
      </c>
      <c r="E42" s="182"/>
      <c r="F42" s="182"/>
      <c r="G42" s="182">
        <f>'実質公債費比率（分子）の構造'!L$52</f>
        <v>683</v>
      </c>
      <c r="H42" s="182"/>
      <c r="I42" s="182"/>
      <c r="J42" s="182">
        <f>'実質公債費比率（分子）の構造'!M$52</f>
        <v>694</v>
      </c>
      <c r="K42" s="182"/>
      <c r="L42" s="182"/>
      <c r="M42" s="182">
        <f>'実質公債費比率（分子）の構造'!N$52</f>
        <v>709</v>
      </c>
      <c r="N42" s="182"/>
      <c r="O42" s="182"/>
      <c r="P42" s="182">
        <f>'実質公債費比率（分子）の構造'!O$52</f>
        <v>715</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79</v>
      </c>
      <c r="C44" s="182"/>
      <c r="D44" s="182"/>
      <c r="E44" s="182">
        <f>'実質公債費比率（分子）の構造'!L$50</f>
        <v>54</v>
      </c>
      <c r="F44" s="182"/>
      <c r="G44" s="182"/>
      <c r="H44" s="182">
        <f>'実質公債費比率（分子）の構造'!M$50</f>
        <v>58</v>
      </c>
      <c r="I44" s="182"/>
      <c r="J44" s="182"/>
      <c r="K44" s="182">
        <f>'実質公債費比率（分子）の構造'!N$50</f>
        <v>52</v>
      </c>
      <c r="L44" s="182"/>
      <c r="M44" s="182"/>
      <c r="N44" s="182">
        <f>'実質公債費比率（分子）の構造'!O$50</f>
        <v>51</v>
      </c>
      <c r="O44" s="182"/>
      <c r="P44" s="182"/>
    </row>
    <row r="45" spans="1:16" x14ac:dyDescent="0.15">
      <c r="A45" s="182" t="s">
        <v>68</v>
      </c>
      <c r="B45" s="182">
        <f>'実質公債費比率（分子）の構造'!K$49</f>
        <v>90</v>
      </c>
      <c r="C45" s="182"/>
      <c r="D45" s="182"/>
      <c r="E45" s="182">
        <f>'実質公債費比率（分子）の構造'!L$49</f>
        <v>87</v>
      </c>
      <c r="F45" s="182"/>
      <c r="G45" s="182"/>
      <c r="H45" s="182">
        <f>'実質公債費比率（分子）の構造'!M$49</f>
        <v>80</v>
      </c>
      <c r="I45" s="182"/>
      <c r="J45" s="182"/>
      <c r="K45" s="182">
        <f>'実質公債費比率（分子）の構造'!N$49</f>
        <v>86</v>
      </c>
      <c r="L45" s="182"/>
      <c r="M45" s="182"/>
      <c r="N45" s="182">
        <f>'実質公債費比率（分子）の構造'!O$49</f>
        <v>86</v>
      </c>
      <c r="O45" s="182"/>
      <c r="P45" s="182"/>
    </row>
    <row r="46" spans="1:16" x14ac:dyDescent="0.15">
      <c r="A46" s="182" t="s">
        <v>69</v>
      </c>
      <c r="B46" s="182">
        <f>'実質公債費比率（分子）の構造'!K$48</f>
        <v>278</v>
      </c>
      <c r="C46" s="182"/>
      <c r="D46" s="182"/>
      <c r="E46" s="182">
        <f>'実質公債費比率（分子）の構造'!L$48</f>
        <v>277</v>
      </c>
      <c r="F46" s="182"/>
      <c r="G46" s="182"/>
      <c r="H46" s="182">
        <f>'実質公債費比率（分子）の構造'!M$48</f>
        <v>276</v>
      </c>
      <c r="I46" s="182"/>
      <c r="J46" s="182"/>
      <c r="K46" s="182">
        <f>'実質公債費比率（分子）の構造'!N$48</f>
        <v>257</v>
      </c>
      <c r="L46" s="182"/>
      <c r="M46" s="182"/>
      <c r="N46" s="182">
        <f>'実質公債費比率（分子）の構造'!O$48</f>
        <v>253</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682</v>
      </c>
      <c r="C49" s="182"/>
      <c r="D49" s="182"/>
      <c r="E49" s="182">
        <f>'実質公債費比率（分子）の構造'!L$45</f>
        <v>678</v>
      </c>
      <c r="F49" s="182"/>
      <c r="G49" s="182"/>
      <c r="H49" s="182">
        <f>'実質公債費比率（分子）の構造'!M$45</f>
        <v>680</v>
      </c>
      <c r="I49" s="182"/>
      <c r="J49" s="182"/>
      <c r="K49" s="182">
        <f>'実質公債費比率（分子）の構造'!N$45</f>
        <v>675</v>
      </c>
      <c r="L49" s="182"/>
      <c r="M49" s="182"/>
      <c r="N49" s="182">
        <f>'実質公債費比率（分子）の構造'!O$45</f>
        <v>664</v>
      </c>
      <c r="O49" s="182"/>
      <c r="P49" s="182"/>
    </row>
    <row r="50" spans="1:16" x14ac:dyDescent="0.15">
      <c r="A50" s="182" t="s">
        <v>73</v>
      </c>
      <c r="B50" s="182" t="e">
        <f>NA()</f>
        <v>#N/A</v>
      </c>
      <c r="C50" s="182">
        <f>IF(ISNUMBER('実質公債費比率（分子）の構造'!K$53),'実質公債費比率（分子）の構造'!K$53,NA())</f>
        <v>454</v>
      </c>
      <c r="D50" s="182" t="e">
        <f>NA()</f>
        <v>#N/A</v>
      </c>
      <c r="E50" s="182" t="e">
        <f>NA()</f>
        <v>#N/A</v>
      </c>
      <c r="F50" s="182">
        <f>IF(ISNUMBER('実質公債費比率（分子）の構造'!L$53),'実質公債費比率（分子）の構造'!L$53,NA())</f>
        <v>413</v>
      </c>
      <c r="G50" s="182" t="e">
        <f>NA()</f>
        <v>#N/A</v>
      </c>
      <c r="H50" s="182" t="e">
        <f>NA()</f>
        <v>#N/A</v>
      </c>
      <c r="I50" s="182">
        <f>IF(ISNUMBER('実質公債費比率（分子）の構造'!M$53),'実質公債費比率（分子）の構造'!M$53,NA())</f>
        <v>400</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339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8156</v>
      </c>
      <c r="E56" s="181"/>
      <c r="F56" s="181"/>
      <c r="G56" s="181">
        <f>'将来負担比率（分子）の構造'!J$52</f>
        <v>8061</v>
      </c>
      <c r="H56" s="181"/>
      <c r="I56" s="181"/>
      <c r="J56" s="181">
        <f>'将来負担比率（分子）の構造'!K$52</f>
        <v>7955</v>
      </c>
      <c r="K56" s="181"/>
      <c r="L56" s="181"/>
      <c r="M56" s="181">
        <f>'将来負担比率（分子）の構造'!L$52</f>
        <v>8583</v>
      </c>
      <c r="N56" s="181"/>
      <c r="O56" s="181"/>
      <c r="P56" s="181">
        <f>'将来負担比率（分子）の構造'!M$52</f>
        <v>8238</v>
      </c>
    </row>
    <row r="57" spans="1:16" x14ac:dyDescent="0.15">
      <c r="A57" s="181" t="s">
        <v>42</v>
      </c>
      <c r="B57" s="181"/>
      <c r="C57" s="181"/>
      <c r="D57" s="181">
        <f>'将来負担比率（分子）の構造'!I$51</f>
        <v>66</v>
      </c>
      <c r="E57" s="181"/>
      <c r="F57" s="181"/>
      <c r="G57" s="181">
        <f>'将来負担比率（分子）の構造'!J$51</f>
        <v>51</v>
      </c>
      <c r="H57" s="181"/>
      <c r="I57" s="181"/>
      <c r="J57" s="181">
        <f>'将来負担比率（分子）の構造'!K$51</f>
        <v>36</v>
      </c>
      <c r="K57" s="181"/>
      <c r="L57" s="181"/>
      <c r="M57" s="181">
        <f>'将来負担比率（分子）の構造'!L$51</f>
        <v>22</v>
      </c>
      <c r="N57" s="181"/>
      <c r="O57" s="181"/>
      <c r="P57" s="181">
        <f>'将来負担比率（分子）の構造'!M$51</f>
        <v>7</v>
      </c>
    </row>
    <row r="58" spans="1:16" x14ac:dyDescent="0.15">
      <c r="A58" s="181" t="s">
        <v>41</v>
      </c>
      <c r="B58" s="181"/>
      <c r="C58" s="181"/>
      <c r="D58" s="181">
        <f>'将来負担比率（分子）の構造'!I$50</f>
        <v>1233</v>
      </c>
      <c r="E58" s="181"/>
      <c r="F58" s="181"/>
      <c r="G58" s="181">
        <f>'将来負担比率（分子）の構造'!J$50</f>
        <v>1290</v>
      </c>
      <c r="H58" s="181"/>
      <c r="I58" s="181"/>
      <c r="J58" s="181">
        <f>'将来負担比率（分子）の構造'!K$50</f>
        <v>1217</v>
      </c>
      <c r="K58" s="181"/>
      <c r="L58" s="181"/>
      <c r="M58" s="181">
        <f>'将来負担比率（分子）の構造'!L$50</f>
        <v>1836</v>
      </c>
      <c r="N58" s="181"/>
      <c r="O58" s="181"/>
      <c r="P58" s="181">
        <f>'将来負担比率（分子）の構造'!M$50</f>
        <v>1851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179</v>
      </c>
      <c r="C61" s="181"/>
      <c r="D61" s="181"/>
      <c r="E61" s="181">
        <f>'将来負担比率（分子）の構造'!J$46</f>
        <v>177</v>
      </c>
      <c r="F61" s="181"/>
      <c r="G61" s="181"/>
      <c r="H61" s="181">
        <f>'将来負担比率（分子）の構造'!K$46</f>
        <v>177</v>
      </c>
      <c r="I61" s="181"/>
      <c r="J61" s="181"/>
      <c r="K61" s="181">
        <f>'将来負担比率（分子）の構造'!L$46</f>
        <v>177</v>
      </c>
      <c r="L61" s="181"/>
      <c r="M61" s="181"/>
      <c r="N61" s="181">
        <f>'将来負担比率（分子）の構造'!M$46</f>
        <v>177</v>
      </c>
      <c r="O61" s="181"/>
      <c r="P61" s="181"/>
    </row>
    <row r="62" spans="1:16" x14ac:dyDescent="0.15">
      <c r="A62" s="181" t="s">
        <v>35</v>
      </c>
      <c r="B62" s="181">
        <f>'将来負担比率（分子）の構造'!I$45</f>
        <v>913</v>
      </c>
      <c r="C62" s="181"/>
      <c r="D62" s="181"/>
      <c r="E62" s="181">
        <f>'将来負担比率（分子）の構造'!J$45</f>
        <v>930</v>
      </c>
      <c r="F62" s="181"/>
      <c r="G62" s="181"/>
      <c r="H62" s="181">
        <f>'将来負担比率（分子）の構造'!K$45</f>
        <v>880</v>
      </c>
      <c r="I62" s="181"/>
      <c r="J62" s="181"/>
      <c r="K62" s="181">
        <f>'将来負担比率（分子）の構造'!L$45</f>
        <v>791</v>
      </c>
      <c r="L62" s="181"/>
      <c r="M62" s="181"/>
      <c r="N62" s="181">
        <f>'将来負担比率（分子）の構造'!M$45</f>
        <v>768</v>
      </c>
      <c r="O62" s="181"/>
      <c r="P62" s="181"/>
    </row>
    <row r="63" spans="1:16" x14ac:dyDescent="0.15">
      <c r="A63" s="181" t="s">
        <v>34</v>
      </c>
      <c r="B63" s="181">
        <f>'将来負担比率（分子）の構造'!I$44</f>
        <v>866</v>
      </c>
      <c r="C63" s="181"/>
      <c r="D63" s="181"/>
      <c r="E63" s="181">
        <f>'将来負担比率（分子）の構造'!J$44</f>
        <v>802</v>
      </c>
      <c r="F63" s="181"/>
      <c r="G63" s="181"/>
      <c r="H63" s="181">
        <f>'将来負担比率（分子）の構造'!K$44</f>
        <v>739</v>
      </c>
      <c r="I63" s="181"/>
      <c r="J63" s="181"/>
      <c r="K63" s="181">
        <f>'将来負担比率（分子）の構造'!L$44</f>
        <v>639</v>
      </c>
      <c r="L63" s="181"/>
      <c r="M63" s="181"/>
      <c r="N63" s="181">
        <f>'将来負担比率（分子）の構造'!M$44</f>
        <v>620</v>
      </c>
      <c r="O63" s="181"/>
      <c r="P63" s="181"/>
    </row>
    <row r="64" spans="1:16" x14ac:dyDescent="0.15">
      <c r="A64" s="181" t="s">
        <v>33</v>
      </c>
      <c r="B64" s="181">
        <f>'将来負担比率（分子）の構造'!I$43</f>
        <v>2625</v>
      </c>
      <c r="C64" s="181"/>
      <c r="D64" s="181"/>
      <c r="E64" s="181">
        <f>'将来負担比率（分子）の構造'!J$43</f>
        <v>2447</v>
      </c>
      <c r="F64" s="181"/>
      <c r="G64" s="181"/>
      <c r="H64" s="181">
        <f>'将来負担比率（分子）の構造'!K$43</f>
        <v>2281</v>
      </c>
      <c r="I64" s="181"/>
      <c r="J64" s="181"/>
      <c r="K64" s="181">
        <f>'将来負担比率（分子）の構造'!L$43</f>
        <v>2107</v>
      </c>
      <c r="L64" s="181"/>
      <c r="M64" s="181"/>
      <c r="N64" s="181">
        <f>'将来負担比率（分子）の構造'!M$43</f>
        <v>1972</v>
      </c>
      <c r="O64" s="181"/>
      <c r="P64" s="181"/>
    </row>
    <row r="65" spans="1:16" x14ac:dyDescent="0.15">
      <c r="A65" s="181" t="s">
        <v>32</v>
      </c>
      <c r="B65" s="181">
        <f>'将来負担比率（分子）の構造'!I$42</f>
        <v>138</v>
      </c>
      <c r="C65" s="181"/>
      <c r="D65" s="181"/>
      <c r="E65" s="181">
        <f>'将来負担比率（分子）の構造'!J$42</f>
        <v>116</v>
      </c>
      <c r="F65" s="181"/>
      <c r="G65" s="181"/>
      <c r="H65" s="181">
        <f>'将来負担比率（分子）の構造'!K$42</f>
        <v>96</v>
      </c>
      <c r="I65" s="181"/>
      <c r="J65" s="181"/>
      <c r="K65" s="181">
        <f>'将来負担比率（分子）の構造'!L$42</f>
        <v>79</v>
      </c>
      <c r="L65" s="181"/>
      <c r="M65" s="181"/>
      <c r="N65" s="181">
        <f>'将来負担比率（分子）の構造'!M$42</f>
        <v>52</v>
      </c>
      <c r="O65" s="181"/>
      <c r="P65" s="181"/>
    </row>
    <row r="66" spans="1:16" x14ac:dyDescent="0.15">
      <c r="A66" s="181" t="s">
        <v>31</v>
      </c>
      <c r="B66" s="181">
        <f>'将来負担比率（分子）の構造'!I$41</f>
        <v>7823</v>
      </c>
      <c r="C66" s="181"/>
      <c r="D66" s="181"/>
      <c r="E66" s="181">
        <f>'将来負担比率（分子）の構造'!J$41</f>
        <v>8048</v>
      </c>
      <c r="F66" s="181"/>
      <c r="G66" s="181"/>
      <c r="H66" s="181">
        <f>'将来負担比率（分子）の構造'!K$41</f>
        <v>7966</v>
      </c>
      <c r="I66" s="181"/>
      <c r="J66" s="181"/>
      <c r="K66" s="181">
        <f>'将来負担比率（分子）の構造'!L$41</f>
        <v>7808</v>
      </c>
      <c r="L66" s="181"/>
      <c r="M66" s="181"/>
      <c r="N66" s="181">
        <f>'将来負担比率（分子）の構造'!M$41</f>
        <v>7617</v>
      </c>
      <c r="O66" s="181"/>
      <c r="P66" s="181"/>
    </row>
    <row r="67" spans="1:16" x14ac:dyDescent="0.15">
      <c r="A67" s="181" t="s">
        <v>77</v>
      </c>
      <c r="B67" s="181" t="e">
        <f>NA()</f>
        <v>#N/A</v>
      </c>
      <c r="C67" s="181">
        <f>IF(ISNUMBER('将来負担比率（分子）の構造'!I$53), IF('将来負担比率（分子）の構造'!I$53 &lt; 0, 0, '将来負担比率（分子）の構造'!I$53), NA())</f>
        <v>3090</v>
      </c>
      <c r="D67" s="181" t="e">
        <f>NA()</f>
        <v>#N/A</v>
      </c>
      <c r="E67" s="181" t="e">
        <f>NA()</f>
        <v>#N/A</v>
      </c>
      <c r="F67" s="181">
        <f>IF(ISNUMBER('将来負担比率（分子）の構造'!J$53), IF('将来負担比率（分子）の構造'!J$53 &lt; 0, 0, '将来負担比率（分子）の構造'!J$53), NA())</f>
        <v>3119</v>
      </c>
      <c r="G67" s="181" t="e">
        <f>NA()</f>
        <v>#N/A</v>
      </c>
      <c r="H67" s="181" t="e">
        <f>NA()</f>
        <v>#N/A</v>
      </c>
      <c r="I67" s="181">
        <f>IF(ISNUMBER('将来負担比率（分子）の構造'!K$53), IF('将来負担比率（分子）の構造'!K$53 &lt; 0, 0, '将来負担比率（分子）の構造'!K$53), NA())</f>
        <v>2930</v>
      </c>
      <c r="J67" s="181" t="e">
        <f>NA()</f>
        <v>#N/A</v>
      </c>
      <c r="K67" s="181" t="e">
        <f>NA()</f>
        <v>#N/A</v>
      </c>
      <c r="L67" s="181">
        <f>IF(ISNUMBER('将来負担比率（分子）の構造'!L$53), IF('将来負担比率（分子）の構造'!L$53 &lt; 0, 0, '将来負担比率（分子）の構造'!L$53), NA())</f>
        <v>1161</v>
      </c>
      <c r="M67" s="181" t="e">
        <f>NA()</f>
        <v>#N/A</v>
      </c>
      <c r="N67" s="181" t="e">
        <f>NA()</f>
        <v>#N/A</v>
      </c>
      <c r="O67" s="181">
        <f>IF(ISNUMBER('将来負担比率（分子）の構造'!M$53), IF('将来負担比率（分子）の構造'!M$53 &lt; 0, 0, '将来負担比率（分子）の構造'!M$53), NA())</f>
        <v>1111</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601</v>
      </c>
      <c r="C72" s="185">
        <f>基金残高に係る経年分析!G55</f>
        <v>799</v>
      </c>
      <c r="D72" s="185">
        <f>基金残高に係る経年分析!H55</f>
        <v>768</v>
      </c>
    </row>
    <row r="73" spans="1:16" x14ac:dyDescent="0.15">
      <c r="A73" s="184" t="s">
        <v>80</v>
      </c>
      <c r="B73" s="185" t="str">
        <f>基金残高に係る経年分析!F56</f>
        <v>-</v>
      </c>
      <c r="C73" s="185" t="str">
        <f>基金残高に係る経年分析!G56</f>
        <v>-</v>
      </c>
      <c r="D73" s="185" t="str">
        <f>基金残高に係る経年分析!H56</f>
        <v>-</v>
      </c>
    </row>
    <row r="74" spans="1:16" x14ac:dyDescent="0.15">
      <c r="A74" s="184" t="s">
        <v>81</v>
      </c>
      <c r="B74" s="185">
        <f>基金残高に係る経年分析!F57</f>
        <v>333</v>
      </c>
      <c r="C74" s="185">
        <f>基金残高に係る経年分析!G57</f>
        <v>498</v>
      </c>
      <c r="D74" s="185">
        <f>基金残高に係る経年分析!H57</f>
        <v>537</v>
      </c>
    </row>
  </sheetData>
  <sheetProtection algorithmName="SHA-512" hashValue="h6Z+g/wDTIW4frFy+pvtxC2iU+Odp+1bVDuv/exFGo80i4PJHT6+na+WTgDHgMHxA7fbYgFwshaxZG0mf0Jbzg==" saltValue="liD/UzdkKWUhJpbrcIKf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2021-10-12T10:35:49Z</cp:lastPrinted>
  <dcterms:created xsi:type="dcterms:W3CDTF">2021-02-05T01:48:57Z</dcterms:created>
  <dcterms:modified xsi:type="dcterms:W3CDTF">2021-10-12T10:37:55Z</dcterms:modified>
  <cp:category/>
</cp:coreProperties>
</file>