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11369f1\企画財政課\02_財政担当共有\Ｒ３年度\財政\財政状況資料集\R3.09.16【埼玉県市町村課】（1015〆・作業依頼）令和元年度財政状況資料集の作成について（2回目）\回答\結合\"/>
    </mc:Choice>
  </mc:AlternateContent>
  <xr:revisionPtr revIDLastSave="0" documentId="13_ncr:1_{CA7730A6-99FF-4D81-A603-AFEA3043C17C}" xr6:coauthVersionLast="45"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9" i="12" l="1"/>
  <c r="AA78" i="12"/>
  <c r="AA73" i="12"/>
  <c r="AA75" i="12"/>
  <c r="AA77" i="12"/>
  <c r="AA74" i="12"/>
  <c r="AA76" i="12" l="1"/>
  <c r="AA70" i="12"/>
  <c r="AA71" i="12"/>
  <c r="AA72" i="12"/>
  <c r="AA69" i="12"/>
  <c r="AA68" i="12"/>
  <c r="AA32" i="12" l="1"/>
  <c r="AA31" i="12"/>
  <c r="AA30" i="12"/>
  <c r="AA29" i="12"/>
  <c r="AA28"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W34" i="10"/>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<sst xmlns="http://schemas.openxmlformats.org/spreadsheetml/2006/main" count="1214" uniqueCount="614">
  <si>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</si>
  <si>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</si>
  <si>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</si>
  <si>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</si>
  <si>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</si>
  <si>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</si>
  <si>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</si>
  <si>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</si>
  <si>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</si>
  <si>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</si>
  <si>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</si>
  <si>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</si>
  <si>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</si>
  <si>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</si>
  <si>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</si>
  <si>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</si>
  <si>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</si>
  <si>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</si>
  <si>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</si>
  <si>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</si>
  <si>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</si>
  <si>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</si>
  <si>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</si>
  <si>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</si>
  <si>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</si>
  <si>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</si>
  <si>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</si>
  <si>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</si>
  <si>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</si>
  <si>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</si>
  <si>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</si>
  <si>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</si>
  <si>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</si>
  <si>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</si>
  <si>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</si>
  <si>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</si>
  <si>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</si>
  <si>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</si>
  <si>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</si>
  <si>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</si>
  <si>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</si>
  <si>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</si>
  <si>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</si>
  <si>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</si>
  <si>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</si>
  <si>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</si>
  <si>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</si>
  <si>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</si>
  <si>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</si>
  <si>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</si>
  <si>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</si>
  <si>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</si>
  <si>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</si>
  <si>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</si>
  <si>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</si>
  <si>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</si>
  <si>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</si>
  <si>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</si>
  <si>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</si>
  <si>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</si>
  <si>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</si>
  <si>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</si>
  <si>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</si>
  <si>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</si>
  <si>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</si>
  <si>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</si>
  <si>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</si>
  <si>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</si>
  <si>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</si>
  <si>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</si>
  <si>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</si>
  <si>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</si>
  <si>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</si>
  <si>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</si>
  <si>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</si>
  <si>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</si>
  <si>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</si>
  <si>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</si>
  <si>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</si>
  <si>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</si>
  <si>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</si>
  <si>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</si>
  <si>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</si>
  <si>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</si>
  <si>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</si>
  <si>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</si>
  <si>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</si>
  <si>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</si>
  <si>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</si>
  <si>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</si>
  <si>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</si>
  <si>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</si>
  <si>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</si>
  <si>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</si>
  <si>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</si>
  <si>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</si>
  <si>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</si>
  <si>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</si>
  <si>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</si>
  <si>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</si>
  <si>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</si>
  <si>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</si>
  <si>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</si>
  <si>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</si>
  <si>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</si>
  <si>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</si>
  <si>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</si>
  <si>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</si>
  <si>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</si>
  <si>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</si>
  <si>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</si>
  <si>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</si>
  <si>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</si>
  <si>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</si>
  <si>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</si>
  <si>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</si>
  <si>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</si>
  <si>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</si>
  <si>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</si>
  <si>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</si>
  <si>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</si>
  <si>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</si>
  <si>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</si>
  <si>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</si>
  <si>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</si>
  <si>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</si>
  <si>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</si>
  <si>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</si>
  <si>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</si>
  <si>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</si>
  <si>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</si>
  <si>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</si>
  <si>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</si>
  <si>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</si>
  <si>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</si>
  <si>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</si>
  <si>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</si>
  <si>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</si>
  <si>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</si>
  <si>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</si>
  <si>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</si>
  <si>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</si>
  <si>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</si>
  <si>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</si>
  <si>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</si>
  <si>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</si>
  <si>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</si>
  <si>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</si>
  <si>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</si>
  <si>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</si>
  <si>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</si>
  <si>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</si>
  <si>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</si>
  <si>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</si>
  <si>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</si>
  <si>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</si>
  <si>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</si>
  <si>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</si>
  <si>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</si>
  <si>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</si>
  <si>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</si>
  <si>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</si>
  <si>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</si>
  <si>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</si>
  <si>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</si>
  <si>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</si>
  <si>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</si>
  <si>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</si>
  <si>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</si>
  <si>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</si>
  <si>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</si>
  <si>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</si>
  <si>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</si>
  <si>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</si>
  <si>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</si>
  <si>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</si>
  <si>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</si>
  <si>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</si>
  <si>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</si>
  <si>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</si>
  <si>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</si>
  <si>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</si>
  <si>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</si>
  <si>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</si>
  <si>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</si>
  <si>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</si>
  <si>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</si>
  <si>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</si>
  <si>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</si>
  <si>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</si>
  <si>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</si>
  <si>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</si>
  <si>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</si>
  <si>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</si>
  <si>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</si>
  <si>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</si>
  <si>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</si>
  <si>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</si>
  <si>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</si>
  <si>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</si>
  <si>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</si>
  <si>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</si>
  <si>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</si>
  <si>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</si>
  <si>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</si>
  <si>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</si>
  <si>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</si>
  <si>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</si>
  <si>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</si>
  <si>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</si>
  <si>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</si>
  <si>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</si>
  <si>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</si>
  <si>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</si>
  <si>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</si>
  <si>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埼玉県東秩父村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</si>
  <si>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</si>
  <si>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</si>
  <si>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</si>
  <si>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</si>
  <si>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</si>
  <si>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</si>
  <si>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</si>
  <si>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</si>
  <si>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</si>
  <si>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</si>
  <si>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</si>
  <si>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</si>
  <si>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</si>
  <si>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</si>
  <si>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</si>
  <si>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</si>
  <si>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</si>
  <si>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</si>
  <si>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</si>
  <si>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</si>
  <si>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</si>
  <si>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</si>
  <si>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</si>
  <si>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</si>
  <si>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</si>
  <si>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</si>
  <si>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</si>
  <si>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</si>
  <si>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</si>
  <si>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</si>
  <si>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</si>
  <si>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</si>
  <si>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</si>
  <si>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</si>
  <si>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</si>
  <si>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</si>
  <si>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</si>
  <si>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</si>
  <si>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</si>
  <si>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</si>
  <si>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</si>
  <si>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</si>
  <si>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</si>
  <si>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</si>
  <si>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</si>
  <si>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</si>
  <si>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</si>
  <si>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</si>
  <si>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</si>
  <si>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</si>
  <si>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</si>
  <si>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</si>
  <si>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</si>
  <si>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</si>
  <si>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</si>
  <si>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</si>
  <si>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</si>
  <si>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</si>
  <si>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</si>
  <si>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</si>
  <si>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</si>
  <si>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</si>
  <si>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</si>
  <si>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</si>
  <si>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</si>
  <si>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</si>
  <si>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</si>
  <si>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</si>
  <si>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</si>
  <si>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</si>
  <si>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</si>
  <si>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</si>
  <si>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</si>
  <si>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</si>
  <si>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</si>
  <si>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</si>
  <si>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</si>
  <si>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</si>
  <si>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</si>
  <si>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</si>
  <si>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</si>
  <si>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</si>
  <si>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</si>
  <si>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</si>
  <si>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</si>
  <si>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</si>
  <si>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</si>
  <si>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</si>
  <si>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</si>
  <si>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</si>
  <si>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</si>
  <si>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</si>
  <si>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</si>
  <si>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</si>
  <si>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</si>
  <si>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</si>
  <si>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</si>
  <si>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</si>
  <si>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</si>
  <si>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</si>
  <si>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</si>
  <si>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</si>
  <si>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</si>
  <si>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</si>
  <si>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</si>
  <si>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</si>
  <si>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</si>
  <si>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</si>
  <si>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</si>
  <si>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</si>
  <si>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</si>
  <si>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</si>
  <si>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</si>
  <si>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</si>
  <si>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</si>
  <si>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</si>
  <si>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</si>
  <si>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</si>
  <si>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</si>
  <si>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</si>
  <si>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</si>
  <si>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</si>
  <si>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</si>
  <si>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</si>
  <si>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</si>
  <si>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</si>
  <si>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</si>
  <si>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</si>
  <si>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</si>
  <si>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</si>
  <si>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</si>
  <si>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</si>
  <si>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</si>
  <si>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</si>
  <si>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</si>
  <si>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</si>
  <si>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</si>
  <si>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</si>
  <si>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</si>
  <si>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</si>
  <si>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</si>
  <si>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</si>
  <si>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</si>
  <si>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</si>
  <si>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</si>
  <si>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</si>
  <si>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</si>
  <si>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</si>
  <si>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</si>
  <si>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</si>
  <si>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</si>
  <si>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</si>
  <si>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</si>
  <si>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埼玉県東秩父村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</si>
  <si>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</si>
  <si>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</si>
  <si>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</si>
  <si>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</si>
  <si>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</si>
  <si>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</si>
  <si>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</si>
  <si>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</si>
  <si>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</si>
  <si>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</si>
  <si>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</si>
  <si>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</si>
  <si>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</si>
  <si>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</si>
  <si>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</si>
  <si>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</si>
  <si>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</si>
  <si>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</si>
  <si>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</si>
  <si>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</si>
  <si>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</si>
  <si>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</si>
  <si>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</si>
  <si>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</si>
  <si>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</si>
  <si>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</si>
  <si>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</si>
  <si>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</si>
  <si>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</si>
  <si>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</si>
  <si>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</si>
  <si>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</si>
  <si>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</si>
  <si>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</si>
  <si>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</si>
  <si>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</si>
  <si>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</si>
  <si>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</si>
  <si>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</si>
  <si>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</si>
  <si>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</si>
  <si>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</si>
  <si>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</si>
  <si>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</si>
  <si>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</si>
  <si>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</si>
  <si>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</si>
  <si>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</si>
  <si>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</si>
  <si>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</si>
  <si>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</si>
  <si>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</si>
  <si>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</si>
  <si>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</si>
  <si>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</si>
  <si>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</si>
  <si>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</si>
  <si>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</si>
  <si>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</si>
  <si>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</si>
  <si>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</si>
  <si>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</si>
  <si>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</si>
  <si>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</si>
  <si>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</si>
  <si>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</si>
  <si>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</si>
  <si>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</si>
  <si>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</si>
  <si>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</si>
  <si>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</si>
  <si>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</si>
  <si>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</si>
  <si>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</si>
  <si>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</si>
  <si>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</si>
  <si>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</si>
  <si>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</si>
  <si>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</si>
  <si>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</si>
  <si>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</si>
  <si>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</si>
  <si>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</si>
  <si>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</si>
  <si>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</si>
  <si>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</si>
  <si>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</si>
  <si>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</si>
  <si>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</si>
  <si>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</si>
  <si>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</si>
  <si>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</si>
  <si>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</si>
  <si>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</si>
  <si>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</si>
  <si>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</si>
  <si>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</si>
  <si>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</si>
  <si>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</si>
  <si>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合併処理浄化槽設置管理事業特別会計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</si>
  <si>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</si>
  <si>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</si>
  <si>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</si>
  <si>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</si>
  <si>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</si>
  <si>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</si>
  <si>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</si>
  <si>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</si>
  <si>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</si>
  <si>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</si>
  <si>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</si>
  <si>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</si>
  <si>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</si>
  <si>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</si>
  <si>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</si>
  <si>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</si>
  <si>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</si>
  <si>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</si>
  <si>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</si>
  <si>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</si>
  <si>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</si>
  <si>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</si>
  <si>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</si>
  <si>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</si>
  <si>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</si>
  <si>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</si>
  <si>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</si>
  <si>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</si>
  <si>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</si>
  <si>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</si>
  <si>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</si>
  <si>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</si>
  <si>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</si>
  <si>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</si>
  <si>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</si>
  <si>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</si>
  <si>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</si>
  <si>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</si>
  <si>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</si>
  <si>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</si>
  <si>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</si>
  <si>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</si>
  <si>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</si>
  <si>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</si>
  <si>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</si>
  <si>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</si>
  <si>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</si>
  <si>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</si>
  <si>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</si>
  <si>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</si>
  <si>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</si>
  <si>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</si>
  <si>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</si>
  <si>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</si>
  <si>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</si>
  <si>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</si>
  <si>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</si>
  <si>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</si>
  <si>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</si>
  <si>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</si>
  <si>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</si>
  <si>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</si>
  <si>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</si>
  <si>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</si>
  <si>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</si>
  <si>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</si>
  <si>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</si>
  <si>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</si>
  <si>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</si>
  <si>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</si>
  <si>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</si>
  <si>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</si>
  <si>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</si>
  <si>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</si>
  <si>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</si>
  <si>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</si>
  <si>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</si>
  <si>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</si>
  <si>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</si>
  <si>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</si>
  <si>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</si>
  <si>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</si>
  <si>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</si>
  <si>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</si>
  <si>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</si>
  <si>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</si>
  <si>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</si>
  <si>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</si>
  <si>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1.10</t>
  </si>
  <si>
    <t>▲ 0.67</t>
  </si>
  <si>
    <t>▲ 13.86</t>
  </si>
  <si>
    <t>▲ 13.85</t>
  </si>
  <si>
    <t>一般会計</t>
  </si>
  <si>
    <t>国民健康保険特別会計</t>
  </si>
  <si>
    <t>簡易水道事業特別会計</t>
  </si>
  <si>
    <t>合併処理浄化槽設置管理事業特別会計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</si>
  <si>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</si>
  <si>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</si>
  <si>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</si>
  <si>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</si>
  <si>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</si>
  <si>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</si>
  <si>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</si>
  <si>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</si>
  <si>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</si>
  <si>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</si>
  <si>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</si>
  <si>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比企広域市町村圏組合</t>
    <rPh sb="0" eb="2">
      <t>ヒキ</t>
    </rPh>
    <rPh sb="2" eb="4">
      <t>コウイキ</t>
    </rPh>
    <rPh sb="4" eb="8">
      <t>シチョウソンケン</t>
    </rPh>
    <rPh sb="8" eb="10">
      <t>クミアイ</t>
    </rPh>
    <phoneticPr fontId="2"/>
  </si>
  <si>
    <t>〃</t>
    <phoneticPr fontId="2"/>
  </si>
  <si>
    <t>-</t>
    <phoneticPr fontId="2"/>
  </si>
  <si>
    <t>一般会計</t>
    <rPh sb="0" eb="4">
      <t>イッパンカイケイ</t>
    </rPh>
    <phoneticPr fontId="2"/>
  </si>
  <si>
    <t>消防特別会計</t>
    <rPh sb="0" eb="2">
      <t>ショウボウ</t>
    </rPh>
    <rPh sb="2" eb="4">
      <t>トクベツ</t>
    </rPh>
    <rPh sb="4" eb="6">
      <t>カイケイ</t>
    </rPh>
    <phoneticPr fontId="2"/>
  </si>
  <si>
    <t>斎場特別会計</t>
    <rPh sb="0" eb="2">
      <t>サイジョウ</t>
    </rPh>
    <rPh sb="2" eb="6">
      <t>トクベツカイケイ</t>
    </rPh>
    <phoneticPr fontId="2"/>
  </si>
  <si>
    <t>介護障害特別会計</t>
    <rPh sb="0" eb="2">
      <t>カイゴ</t>
    </rPh>
    <rPh sb="2" eb="4">
      <t>ショウガイ</t>
    </rPh>
    <rPh sb="4" eb="8">
      <t>トクベツカイケイ</t>
    </rPh>
    <phoneticPr fontId="2"/>
  </si>
  <si>
    <t>一般会計</t>
    <phoneticPr fontId="2"/>
  </si>
  <si>
    <t>交通災害共済事業特別会計</t>
    <rPh sb="0" eb="2">
      <t>コウツウ</t>
    </rPh>
    <rPh sb="2" eb="4">
      <t>サイガイ</t>
    </rPh>
    <rPh sb="4" eb="6">
      <t>キョウサイ</t>
    </rPh>
    <rPh sb="6" eb="8">
      <t>ジギョウ</t>
    </rPh>
    <rPh sb="8" eb="12">
      <t>トクベツカイケイ</t>
    </rPh>
    <phoneticPr fontId="2"/>
  </si>
  <si>
    <t>後期高齢者医療事業特別会計</t>
    <rPh sb="0" eb="5">
      <t>コウキコウレイシャ</t>
    </rPh>
    <rPh sb="5" eb="7">
      <t>イリョウ</t>
    </rPh>
    <rPh sb="7" eb="9">
      <t>ジギョウ</t>
    </rPh>
    <rPh sb="9" eb="11">
      <t>トクベツ</t>
    </rPh>
    <rPh sb="11" eb="13">
      <t>カイケイ</t>
    </rPh>
    <phoneticPr fontId="2"/>
  </si>
  <si>
    <t>小川地区衛生組合</t>
    <rPh sb="0" eb="4">
      <t>オガワチク</t>
    </rPh>
    <rPh sb="4" eb="6">
      <t>エイセイ</t>
    </rPh>
    <rPh sb="6" eb="8">
      <t>クミアイ</t>
    </rPh>
    <phoneticPr fontId="2"/>
  </si>
  <si>
    <t>公平委員会特別会計</t>
    <rPh sb="0" eb="2">
      <t>コウヘイ</t>
    </rPh>
    <rPh sb="2" eb="5">
      <t>イインカイ</t>
    </rPh>
    <rPh sb="5" eb="9">
      <t>トクベツカイケイ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</si>
  <si>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</si>
  <si>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</si>
  <si>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8">
      <t>コウキコウレイシャ</t>
    </rPh>
    <rPh sb="8" eb="10">
      <t>イリョウ</t>
    </rPh>
    <rPh sb="10" eb="12">
      <t>コウイキ</t>
    </rPh>
    <rPh sb="12" eb="14">
      <t>レンゴウ</t>
    </rPh>
    <phoneticPr fontId="2"/>
  </si>
  <si>
    <t>埼玉中部資源循環組合</t>
    <rPh sb="0" eb="4">
      <t>サイタマチュウブ</t>
    </rPh>
    <rPh sb="4" eb="6">
      <t>シゲン</t>
    </rPh>
    <rPh sb="6" eb="8">
      <t>ジュンカン</t>
    </rPh>
    <rPh sb="8" eb="10">
      <t>クミアイ</t>
    </rPh>
    <phoneticPr fontId="2"/>
  </si>
  <si>
    <t>一般会計</t>
    <rPh sb="0" eb="4">
      <t>イッパンカイケイ</t>
    </rPh>
    <phoneticPr fontId="2"/>
  </si>
  <si>
    <t>東秩父村和紙の里</t>
    <rPh sb="0" eb="4">
      <t>ヒガシチチブムラ</t>
    </rPh>
    <rPh sb="4" eb="6">
      <t>ワシ</t>
    </rPh>
    <rPh sb="7" eb="8">
      <t>サト</t>
    </rPh>
    <phoneticPr fontId="2"/>
  </si>
  <si>
    <t>-</t>
    <phoneticPr fontId="2"/>
  </si>
  <si>
    <t>(庁舎建設基金(R1年度末現在))</t>
    <rPh sb="1" eb="3">
      <t>チョウシャ</t>
    </rPh>
    <rPh sb="3" eb="5">
      <t>ケンセツ</t>
    </rPh>
    <rPh sb="5" eb="7">
      <t>キキン</t>
    </rPh>
    <phoneticPr fontId="2"/>
  </si>
  <si>
    <t>(公共施設等整備基金(R1年度末現在))</t>
    <rPh sb="1" eb="3">
      <t>コウキョウ</t>
    </rPh>
    <rPh sb="3" eb="5">
      <t>シセツ</t>
    </rPh>
    <rPh sb="5" eb="6">
      <t>トウ</t>
    </rPh>
    <rPh sb="6" eb="8">
      <t>セイビ</t>
    </rPh>
    <rPh sb="8" eb="10">
      <t>キキン</t>
    </rPh>
    <phoneticPr fontId="2"/>
  </si>
  <si>
    <t>(地域福祉基金(R1年度末現在))</t>
    <rPh sb="1" eb="3">
      <t>チイキ</t>
    </rPh>
    <rPh sb="3" eb="5">
      <t>フクシ</t>
    </rPh>
    <rPh sb="5" eb="7">
      <t>キキン</t>
    </rPh>
    <phoneticPr fontId="2"/>
  </si>
  <si>
    <t>(ふるさと水と土保全対策基金(R1年度末現在))</t>
    <rPh sb="5" eb="6">
      <t>ミズ</t>
    </rPh>
    <rPh sb="7" eb="8">
      <t>ツチ</t>
    </rPh>
    <rPh sb="8" eb="10">
      <t>ホゼン</t>
    </rPh>
    <rPh sb="10" eb="12">
      <t>タイサク</t>
    </rPh>
    <rPh sb="12" eb="14">
      <t>キキン</t>
    </rPh>
    <phoneticPr fontId="2"/>
  </si>
  <si>
    <t>(森林環境譲与税基金（R1年度末現在))</t>
    <rPh sb="1" eb="3">
      <t>シンリン</t>
    </rPh>
    <rPh sb="3" eb="5">
      <t>カンキョウ</t>
    </rPh>
    <rPh sb="5" eb="7">
      <t>ジョウヨ</t>
    </rPh>
    <rPh sb="7" eb="8">
      <t>ゼイ</t>
    </rPh>
    <rPh sb="8" eb="10">
      <t>キキン</t>
    </rPh>
    <rPh sb="13" eb="15">
      <t>ネンド</t>
    </rPh>
    <rPh sb="15" eb="16">
      <t>マツ</t>
    </rPh>
    <rPh sb="16" eb="18">
      <t>ゲンザイ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</si>
  <si>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</si>
  <si>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</si>
  <si>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</si>
  <si>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</si>
  <si>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必要最低限に抑制してきた結果、将来負担比率は低い水準を保っている。一方で有形固定資産減価償却率は類似団体より高い傾向が続いている。今後は策定した公共施設の個別計画に基づき、施設の廃止や集約化等を行っていく予定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</si>
  <si>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</si>
  <si>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</si>
  <si>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</si>
  <si>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</si>
  <si>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</si>
  <si>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</si>
  <si>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将来負担比率及び実質公債費比率ともに低い水準を保っている。 一方で実質公債費比率については、類似団体と比較して低水準の状態を保ちながらも、類似団体の実質公債費比率が年々減少傾向であるのに対し、当村は微増が続いているので、今後も適切な財政運営を行っていく必要がある。</t>
    <rPh sb="30" eb="32">
      <t>イッポウ</t>
    </rPh>
    <rPh sb="46" eb="50">
      <t>ルイジダンタイ</t>
    </rPh>
    <rPh sb="51" eb="53">
      <t>ヒカク</t>
    </rPh>
    <rPh sb="59" eb="61">
      <t>ジョウタイ</t>
    </rPh>
    <rPh sb="62" eb="63">
      <t>タモ</t>
    </rPh>
    <rPh sb="69" eb="71">
      <t>ルイジ</t>
    </rPh>
    <rPh sb="71" eb="73">
      <t>ダンタイ</t>
    </rPh>
    <rPh sb="74" eb="76">
      <t>ジッシツ</t>
    </rPh>
    <rPh sb="76" eb="78">
      <t>コウサイ</t>
    </rPh>
    <rPh sb="78" eb="79">
      <t>ヒ</t>
    </rPh>
    <rPh sb="79" eb="81">
      <t>ヒリツ</t>
    </rPh>
    <rPh sb="82" eb="84">
      <t>ネンネン</t>
    </rPh>
    <rPh sb="93" eb="94">
      <t>タイ</t>
    </rPh>
    <rPh sb="96" eb="98">
      <t>トウソン</t>
    </rPh>
    <rPh sb="110" eb="112">
      <t>コンゴ</t>
    </rPh>
    <rPh sb="113" eb="115">
      <t>テキセツ</t>
    </rPh>
    <rPh sb="116" eb="118">
      <t>ザイセイ</t>
    </rPh>
    <rPh sb="118" eb="120">
      <t>ウンエイ</t>
    </rPh>
    <rPh sb="121" eb="122">
      <t>オコナ</t>
    </rPh>
    <rPh sb="126" eb="12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</si>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</sst>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A1EFE04-066B-43BD-905A-449F6350737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AA74-41C2-BBC5-C1FB2E0FC6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63989</c:v>
                </c:pt>
                <c:pt idx="1">
                  <c:v>161475</c:v>
                </c:pt>
                <c:pt idx="2">
                  <c:v>56126</c:v>
                </c:pt>
                <c:pt idx="3">
                  <c:v>54726</c:v>
                </c:pt>
                <c:pt idx="4">
                  <c:v>55239</c:v>
                </c:pt>
              </c:numCache>
            </c:numRef>
          </c:val>
          <c:smooth val="0"/>
          <c:extLst>
            <c:ext xmlns:c16="http://schemas.microsoft.com/office/drawing/2014/chart" uri="{C3380CC4-5D6E-409C-BE32-E72D297353CC}">
              <c16:uniqueId val="{00000001-AA74-41C2-BBC5-C1FB2E0FC6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9.0299999999999994</c:v>
                </c:pt>
                <c:pt idx="2">
                  <c:v>11.09</c:v>
                </c:pt>
                <c:pt idx="3">
                  <c:v>8.85</c:v>
                </c:pt>
                <c:pt idx="4">
                  <c:v>12.74</c:v>
                </c:pt>
              </c:numCache>
            </c:numRef>
          </c:val>
          <c:extLst>
            <c:ext xmlns:c16="http://schemas.microsoft.com/office/drawing/2014/chart" uri="{C3380CC4-5D6E-409C-BE32-E72D297353CC}">
              <c16:uniqueId val="{00000000-B211-4E1A-8EE3-50245246D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100.82</c:v>
                </c:pt>
                <c:pt idx="1">
                  <c:v>100.19</c:v>
                </c:pt>
                <c:pt idx="2">
                  <c:v>100.36</c:v>
                </c:pt>
                <c:pt idx="3">
                  <c:v>89.58</c:v>
                </c:pt>
                <c:pt idx="4">
                  <c:v>73.17</c:v>
                </c:pt>
              </c:numCache>
            </c:numRef>
          </c:val>
          <c:extLst>
            <c:ext xmlns:c16="http://schemas.microsoft.com/office/drawing/2014/chart" uri="{C3380CC4-5D6E-409C-BE32-E72D297353CC}">
              <c16:uniqueId val="{00000001-B211-4E1A-8EE3-50245246DC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5.83</c:v>
                </c:pt>
                <c:pt idx="1">
                  <c:v>-1.1000000000000001</c:v>
                </c:pt>
                <c:pt idx="2">
                  <c:v>-0.67</c:v>
                </c:pt>
                <c:pt idx="3">
                  <c:v>-13.86</c:v>
                </c:pt>
                <c:pt idx="4">
                  <c:v>-13.85</c:v>
                </c:pt>
              </c:numCache>
            </c:numRef>
          </c:val>
          <c:smooth val="0"/>
          <c:extLst>
            <c:ext xmlns:c16="http://schemas.microsoft.com/office/drawing/2014/chart" uri="{C3380CC4-5D6E-409C-BE32-E72D297353CC}">
              <c16:uniqueId val="{00000002-B211-4E1A-8EE3-50245246DC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F-4D34-8FF9-CB7EC4502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F-4D34-8FF9-CB7EC45020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EF-4D34-8FF9-CB7EC45020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EF-4D34-8FF9-CB7EC450209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DEEF-4D34-8FF9-CB7EC450209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1.25</c:v>
                </c:pt>
                <c:pt idx="2">
                  <c:v>#N/A</c:v>
                </c:pt>
                <c:pt idx="3">
                  <c:v>1.4</c:v>
                </c:pt>
                <c:pt idx="4">
                  <c:v>#N/A</c:v>
                </c:pt>
                <c:pt idx="5">
                  <c:v>1.1599999999999999</c:v>
                </c:pt>
                <c:pt idx="6">
                  <c:v>#N/A</c:v>
                </c:pt>
                <c:pt idx="7">
                  <c:v>1.44</c:v>
                </c:pt>
                <c:pt idx="8">
                  <c:v>#N/A</c:v>
                </c:pt>
                <c:pt idx="9">
                  <c:v>0.11</c:v>
                </c:pt>
              </c:numCache>
            </c:numRef>
          </c:val>
          <c:extLst>
            <c:ext xmlns:c16="http://schemas.microsoft.com/office/drawing/2014/chart" uri="{C3380CC4-5D6E-409C-BE32-E72D297353CC}">
              <c16:uniqueId val="{00000005-DEEF-4D34-8FF9-CB7EC4502090}"/>
            </c:ext>
          </c:extLst>
        </c:ser>
        <c:ser>
          <c:idx val="6"/>
          <c:order val="6"/>
          <c:tx>
            <c:strRef>
              <c:f>データシート!$A$33</c:f>
              <c:strCache>
                <c:ptCount val="1"/>
                <c:pt idx="0">
                  <c:v>合併処理浄化槽設置管理事業特別会計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0.03</c:v>
                </c:pt>
                <c:pt idx="4">
                  <c:v>#N/A</c:v>
                </c:pt>
                <c:pt idx="5">
                  <c:v>0.56999999999999995</c:v>
                </c:pt>
                <c:pt idx="6">
                  <c:v>#N/A</c:v>
                </c:pt>
                <c:pt idx="7">
                  <c:v>0.35</c:v>
                </c:pt>
                <c:pt idx="8">
                  <c:v>#N/A</c:v>
                </c:pt>
                <c:pt idx="9">
                  <c:v>0.19</c:v>
                </c:pt>
              </c:numCache>
            </c:numRef>
          </c:val>
          <c:extLst>
            <c:ext xmlns:c16="http://schemas.microsoft.com/office/drawing/2014/chart" uri="{C3380CC4-5D6E-409C-BE32-E72D297353CC}">
              <c16:uniqueId val="{00000006-DEEF-4D34-8FF9-CB7EC450209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0.33</c:v>
                </c:pt>
                <c:pt idx="4">
                  <c:v>#N/A</c:v>
                </c:pt>
                <c:pt idx="5">
                  <c:v>0.4</c:v>
                </c:pt>
                <c:pt idx="6">
                  <c:v>#N/A</c:v>
                </c:pt>
                <c:pt idx="7">
                  <c:v>0.85</c:v>
                </c:pt>
                <c:pt idx="8">
                  <c:v>#N/A</c:v>
                </c:pt>
                <c:pt idx="9">
                  <c:v>0.6</c:v>
                </c:pt>
              </c:numCache>
            </c:numRef>
          </c:val>
          <c:extLst>
            <c:ext xmlns:c16="http://schemas.microsoft.com/office/drawing/2014/chart" uri="{C3380CC4-5D6E-409C-BE32-E72D297353CC}">
              <c16:uniqueId val="{00000007-DEEF-4D34-8FF9-CB7EC450209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2.88</c:v>
                </c:pt>
                <c:pt idx="2">
                  <c:v>#N/A</c:v>
                </c:pt>
                <c:pt idx="3">
                  <c:v>3.2</c:v>
                </c:pt>
                <c:pt idx="4">
                  <c:v>#N/A</c:v>
                </c:pt>
                <c:pt idx="5">
                  <c:v>5.0999999999999996</c:v>
                </c:pt>
                <c:pt idx="6">
                  <c:v>#N/A</c:v>
                </c:pt>
                <c:pt idx="7">
                  <c:v>1.32</c:v>
                </c:pt>
                <c:pt idx="8">
                  <c:v>#N/A</c:v>
                </c:pt>
                <c:pt idx="9">
                  <c:v>2.13</c:v>
                </c:pt>
              </c:numCache>
            </c:numRef>
          </c:val>
          <c:extLst>
            <c:ext xmlns:c16="http://schemas.microsoft.com/office/drawing/2014/chart" uri="{C3380CC4-5D6E-409C-BE32-E72D297353CC}">
              <c16:uniqueId val="{00000008-DEEF-4D34-8FF9-CB7EC45020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9.02</c:v>
                </c:pt>
                <c:pt idx="4">
                  <c:v>#N/A</c:v>
                </c:pt>
                <c:pt idx="5">
                  <c:v>11.09</c:v>
                </c:pt>
                <c:pt idx="6">
                  <c:v>#N/A</c:v>
                </c:pt>
                <c:pt idx="7">
                  <c:v>8.85</c:v>
                </c:pt>
                <c:pt idx="8">
                  <c:v>#N/A</c:v>
                </c:pt>
                <c:pt idx="9">
                  <c:v>12.73</c:v>
                </c:pt>
              </c:numCache>
            </c:numRef>
          </c:val>
          <c:extLst>
            <c:ext xmlns:c16="http://schemas.microsoft.com/office/drawing/2014/chart" uri="{C3380CC4-5D6E-409C-BE32-E72D297353CC}">
              <c16:uniqueId val="{00000009-DEEF-4D34-8FF9-CB7EC45020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c:v>
                </c:pt>
                <c:pt idx="5">
                  <c:v>124</c:v>
                </c:pt>
                <c:pt idx="8">
                  <c:v>131</c:v>
                </c:pt>
                <c:pt idx="11">
                  <c:v>138</c:v>
                </c:pt>
                <c:pt idx="14">
                  <c:v>134</c:v>
                </c:pt>
              </c:numCache>
            </c:numRef>
          </c:val>
          <c:extLst>
            <c:ext xmlns:c16="http://schemas.microsoft.com/office/drawing/2014/chart" uri="{C3380CC4-5D6E-409C-BE32-E72D297353CC}">
              <c16:uniqueId val="{00000000-C368-465E-A735-BDB3C8164D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68-465E-A735-BDB3C8164D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68-465E-A735-BDB3C8164D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8</c:v>
                </c:pt>
                <c:pt idx="6">
                  <c:v>7</c:v>
                </c:pt>
                <c:pt idx="9">
                  <c:v>7</c:v>
                </c:pt>
                <c:pt idx="12">
                  <c:v>6</c:v>
                </c:pt>
              </c:numCache>
            </c:numRef>
          </c:val>
          <c:extLst>
            <c:ext xmlns:c16="http://schemas.microsoft.com/office/drawing/2014/chart" uri="{C3380CC4-5D6E-409C-BE32-E72D297353CC}">
              <c16:uniqueId val="{00000003-C368-465E-A735-BDB3C8164D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10</c:v>
                </c:pt>
                <c:pt idx="6">
                  <c:v>10</c:v>
                </c:pt>
                <c:pt idx="9">
                  <c:v>13</c:v>
                </c:pt>
                <c:pt idx="12">
                  <c:v>11</c:v>
                </c:pt>
              </c:numCache>
            </c:numRef>
          </c:val>
          <c:extLst>
            <c:ext xmlns:c16="http://schemas.microsoft.com/office/drawing/2014/chart" uri="{C3380CC4-5D6E-409C-BE32-E72D297353CC}">
              <c16:uniqueId val="{00000004-C368-465E-A735-BDB3C8164D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68-465E-A735-BDB3C8164D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68-465E-A735-BDB3C8164D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c:v>
                </c:pt>
                <c:pt idx="3">
                  <c:v>110</c:v>
                </c:pt>
                <c:pt idx="6">
                  <c:v>124</c:v>
                </c:pt>
                <c:pt idx="9">
                  <c:v>134</c:v>
                </c:pt>
                <c:pt idx="12">
                  <c:v>136</c:v>
                </c:pt>
              </c:numCache>
            </c:numRef>
          </c:val>
          <c:extLst>
            <c:ext xmlns:c16="http://schemas.microsoft.com/office/drawing/2014/chart" uri="{C3380CC4-5D6E-409C-BE32-E72D297353CC}">
              <c16:uniqueId val="{00000007-C368-465E-A735-BDB3C8164D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c:v>
                </c:pt>
                <c:pt idx="2">
                  <c:v>#N/A</c:v>
                </c:pt>
                <c:pt idx="3">
                  <c:v>#N/A</c:v>
                </c:pt>
                <c:pt idx="4">
                  <c:v>4</c:v>
                </c:pt>
                <c:pt idx="5">
                  <c:v>#N/A</c:v>
                </c:pt>
                <c:pt idx="6">
                  <c:v>#N/A</c:v>
                </c:pt>
                <c:pt idx="7">
                  <c:v>10</c:v>
                </c:pt>
                <c:pt idx="8">
                  <c:v>#N/A</c:v>
                </c:pt>
                <c:pt idx="9">
                  <c:v>#N/A</c:v>
                </c:pt>
                <c:pt idx="10">
                  <c:v>16</c:v>
                </c:pt>
                <c:pt idx="11">
                  <c:v>#N/A</c:v>
                </c:pt>
                <c:pt idx="12">
                  <c:v>#N/A</c:v>
                </c:pt>
                <c:pt idx="13">
                  <c:v>19</c:v>
                </c:pt>
                <c:pt idx="14">
                  <c:v>#N/A</c:v>
                </c:pt>
              </c:numCache>
            </c:numRef>
          </c:val>
          <c:smooth val="0"/>
          <c:extLst>
            <c:ext xmlns:c16="http://schemas.microsoft.com/office/drawing/2014/chart" uri="{C3380CC4-5D6E-409C-BE32-E72D297353CC}">
              <c16:uniqueId val="{00000008-C368-465E-A735-BDB3C8164D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1477</c:v>
                </c:pt>
                <c:pt idx="5">
                  <c:v>1609</c:v>
                </c:pt>
                <c:pt idx="8">
                  <c:v>1605</c:v>
                </c:pt>
                <c:pt idx="11">
                  <c:v>1536</c:v>
                </c:pt>
                <c:pt idx="14">
                  <c:v>1511</c:v>
                </c:pt>
              </c:numCache>
            </c:numRef>
          </c:val>
          <c:extLst>
            <c:ext xmlns:c16="http://schemas.microsoft.com/office/drawing/2014/chart" uri="{C3380CC4-5D6E-409C-BE32-E72D297353CC}">
              <c16:uniqueId val="{00000000-20BB-4B33-851E-FD6CDF1795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0BB-4B33-851E-FD6CDF1795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1943</c:v>
                </c:pt>
                <c:pt idx="5">
                  <c:v>1956</c:v>
                </c:pt>
                <c:pt idx="8">
                  <c:v>1970</c:v>
                </c:pt>
                <c:pt idx="11">
                  <c:v>1968</c:v>
                </c:pt>
                <c:pt idx="14">
                  <c:v>1752</c:v>
                </c:pt>
              </c:numCache>
            </c:numRef>
          </c:val>
          <c:extLst>
            <c:ext xmlns:c16="http://schemas.microsoft.com/office/drawing/2014/chart" uri="{C3380CC4-5D6E-409C-BE32-E72D297353CC}">
              <c16:uniqueId val="{00000002-20BB-4B33-851E-FD6CDF1795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BB-4B33-851E-FD6CDF1795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BB-4B33-851E-FD6CDF1795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BB-4B33-851E-FD6CDF1795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286</c:v>
                </c:pt>
                <c:pt idx="3">
                  <c:v>269</c:v>
                </c:pt>
                <c:pt idx="6">
                  <c:v>221</c:v>
                </c:pt>
                <c:pt idx="9">
                  <c:v>213</c:v>
                </c:pt>
                <c:pt idx="12">
                  <c:v>211</c:v>
                </c:pt>
              </c:numCache>
            </c:numRef>
          </c:val>
          <c:extLst>
            <c:ext xmlns:c16="http://schemas.microsoft.com/office/drawing/2014/chart" uri="{C3380CC4-5D6E-409C-BE32-E72D297353CC}">
              <c16:uniqueId val="{00000006-20BB-4B33-851E-FD6CDF1795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c:v>
                </c:pt>
                <c:pt idx="3">
                  <c:v>68</c:v>
                </c:pt>
                <c:pt idx="6">
                  <c:v>62</c:v>
                </c:pt>
                <c:pt idx="9">
                  <c:v>50</c:v>
                </c:pt>
                <c:pt idx="12">
                  <c:v>69</c:v>
                </c:pt>
              </c:numCache>
            </c:numRef>
          </c:val>
          <c:extLst>
            <c:ext xmlns:c16="http://schemas.microsoft.com/office/drawing/2014/chart" uri="{C3380CC4-5D6E-409C-BE32-E72D297353CC}">
              <c16:uniqueId val="{00000007-20BB-4B33-851E-FD6CDF1795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c:v>
                </c:pt>
                <c:pt idx="3">
                  <c:v>128</c:v>
                </c:pt>
                <c:pt idx="6">
                  <c:v>123</c:v>
                </c:pt>
                <c:pt idx="9">
                  <c:v>125</c:v>
                </c:pt>
                <c:pt idx="12">
                  <c:v>120</c:v>
                </c:pt>
              </c:numCache>
            </c:numRef>
          </c:val>
          <c:extLst>
            <c:ext xmlns:c16="http://schemas.microsoft.com/office/drawing/2014/chart" uri="{C3380CC4-5D6E-409C-BE32-E72D297353CC}">
              <c16:uniqueId val="{00000008-20BB-4B33-851E-FD6CDF1795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BB-4B33-851E-FD6CDF1795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1409</c:v>
                </c:pt>
                <c:pt idx="3">
                  <c:v>1617</c:v>
                </c:pt>
                <c:pt idx="6">
                  <c:v>1639</c:v>
                </c:pt>
                <c:pt idx="9">
                  <c:v>1567</c:v>
                </c:pt>
                <c:pt idx="12">
                  <c:v>1514</c:v>
                </c:pt>
              </c:numCache>
            </c:numRef>
          </c:val>
          <c:extLst>
            <c:ext xmlns:c16="http://schemas.microsoft.com/office/drawing/2014/chart" uri="{C3380CC4-5D6E-409C-BE32-E72D297353CC}">
              <c16:uniqueId val="{0000000A-20BB-4B33-851E-FD6CDF1795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BB-4B33-851E-FD6CDF1795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1401</c:v>
                </c:pt>
                <c:pt idx="1">
                  <c:v>1241</c:v>
                </c:pt>
                <c:pt idx="2">
                  <c:v>1000</c:v>
                </c:pt>
              </c:numCache>
            </c:numRef>
          </c:val>
          <c:extLst>
            <c:ext xmlns:c16="http://schemas.microsoft.com/office/drawing/2014/chart" uri="{C3380CC4-5D6E-409C-BE32-E72D297353CC}">
              <c16:uniqueId val="{00000000-53BF-43BF-A031-E2997C6501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53BF-43BF-A031-E2997C6501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c:v>
                </c:pt>
                <c:pt idx="1">
                  <c:v>587</c:v>
                </c:pt>
                <c:pt idx="2">
                  <c:v>589</c:v>
                </c:pt>
              </c:numCache>
            </c:numRef>
          </c:val>
          <c:extLst>
            <c:ext xmlns:c16="http://schemas.microsoft.com/office/drawing/2014/chart" uri="{C3380CC4-5D6E-409C-BE32-E72D297353CC}">
              <c16:uniqueId val="{00000002-53BF-43BF-A031-E2997C6501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{70CBE744-52F5-49E4-90B5-18958683F537}</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41-406A-A175-3F5B773E05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{26B964D0-5084-4361-9C8F-BCBF61A2B811}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41-406A-A175-3F5B773E05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{F5031028-41A7-47CD-AF35-8DD8DA9D7C2E}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41-406A-A175-3F5B773E05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{E77A79B8-F239-4E69-99C9-9A8DAE969708}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41-406A-A175-3F5B773E05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{E10FFE99-7D9E-467E-B4A8-D3CF376EE9F7}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41-406A-A175-3F5B773E0569}"/>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{9ED6FB12-77C4-4572-AF08-890FE3D59618}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41-406A-A175-3F5B773E0569}"/>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{E395C006-8048-4F45-8C04-7770345F8D20}</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41-406A-A175-3F5B773E0569}"/>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{DB31A0F9-B456-41DF-A91B-53AA13114293}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41-406A-A175-3F5B773E0569}"/>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{BD7EF0C1-2F40-4818-B2E9-69D14E742E6E}</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41-406A-A175-3F5B773E05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69.3</c:v>
                </c:pt>
                <c:pt idx="8">
                  <c:v>70.2</c:v>
                </c:pt>
                <c:pt idx="16">
                  <c:v>70.3</c:v>
                </c:pt>
                <c:pt idx="24">
                  <c:v>70.8</c:v>
                </c:pt>
                <c:pt idx="32">
                  <c:v>71.2</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9841-406A-A175-3F5B773E056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{AAF001EC-03E1-4140-A4F7-CCB0883C956F}</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41-406A-A175-3F5B773E05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{36305968-A8CD-4D36-A781-9941057BD77A}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41-406A-A175-3F5B773E05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{DE1BD1B6-2723-4218-91E6-552A69D68AE1}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41-406A-A175-3F5B773E05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{EC21D7EA-EDA9-438D-A1AE-52104C5CD0DA}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41-406A-A175-3F5B773E05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{617749BF-2D80-49D6-B210-524E74841AB1}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41-406A-A175-3F5B773E0569}"/>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{F53C3BFC-6D12-448F-916F-AD76539F8E3B}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41-406A-A175-3F5B773E0569}"/>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{502C4449-EC0C-4161-9704-2E964E7E9239}</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41-406A-A175-3F5B773E0569}"/>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{8DDB4670-8F54-4FBD-A468-2C3A38E77EB9}</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41-406A-A175-3F5B773E0569}"/>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{08A2A44C-2755-4446-A9A0-CD362955CC0A}</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41-406A-A175-3F5B773E05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55.8</c:v>
                </c:pt>
                <c:pt idx="8">
                  <c:v>57.5</c:v>
                </c:pt>
                <c:pt idx="16">
                  <c:v>58.4</c:v>
                </c:pt>
                <c:pt idx="24">
                  <c:v>61.8</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41-406A-A175-3F5B773E0569}"/>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{8B4FF72C-85D7-4092-9242-4FB624ABA877}</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5E-449C-97E1-C0F242F999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{5246641D-6D3D-4EF8-B7ED-3444F846312A}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5E-449C-97E1-C0F242F999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{43CB76BA-947D-48DF-A301-6E800E3919E7}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5E-449C-97E1-C0F242F999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{4AE64CE8-74CE-477C-91C1-BA624267AC71}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5E-449C-97E1-C0F242F999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{A5B47404-E534-470B-8837-BEDEED404098}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5E-449C-97E1-C0F242F9998D}"/>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{6DA04B75-892C-4B3F-85BA-429A5C8A99DA}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5E-449C-97E1-C0F242F9998D}"/>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{7AB8D32C-69CD-48D5-982C-87F33B7EB711}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5E-449C-97E1-C0F242F9998D}"/>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{C114E255-BC23-4116-A77E-3C08B60D4CE8}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5E-449C-97E1-C0F242F9998D}"/>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{7D5FCCCF-CAB6-4D45-ACDD-06FBA79ECBF2}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5E-449C-97E1-C0F242F999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0.5</c:v>
                </c:pt>
                <c:pt idx="8">
                  <c:v>0</c:v>
                </c:pt>
                <c:pt idx="16">
                  <c:v>0.3</c:v>
                </c:pt>
                <c:pt idx="24">
                  <c:v>0.7</c:v>
                </c:pt>
                <c:pt idx="32">
                  <c:v>1.1000000000000001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3F5E-449C-97E1-C0F242F9998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{CC30C46A-960C-4E02-AC69-4688EA5F070B}</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5E-449C-97E1-C0F242F999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{2B762D7C-A113-413D-90BC-B61850E1C89D}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5E-449C-97E1-C0F242F999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{F93F50CE-1DD4-463E-8E11-5676AA9564BE}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5E-449C-97E1-C0F242F999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{979F641F-FC67-4D8A-B854-6B2FEC737B69}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5E-449C-97E1-C0F242F999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{595AAD6E-544D-42AC-878F-633A0052FFEF}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5E-449C-97E1-C0F242F9998D}"/>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{BB58A7FB-5F81-481C-8D70-4143988E9A95}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5E-449C-97E1-C0F242F9998D}"/>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{889DFA98-90D6-42E0-9516-5E0605EBE89E}</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5E-449C-97E1-C0F242F9998D}"/>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{6E082831-7E0A-49D9-AF95-713F754D0AC0}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5E-449C-97E1-C0F242F9998D}"/>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{9D0CD175-0357-41BE-BD91-143A618316E1}</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5E-449C-97E1-C0F242F99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7.2</c:v>
                </c:pt>
                <c:pt idx="8">
                  <c:v>6</c:v>
                </c:pt>
                <c:pt idx="16">
                  <c:v>5.6</c:v>
                </c:pt>
                <c:pt idx="24">
                  <c:v>5.3</c:v>
                </c:pt>
                <c:pt idx="32">
                  <c:v>5.8</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5E-449C-97E1-C0F242F9998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％）に加え、村内に中心となる産業がないこと等により、財政基盤が弱く、全国平均をかなり下回っている。</a:t>
          </a:r>
          <a:endParaRPr lang="ja-JP" altLang="ja-JP" sz="1400">
            <a:effectLst/>
          </a:endParaRPr>
        </a:p>
        <a:p>
          <a:r>
            <a:rPr kumimoji="1" lang="ja-JP" altLang="ja-JP" sz="1100">
              <a:solidFill>
                <a:schemeClr val="dk1"/>
              </a:solidFill>
              <a:effectLst/>
              <a:latin typeface="+mn-lt"/>
              <a:ea typeface="+mn-ea"/>
              <a:cs typeface="+mn-cs"/>
            </a:rPr>
            <a:t>　第５次東秩父村総合振興計画、東秩父村まち・ひと・しごと創生総合戦略、東秩父村過疎地域自立促進計画に沿った施策の重点化に努め、活力ある村づくりを展開し、行政の効率化を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物件費及び公債費の増加が過去</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年間で徐々に増えており、</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と類似団体平均を上回っている。物件費については、政策の多様化により、業務を行う上での経常的な委託料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が増加傾向にあるため、事務事業の見直しを</a:t>
          </a:r>
          <a:r>
            <a:rPr kumimoji="1" lang="ja-JP" altLang="en-US" sz="1100">
              <a:solidFill>
                <a:schemeClr val="dk1"/>
              </a:solidFill>
              <a:effectLst/>
              <a:latin typeface="+mn-lt"/>
              <a:ea typeface="+mn-ea"/>
              <a:cs typeface="+mn-cs"/>
            </a:rPr>
            <a:t>継続的に</a:t>
          </a:r>
          <a:r>
            <a:rPr kumimoji="1" lang="ja-JP" altLang="ja-JP" sz="1100">
              <a:solidFill>
                <a:schemeClr val="dk1"/>
              </a:solidFill>
              <a:effectLst/>
              <a:latin typeface="+mn-lt"/>
              <a:ea typeface="+mn-ea"/>
              <a:cs typeface="+mn-cs"/>
            </a:rPr>
            <a:t>努める。</a:t>
          </a:r>
          <a:endParaRPr lang="ja-JP" altLang="ja-JP" sz="1400">
            <a:effectLst/>
          </a:endParaRPr>
        </a:p>
        <a:p>
          <a:r>
            <a:rPr kumimoji="1" lang="ja-JP" altLang="ja-JP" sz="1100">
              <a:solidFill>
                <a:schemeClr val="dk1"/>
              </a:solidFill>
              <a:effectLst/>
              <a:latin typeface="+mn-lt"/>
              <a:ea typeface="+mn-ea"/>
              <a:cs typeface="+mn-cs"/>
            </a:rPr>
            <a:t>　また、公債費においては、平成２４年度から過疎対策事業債の発行が可能となったことにより活用し、増加しているが、</a:t>
          </a:r>
          <a:r>
            <a:rPr kumimoji="1" lang="ja-JP" altLang="en-US" sz="1100">
              <a:solidFill>
                <a:schemeClr val="dk1"/>
              </a:solidFill>
              <a:effectLst/>
              <a:latin typeface="+mn-lt"/>
              <a:ea typeface="+mn-ea"/>
              <a:cs typeface="+mn-cs"/>
            </a:rPr>
            <a:t>効果的な事業等を厳選し、今後も財政状況を見ながら有効活用を検討する。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111760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05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82804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8239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22606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695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39624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57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類似団体平均と比較して、人件費・物件費等の決算額が低くなっている要因として、ごみ処理業務や消防業務を一部事務組合で行っていることが挙げられる。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一部事務組合の人件費・物件費等に充てる負担金や公営企業会計の人件費・物件費等に充てる繰出金といった費用を合計した場合、人口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人当たりの金額は大幅に増加することになる。今後はこれらも含めた経費について抑制していくよう検討する。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25757</xdr:rowOff>
    </xdr:from>
    <xdr:to>
      <xdr:col>23</xdr:col>
      <xdr:colOff>133350</xdr:colOff>
      <xdr:row>82</xdr:row>
      <xdr:rowOff>82428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84657"/>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23248</xdr:rowOff>
    </xdr:from>
    <xdr:to>
      <xdr:col>19</xdr:col>
      <xdr:colOff>133350</xdr:colOff>
      <xdr:row>82</xdr:row>
      <xdr:rowOff>25757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82148"/>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170466</xdr:rowOff>
    </xdr:from>
    <xdr:to>
      <xdr:col>15</xdr:col>
      <xdr:colOff>82550</xdr:colOff>
      <xdr:row>82</xdr:row>
      <xdr:rowOff>23248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791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137833</xdr:rowOff>
    </xdr:from>
    <xdr:to>
      <xdr:col>11</xdr:col>
      <xdr:colOff>31750</xdr:colOff>
      <xdr:row>81</xdr:row>
      <xdr:rowOff>170466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5283"/>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31628</xdr:rowOff>
    </xdr:from>
    <xdr:to>
      <xdr:col>23</xdr:col>
      <xdr:colOff>184150</xdr:colOff>
      <xdr:row>82</xdr:row>
      <xdr:rowOff>133228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48155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146407</xdr:rowOff>
    </xdr:from>
    <xdr:to>
      <xdr:col>19</xdr:col>
      <xdr:colOff>184150</xdr:colOff>
      <xdr:row>82</xdr:row>
      <xdr:rowOff>76557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86734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143898</xdr:rowOff>
    </xdr:from>
    <xdr:to>
      <xdr:col>15</xdr:col>
      <xdr:colOff>133350</xdr:colOff>
      <xdr:row>82</xdr:row>
      <xdr:rowOff>74048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84225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119666</xdr:rowOff>
    </xdr:from>
    <xdr:to>
      <xdr:col>11</xdr:col>
      <xdr:colOff>82550</xdr:colOff>
      <xdr:row>82</xdr:row>
      <xdr:rowOff>49816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87033</xdr:rowOff>
    </xdr:from>
    <xdr:to>
      <xdr:col>7</xdr:col>
      <xdr:colOff>31750</xdr:colOff>
      <xdr:row>82</xdr:row>
      <xdr:rowOff>17183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27360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新規採用職員において前歴加算が多い職員が採用されている傾向にあるため、過去２年間では類似団体よりもラスパイレス指数が上昇している。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もこの傾向は続いていくと想定されるが、給与水準を抑えるような取り組みを継続的に行う。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795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16087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795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16087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2673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3021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146490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年度からの職員数削減策により</a:t>
          </a:r>
          <a:r>
            <a:rPr kumimoji="1" lang="ja-JP" altLang="en-US" sz="1100">
              <a:solidFill>
                <a:schemeClr val="dk1"/>
              </a:solidFill>
              <a:effectLst/>
              <a:latin typeface="+mn-lt"/>
              <a:ea typeface="+mn-ea"/>
              <a:cs typeface="+mn-cs"/>
            </a:rPr>
            <a:t>過去４年は</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しかし、これまでの削減策と業務の多様化との乖離が生じているため、</a:t>
          </a:r>
          <a:r>
            <a:rPr kumimoji="1" lang="ja-JP" altLang="en-US" sz="1100">
              <a:solidFill>
                <a:schemeClr val="dk1"/>
              </a:solidFill>
              <a:effectLst/>
              <a:latin typeface="+mn-lt"/>
              <a:ea typeface="+mn-ea"/>
              <a:cs typeface="+mn-cs"/>
            </a:rPr>
            <a:t>令和元年度は、類似団体平均を上回った。この水準が大きく変わらないように、</a:t>
          </a:r>
          <a:r>
            <a:rPr kumimoji="1" lang="ja-JP" altLang="ja-JP" sz="1100">
              <a:solidFill>
                <a:schemeClr val="dk1"/>
              </a:solidFill>
              <a:effectLst/>
              <a:latin typeface="+mn-lt"/>
              <a:ea typeface="+mn-ea"/>
              <a:cs typeface="+mn-cs"/>
            </a:rPr>
            <a:t>業務バランスを考えた適正な定員管理に努める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74257</xdr:rowOff>
    </xdr:from>
    <xdr:to>
      <xdr:col>81</xdr:col>
      <xdr:colOff>44450</xdr:colOff>
      <xdr:row>61</xdr:row>
      <xdr:rowOff>94767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32707"/>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60503</xdr:rowOff>
    </xdr:from>
    <xdr:to>
      <xdr:col>77</xdr:col>
      <xdr:colOff>44450</xdr:colOff>
      <xdr:row>61</xdr:row>
      <xdr:rowOff>74257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1895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39992</xdr:rowOff>
    </xdr:from>
    <xdr:to>
      <xdr:col>72</xdr:col>
      <xdr:colOff>203200</xdr:colOff>
      <xdr:row>61</xdr:row>
      <xdr:rowOff>60503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98442"/>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39992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6683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43967</xdr:rowOff>
    </xdr:from>
    <xdr:to>
      <xdr:col>81</xdr:col>
      <xdr:colOff>95250</xdr:colOff>
      <xdr:row>61</xdr:row>
      <xdr:rowOff>145567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16044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23457</xdr:rowOff>
    </xdr:from>
    <xdr:to>
      <xdr:col>77</xdr:col>
      <xdr:colOff>95250</xdr:colOff>
      <xdr:row>61</xdr:row>
      <xdr:rowOff>125057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135234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5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9703</xdr:rowOff>
    </xdr:from>
    <xdr:to>
      <xdr:col>73</xdr:col>
      <xdr:colOff>44450</xdr:colOff>
      <xdr:row>61</xdr:row>
      <xdr:rowOff>111303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121480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3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160642</xdr:rowOff>
    </xdr:from>
    <xdr:to>
      <xdr:col>68</xdr:col>
      <xdr:colOff>203200</xdr:colOff>
      <xdr:row>61</xdr:row>
      <xdr:rowOff>90792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100969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69359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過去からの起債抑制策により、類似団体平均を大きく下回る</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この水準は平成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年度から年々減少してきたが、過去に借入を行った過疎対策事業債の元金償還開始があるため、今後、緩やかに上昇していくと想定される。</a:t>
          </a:r>
          <a:endParaRPr lang="ja-JP" altLang="ja-JP" sz="1400">
            <a:effectLst/>
          </a:endParaRPr>
        </a:p>
        <a:p>
          <a:r>
            <a:rPr kumimoji="1" lang="ja-JP" altLang="ja-JP" sz="1100">
              <a:solidFill>
                <a:schemeClr val="dk1"/>
              </a:solidFill>
              <a:effectLst/>
              <a:latin typeface="+mn-lt"/>
              <a:ea typeface="+mn-ea"/>
              <a:cs typeface="+mn-cs"/>
            </a:rPr>
            <a:t>　緊急度・住民ニーズを的確に把握した事業選択を行い、起債に大きく頼らない財政運営に努める</a:t>
          </a:r>
          <a:r>
            <a:rPr kumimoji="1" lang="ja-JP" altLang="en-US" sz="1100">
              <a:solidFill>
                <a:schemeClr val="dk1"/>
              </a:solidFill>
              <a:effectLst/>
              <a:latin typeface="+mn-lt"/>
              <a:ea typeface="+mn-ea"/>
              <a:cs typeface="+mn-cs"/>
            </a:rPr>
            <a:t>が、過疎対策事業債など当村にとって有効的な起債においては、事業を精査した上で、活用することも視野に入れる。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156210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63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124037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60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91863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三セクター等がないため財源負担が無いことや、地方債の抑制に努めていること、また基金の積立てによる充当可能財源の増額等により、将来負担比率は現状マイナスとなっている。今後も後世への負担軽減抑制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と類似団体平均と比べ、高い水準にある。これは、保育所・保健センター・子育て支援センターなどの施設運営を直営で行っていることや退職者に伴う退職手当負担金の支出が主な要因である。</a:t>
          </a:r>
          <a:endParaRPr lang="ja-JP" altLang="ja-JP" sz="1400">
            <a:effectLst/>
          </a:endParaRPr>
        </a:p>
        <a:p>
          <a:r>
            <a:rPr kumimoji="1" lang="ja-JP" altLang="ja-JP" sz="1100">
              <a:solidFill>
                <a:schemeClr val="dk1"/>
              </a:solidFill>
              <a:effectLst/>
              <a:latin typeface="+mn-lt"/>
              <a:ea typeface="+mn-ea"/>
              <a:cs typeface="+mn-cs"/>
            </a:rPr>
            <a:t>　退職手当負担金については、一時的なものであるため、退職者が今後減少していけば、抑制につながる。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34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9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46990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167640</xdr:rowOff>
    </xdr:from>
    <xdr:to>
      <xdr:col>11</xdr:col>
      <xdr:colOff>60325</xdr:colOff>
      <xdr:row>36</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物件費に係る経常収支比率が高くなっているのは、職員人件費等から臨時職員賃金や事業を行うための委託料へシフトしているためである。</a:t>
          </a:r>
          <a:endParaRPr lang="ja-JP" altLang="ja-JP" sz="1400">
            <a:effectLst/>
          </a:endParaRPr>
        </a:p>
        <a:p>
          <a:r>
            <a:rPr kumimoji="1" lang="ja-JP" altLang="ja-JP" sz="1100">
              <a:solidFill>
                <a:schemeClr val="dk1"/>
              </a:solidFill>
              <a:effectLst/>
              <a:latin typeface="+mn-lt"/>
              <a:ea typeface="+mn-ea"/>
              <a:cs typeface="+mn-cs"/>
            </a:rPr>
            <a:t>　今後もこのような傾向はしばらく続いていくとみられるが、委託料の詳細を精査し、委託料以外の物件費（備品購入など）の削減に努める。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17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30988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94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8128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89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扶助費に係る経常収支比率が類似団体平均をやや上回っている。要因として、介護給付にかかる生活介護及び施設入所支援に関する事業が増加しているためである。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今後も高齢化による介護給付が増えていくことや国等の政策により事業が増加することがあるため、引き続き、介護予防等の事業を展開し、給付費を抑制するようにする。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水準である。昨年度より比率が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したのは、簡易水道事業や合併処理浄化槽設置管理事業の繰出金減少が主な原因となっている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しかし、今後、公営企業会計の法適用化なども控えているため、一時的に繰出金が増加する傾向にある。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145288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641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145288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5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67564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113284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補助費等に係る経常収支比率が類似団体平均を上回っているのは、一部事務組合（比企広域市町村圏組合及び小川地区衛生組合等）の負担金が多額となっているためである。</a:t>
          </a:r>
          <a:endParaRPr lang="ja-JP" altLang="ja-JP" sz="1400">
            <a:effectLst/>
          </a:endParaRPr>
        </a:p>
        <a:p>
          <a:r>
            <a:rPr kumimoji="1" lang="ja-JP" altLang="ja-JP" sz="1100">
              <a:solidFill>
                <a:schemeClr val="dk1"/>
              </a:solidFill>
              <a:effectLst/>
              <a:latin typeface="+mn-lt"/>
              <a:ea typeface="+mn-ea"/>
              <a:cs typeface="+mn-cs"/>
            </a:rPr>
            <a:t>　また、これ以外の団体や事業に対する補助金については、補助金を交付するのが適当か精査を行い、必要性の低い補助金は</a:t>
          </a:r>
          <a:r>
            <a:rPr kumimoji="1" lang="ja-JP" altLang="en-US" sz="1100">
              <a:solidFill>
                <a:schemeClr val="dk1"/>
              </a:solidFill>
              <a:effectLst/>
              <a:latin typeface="+mn-lt"/>
              <a:ea typeface="+mn-ea"/>
              <a:cs typeface="+mn-cs"/>
            </a:rPr>
            <a:t>補助額の見直しなどを予算編成時等で行っていく。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122428</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9804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122428</xdr:rowOff>
    </xdr:from>
    <xdr:to>
      <xdr:col>78</xdr:col>
      <xdr:colOff>69850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980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131572</xdr:rowOff>
    </xdr:from>
    <xdr:to>
      <xdr:col>73</xdr:col>
      <xdr:colOff>180975</xdr:colOff>
      <xdr:row>40</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989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30988</xdr:rowOff>
    </xdr:from>
    <xdr:to>
      <xdr:col>69</xdr:col>
      <xdr:colOff>92075</xdr:colOff>
      <xdr:row>40</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8889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71628</xdr:rowOff>
    </xdr:from>
    <xdr:to>
      <xdr:col>78</xdr:col>
      <xdr:colOff>120650</xdr:colOff>
      <xdr:row>41</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158005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80772</xdr:rowOff>
    </xdr:from>
    <xdr:to>
      <xdr:col>74</xdr:col>
      <xdr:colOff>31750</xdr:colOff>
      <xdr:row>41</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89916</xdr:rowOff>
    </xdr:from>
    <xdr:to>
      <xdr:col>69</xdr:col>
      <xdr:colOff>142875</xdr:colOff>
      <xdr:row>41</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4843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過去からの起債抑制策により、公債費に係る経常収支比率は類似団体平均を大きく下回っている。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今後も、緊急度・住民ニーズを的確に把握した事業選択を行い、起債に大きく頼らない財政運営に務める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過疎対策事業債など当村にとって有効的な起債においては、事業を精査した上で、活用することも視野に入れる。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27940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75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16510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85090</xdr:rowOff>
    </xdr:from>
    <xdr:to>
      <xdr:col>11</xdr:col>
      <xdr:colOff>9525</xdr:colOff>
      <xdr:row>74</xdr:row>
      <xdr:rowOff>111760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72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34290</xdr:rowOff>
    </xdr:from>
    <xdr:to>
      <xdr:col>6</xdr:col>
      <xdr:colOff>171450</xdr:colOff>
      <xdr:row>74</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146067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公債費以外の経常収支比率は類似団体平均を大きく上回っている。経常的な歳出の総合計は、平成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年度以降から</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ポイント上昇し、今後も上昇傾向にある。このままの</a:t>
          </a:r>
          <a:r>
            <a:rPr kumimoji="1" lang="ja-JP" altLang="en-US" sz="1100">
              <a:solidFill>
                <a:schemeClr val="dk1"/>
              </a:solidFill>
              <a:effectLst/>
              <a:latin typeface="+mn-lt"/>
              <a:ea typeface="+mn-ea"/>
              <a:cs typeface="+mn-cs"/>
            </a:rPr>
            <a:t>水準を保っていくため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費用対効果の低い</a:t>
          </a:r>
          <a:r>
            <a:rPr kumimoji="1" lang="ja-JP" altLang="ja-JP" sz="1100">
              <a:solidFill>
                <a:schemeClr val="dk1"/>
              </a:solidFill>
              <a:effectLst/>
              <a:latin typeface="+mn-lt"/>
              <a:ea typeface="+mn-ea"/>
              <a:cs typeface="+mn-cs"/>
            </a:rPr>
            <a:t>既存事業において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内容の見直しや廃止を検討し、歳出削減に努め、財政の弾力化を図る。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82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157480</xdr:rowOff>
    </xdr:from>
    <xdr:to>
      <xdr:col>78</xdr:col>
      <xdr:colOff>69850</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30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78</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04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19259</xdr:rowOff>
    </xdr:from>
    <xdr:to>
      <xdr:col>29</xdr:col>
      <xdr:colOff>127000</xdr:colOff>
      <xdr:row>18</xdr:row>
      <xdr:rowOff>45460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2984"/>
          <a:ext cx="647700" cy="2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45460</xdr:rowOff>
    </xdr:from>
    <xdr:to>
      <xdr:col>26</xdr:col>
      <xdr:colOff>50800</xdr:colOff>
      <xdr:row>18</xdr:row>
      <xdr:rowOff>61748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9185"/>
          <a:ext cx="698500" cy="1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61748</xdr:rowOff>
    </xdr:from>
    <xdr:to>
      <xdr:col>22</xdr:col>
      <xdr:colOff>114300</xdr:colOff>
      <xdr:row>18</xdr:row>
      <xdr:rowOff>71542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5473"/>
          <a:ext cx="698500" cy="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71542</xdr:rowOff>
    </xdr:from>
    <xdr:to>
      <xdr:col>18</xdr:col>
      <xdr:colOff>177800</xdr:colOff>
      <xdr:row>18</xdr:row>
      <xdr:rowOff>110903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5267"/>
          <a:ext cx="698500" cy="39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139909</xdr:rowOff>
    </xdr:from>
    <xdr:to>
      <xdr:col>29</xdr:col>
      <xdr:colOff>177800</xdr:colOff>
      <xdr:row>18</xdr:row>
      <xdr:rowOff>70059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111986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166110</xdr:rowOff>
    </xdr:from>
    <xdr:to>
      <xdr:col>26</xdr:col>
      <xdr:colOff>101600</xdr:colOff>
      <xdr:row>18</xdr:row>
      <xdr:rowOff>96260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81037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10948</xdr:rowOff>
    </xdr:from>
    <xdr:to>
      <xdr:col>22</xdr:col>
      <xdr:colOff>165100</xdr:colOff>
      <xdr:row>18</xdr:row>
      <xdr:rowOff>112548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97325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20742</xdr:rowOff>
    </xdr:from>
    <xdr:to>
      <xdr:col>19</xdr:col>
      <xdr:colOff>38100</xdr:colOff>
      <xdr:row>18</xdr:row>
      <xdr:rowOff>122341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44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107119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60103</xdr:rowOff>
    </xdr:from>
    <xdr:to>
      <xdr:col>15</xdr:col>
      <xdr:colOff>101600</xdr:colOff>
      <xdr:row>18</xdr:row>
      <xdr:rowOff>161703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146480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615</xdr:rowOff>
    </xdr:from>
    <xdr:to>
      <xdr:col>29</xdr:col>
      <xdr:colOff>127000</xdr:colOff>
      <xdr:row>37</xdr:row>
      <xdr:rowOff>7595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25315"/>
          <a:ext cx="6477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7595</xdr:rowOff>
    </xdr:from>
    <xdr:to>
      <xdr:col>26</xdr:col>
      <xdr:colOff>50800</xdr:colOff>
      <xdr:row>37</xdr:row>
      <xdr:rowOff>25060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2295"/>
          <a:ext cx="698500" cy="1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25060</xdr:rowOff>
    </xdr:from>
    <xdr:to>
      <xdr:col>22</xdr:col>
      <xdr:colOff>114300</xdr:colOff>
      <xdr:row>37</xdr:row>
      <xdr:rowOff>40444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49760"/>
          <a:ext cx="698500" cy="1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40444</xdr:rowOff>
    </xdr:from>
    <xdr:to>
      <xdr:col>18</xdr:col>
      <xdr:colOff>177800</xdr:colOff>
      <xdr:row>37</xdr:row>
      <xdr:rowOff>53528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5144"/>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121265</xdr:rowOff>
    </xdr:from>
    <xdr:to>
      <xdr:col>29</xdr:col>
      <xdr:colOff>177800</xdr:colOff>
      <xdr:row>37</xdr:row>
      <xdr:rowOff>51415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7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93342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128245</xdr:rowOff>
    </xdr:from>
    <xdr:to>
      <xdr:col>26</xdr:col>
      <xdr:colOff>101600</xdr:colOff>
      <xdr:row>37</xdr:row>
      <xdr:rowOff>58395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43172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145710</xdr:rowOff>
    </xdr:from>
    <xdr:to>
      <xdr:col>22</xdr:col>
      <xdr:colOff>165100</xdr:colOff>
      <xdr:row>37</xdr:row>
      <xdr:rowOff>75860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60637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161094</xdr:rowOff>
    </xdr:from>
    <xdr:to>
      <xdr:col>19</xdr:col>
      <xdr:colOff>38100</xdr:colOff>
      <xdr:row>37</xdr:row>
      <xdr:rowOff>91244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76021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2728</xdr:rowOff>
    </xdr:from>
    <xdr:to>
      <xdr:col>15</xdr:col>
      <xdr:colOff>101600</xdr:colOff>
      <xdr:row>37</xdr:row>
      <xdr:rowOff>104328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2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89105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120710</xdr:rowOff>
    </xdr:from>
    <xdr:to>
      <xdr:col>24</xdr:col>
      <xdr:colOff>63500</xdr:colOff>
      <xdr:row>36</xdr:row>
      <xdr:rowOff>134042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2910"/>
          <a:ext cx="8382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134042</xdr:rowOff>
    </xdr:from>
    <xdr:to>
      <xdr:col>19</xdr:col>
      <xdr:colOff>177800</xdr:colOff>
      <xdr:row>36</xdr:row>
      <xdr:rowOff>153807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06242"/>
          <a:ext cx="889000" cy="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153807</xdr:rowOff>
    </xdr:from>
    <xdr:to>
      <xdr:col>15</xdr:col>
      <xdr:colOff>50800</xdr:colOff>
      <xdr:row>37</xdr:row>
      <xdr:rowOff>7588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6007"/>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7588</xdr:rowOff>
    </xdr:from>
    <xdr:to>
      <xdr:col>10</xdr:col>
      <xdr:colOff>114300</xdr:colOff>
      <xdr:row>37</xdr:row>
      <xdr:rowOff>10018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1238"/>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69910</xdr:rowOff>
    </xdr:from>
    <xdr:to>
      <xdr:col>24</xdr:col>
      <xdr:colOff>114300</xdr:colOff>
      <xdr:row>37</xdr:row>
      <xdr:rowOff>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48337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83242</xdr:rowOff>
    </xdr:from>
    <xdr:to>
      <xdr:col>20</xdr:col>
      <xdr:colOff>38100</xdr:colOff>
      <xdr:row>37</xdr:row>
      <xdr:rowOff>13392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4519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103007</xdr:rowOff>
    </xdr:from>
    <xdr:to>
      <xdr:col>15</xdr:col>
      <xdr:colOff>101600</xdr:colOff>
      <xdr:row>37</xdr:row>
      <xdr:rowOff>33157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24284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6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128238</xdr:rowOff>
    </xdr:from>
    <xdr:to>
      <xdr:col>10</xdr:col>
      <xdr:colOff>165100</xdr:colOff>
      <xdr:row>37</xdr:row>
      <xdr:rowOff>58388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49515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130668</xdr:rowOff>
    </xdr:from>
    <xdr:to>
      <xdr:col>6</xdr:col>
      <xdr:colOff>38100</xdr:colOff>
      <xdr:row>37</xdr:row>
      <xdr:rowOff>60818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17656</xdr:rowOff>
    </xdr:from>
    <xdr:to>
      <xdr:col>24</xdr:col>
      <xdr:colOff>63500</xdr:colOff>
      <xdr:row>57</xdr:row>
      <xdr:rowOff>90526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0306"/>
          <a:ext cx="8382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89243</xdr:rowOff>
    </xdr:from>
    <xdr:to>
      <xdr:col>19</xdr:col>
      <xdr:colOff>177800</xdr:colOff>
      <xdr:row>57</xdr:row>
      <xdr:rowOff>90526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61893"/>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89243</xdr:rowOff>
    </xdr:from>
    <xdr:to>
      <xdr:col>15</xdr:col>
      <xdr:colOff>50800</xdr:colOff>
      <xdr:row>57</xdr:row>
      <xdr:rowOff>111927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1893"/>
          <a:ext cx="889000" cy="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111927</xdr:rowOff>
    </xdr:from>
    <xdr:to>
      <xdr:col>10</xdr:col>
      <xdr:colOff>114300</xdr:colOff>
      <xdr:row>57</xdr:row>
      <xdr:rowOff>157984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84577"/>
          <a:ext cx="889000" cy="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138306</xdr:rowOff>
    </xdr:from>
    <xdr:to>
      <xdr:col>24</xdr:col>
      <xdr:colOff>114300</xdr:colOff>
      <xdr:row>57</xdr:row>
      <xdr:rowOff>68456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161183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39726</xdr:rowOff>
    </xdr:from>
    <xdr:to>
      <xdr:col>20</xdr:col>
      <xdr:colOff>38100</xdr:colOff>
      <xdr:row>57</xdr:row>
      <xdr:rowOff>141326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132453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38443</xdr:rowOff>
    </xdr:from>
    <xdr:to>
      <xdr:col>15</xdr:col>
      <xdr:colOff>101600</xdr:colOff>
      <xdr:row>57</xdr:row>
      <xdr:rowOff>140043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131170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0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61127</xdr:rowOff>
    </xdr:from>
    <xdr:to>
      <xdr:col>10</xdr:col>
      <xdr:colOff>165100</xdr:colOff>
      <xdr:row>57</xdr:row>
      <xdr:rowOff>162727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153854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107184</xdr:rowOff>
    </xdr:from>
    <xdr:to>
      <xdr:col>6</xdr:col>
      <xdr:colOff>38100</xdr:colOff>
      <xdr:row>58</xdr:row>
      <xdr:rowOff>37334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28461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16876</xdr:rowOff>
    </xdr:from>
    <xdr:to>
      <xdr:col>24</xdr:col>
      <xdr:colOff>63500</xdr:colOff>
      <xdr:row>79</xdr:row>
      <xdr:rowOff>19048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142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9071</xdr:rowOff>
    </xdr:from>
    <xdr:to>
      <xdr:col>19</xdr:col>
      <xdr:colOff>177800</xdr:colOff>
      <xdr:row>79</xdr:row>
      <xdr:rowOff>16876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362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9071</xdr:rowOff>
    </xdr:from>
    <xdr:to>
      <xdr:col>15</xdr:col>
      <xdr:colOff>50800</xdr:colOff>
      <xdr:row>79</xdr:row>
      <xdr:rowOff>29237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362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19506</xdr:rowOff>
    </xdr:from>
    <xdr:to>
      <xdr:col>10</xdr:col>
      <xdr:colOff>114300</xdr:colOff>
      <xdr:row>79</xdr:row>
      <xdr:rowOff>29237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4056"/>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139698</xdr:rowOff>
    </xdr:from>
    <xdr:to>
      <xdr:col>24</xdr:col>
      <xdr:colOff>114300</xdr:colOff>
      <xdr:row>79</xdr:row>
      <xdr:rowOff>69848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54625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137526</xdr:rowOff>
    </xdr:from>
    <xdr:to>
      <xdr:col>20</xdr:col>
      <xdr:colOff>38100</xdr:colOff>
      <xdr:row>79</xdr:row>
      <xdr:rowOff>67676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58803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129721</xdr:rowOff>
    </xdr:from>
    <xdr:to>
      <xdr:col>15</xdr:col>
      <xdr:colOff>101600</xdr:colOff>
      <xdr:row>79</xdr:row>
      <xdr:rowOff>59871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50998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149887</xdr:rowOff>
    </xdr:from>
    <xdr:to>
      <xdr:col>10</xdr:col>
      <xdr:colOff>165100</xdr:colOff>
      <xdr:row>79</xdr:row>
      <xdr:rowOff>80037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140156</xdr:rowOff>
    </xdr:from>
    <xdr:to>
      <xdr:col>6</xdr:col>
      <xdr:colOff>38100</xdr:colOff>
      <xdr:row>79</xdr:row>
      <xdr:rowOff>70306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61433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159956</xdr:rowOff>
    </xdr:from>
    <xdr:to>
      <xdr:col>24</xdr:col>
      <xdr:colOff>63500</xdr:colOff>
      <xdr:row>98</xdr:row>
      <xdr:rowOff>48540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90606"/>
          <a:ext cx="838200" cy="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165139</xdr:rowOff>
    </xdr:from>
    <xdr:to>
      <xdr:col>19</xdr:col>
      <xdr:colOff>177800</xdr:colOff>
      <xdr:row>98</xdr:row>
      <xdr:rowOff>48540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95789"/>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165139</xdr:rowOff>
    </xdr:from>
    <xdr:to>
      <xdr:col>15</xdr:col>
      <xdr:colOff>50800</xdr:colOff>
      <xdr:row>98</xdr:row>
      <xdr:rowOff>952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95789"/>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952</xdr:rowOff>
    </xdr:from>
    <xdr:to>
      <xdr:col>10</xdr:col>
      <xdr:colOff>114300</xdr:colOff>
      <xdr:row>98</xdr:row>
      <xdr:rowOff>88036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3052"/>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109156</xdr:rowOff>
    </xdr:from>
    <xdr:to>
      <xdr:col>24</xdr:col>
      <xdr:colOff>114300</xdr:colOff>
      <xdr:row>98</xdr:row>
      <xdr:rowOff>39306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87583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169190</xdr:rowOff>
    </xdr:from>
    <xdr:to>
      <xdr:col>20</xdr:col>
      <xdr:colOff>38100</xdr:colOff>
      <xdr:row>98</xdr:row>
      <xdr:rowOff>99340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114339</xdr:rowOff>
    </xdr:from>
    <xdr:to>
      <xdr:col>15</xdr:col>
      <xdr:colOff>101600</xdr:colOff>
      <xdr:row>98</xdr:row>
      <xdr:rowOff>44489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35616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121602</xdr:rowOff>
    </xdr:from>
    <xdr:to>
      <xdr:col>10</xdr:col>
      <xdr:colOff>165100</xdr:colOff>
      <xdr:row>98</xdr:row>
      <xdr:rowOff>51752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42879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37236</xdr:rowOff>
    </xdr:from>
    <xdr:to>
      <xdr:col>6</xdr:col>
      <xdr:colOff>38100</xdr:colOff>
      <xdr:row>98</xdr:row>
      <xdr:rowOff>138836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129963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129086</xdr:rowOff>
    </xdr:from>
    <xdr:to>
      <xdr:col>55</xdr:col>
      <xdr:colOff>0</xdr:colOff>
      <xdr:row>36</xdr:row>
      <xdr:rowOff>161668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01286"/>
          <a:ext cx="8382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161668</xdr:rowOff>
    </xdr:from>
    <xdr:to>
      <xdr:col>50</xdr:col>
      <xdr:colOff>114300</xdr:colOff>
      <xdr:row>36</xdr:row>
      <xdr:rowOff>163482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3868"/>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163482</xdr:rowOff>
    </xdr:from>
    <xdr:to>
      <xdr:col>45</xdr:col>
      <xdr:colOff>177800</xdr:colOff>
      <xdr:row>37</xdr:row>
      <xdr:rowOff>6541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35682"/>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6541</xdr:rowOff>
    </xdr:from>
    <xdr:to>
      <xdr:col>41</xdr:col>
      <xdr:colOff>50800</xdr:colOff>
      <xdr:row>37</xdr:row>
      <xdr:rowOff>7501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5019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78286</xdr:rowOff>
    </xdr:from>
    <xdr:to>
      <xdr:col>55</xdr:col>
      <xdr:colOff>50800</xdr:colOff>
      <xdr:row>37</xdr:row>
      <xdr:rowOff>8436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56713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110868</xdr:rowOff>
    </xdr:from>
    <xdr:to>
      <xdr:col>50</xdr:col>
      <xdr:colOff>165100</xdr:colOff>
      <xdr:row>37</xdr:row>
      <xdr:rowOff>41018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32145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7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112682</xdr:rowOff>
    </xdr:from>
    <xdr:to>
      <xdr:col>46</xdr:col>
      <xdr:colOff>38100</xdr:colOff>
      <xdr:row>37</xdr:row>
      <xdr:rowOff>42832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33959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127191</xdr:rowOff>
    </xdr:from>
    <xdr:to>
      <xdr:col>41</xdr:col>
      <xdr:colOff>101600</xdr:colOff>
      <xdr:row>37</xdr:row>
      <xdr:rowOff>57341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48468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128151</xdr:rowOff>
    </xdr:from>
    <xdr:to>
      <xdr:col>36</xdr:col>
      <xdr:colOff>165100</xdr:colOff>
      <xdr:row>37</xdr:row>
      <xdr:rowOff>58301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49428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165281</xdr:rowOff>
    </xdr:from>
    <xdr:to>
      <xdr:col>55</xdr:col>
      <xdr:colOff>0</xdr:colOff>
      <xdr:row>57</xdr:row>
      <xdr:rowOff>165574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7931"/>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164774</xdr:rowOff>
    </xdr:from>
    <xdr:to>
      <xdr:col>50</xdr:col>
      <xdr:colOff>114300</xdr:colOff>
      <xdr:row>57</xdr:row>
      <xdr:rowOff>165574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3742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104567</xdr:rowOff>
    </xdr:from>
    <xdr:to>
      <xdr:col>45</xdr:col>
      <xdr:colOff>177800</xdr:colOff>
      <xdr:row>57</xdr:row>
      <xdr:rowOff>164774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77217"/>
          <a:ext cx="889000" cy="6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104567</xdr:rowOff>
    </xdr:from>
    <xdr:to>
      <xdr:col>41</xdr:col>
      <xdr:colOff>50800</xdr:colOff>
      <xdr:row>57</xdr:row>
      <xdr:rowOff>160280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77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114481</xdr:rowOff>
    </xdr:from>
    <xdr:to>
      <xdr:col>55</xdr:col>
      <xdr:colOff>50800</xdr:colOff>
      <xdr:row>58</xdr:row>
      <xdr:rowOff>44631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29408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0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114774</xdr:rowOff>
    </xdr:from>
    <xdr:to>
      <xdr:col>50</xdr:col>
      <xdr:colOff>165100</xdr:colOff>
      <xdr:row>58</xdr:row>
      <xdr:rowOff>44924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113974</xdr:rowOff>
    </xdr:from>
    <xdr:to>
      <xdr:col>46</xdr:col>
      <xdr:colOff>38100</xdr:colOff>
      <xdr:row>58</xdr:row>
      <xdr:rowOff>44124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35251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53767</xdr:rowOff>
    </xdr:from>
    <xdr:to>
      <xdr:col>41</xdr:col>
      <xdr:colOff>101600</xdr:colOff>
      <xdr:row>57</xdr:row>
      <xdr:rowOff>155367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146494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1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109480</xdr:rowOff>
    </xdr:from>
    <xdr:to>
      <xdr:col>36</xdr:col>
      <xdr:colOff>165100</xdr:colOff>
      <xdr:row>58</xdr:row>
      <xdr:rowOff>39630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23022</xdr:rowOff>
    </xdr:from>
    <xdr:to>
      <xdr:col>55</xdr:col>
      <xdr:colOff>0</xdr:colOff>
      <xdr:row>79</xdr:row>
      <xdr:rowOff>40953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67572"/>
          <a:ext cx="8382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23022</xdr:rowOff>
    </xdr:from>
    <xdr:to>
      <xdr:col>50</xdr:col>
      <xdr:colOff>114300</xdr:colOff>
      <xdr:row>79</xdr:row>
      <xdr:rowOff>37888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67572"/>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65970</xdr:rowOff>
    </xdr:from>
    <xdr:to>
      <xdr:col>45</xdr:col>
      <xdr:colOff>177800</xdr:colOff>
      <xdr:row>79</xdr:row>
      <xdr:rowOff>37888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39070"/>
          <a:ext cx="889000" cy="1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65970</xdr:rowOff>
    </xdr:from>
    <xdr:to>
      <xdr:col>41</xdr:col>
      <xdr:colOff>50800</xdr:colOff>
      <xdr:row>79</xdr:row>
      <xdr:rowOff>13919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39070"/>
          <a:ext cx="8890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161603</xdr:rowOff>
    </xdr:from>
    <xdr:to>
      <xdr:col>55</xdr:col>
      <xdr:colOff>50800</xdr:colOff>
      <xdr:row>79</xdr:row>
      <xdr:rowOff>91753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76530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143672</xdr:rowOff>
    </xdr:from>
    <xdr:to>
      <xdr:col>50</xdr:col>
      <xdr:colOff>165100</xdr:colOff>
      <xdr:row>79</xdr:row>
      <xdr:rowOff>73822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64949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158538</xdr:rowOff>
    </xdr:from>
    <xdr:to>
      <xdr:col>46</xdr:col>
      <xdr:colOff>38100</xdr:colOff>
      <xdr:row>79</xdr:row>
      <xdr:rowOff>88688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2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15170</xdr:rowOff>
    </xdr:from>
    <xdr:to>
      <xdr:col>41</xdr:col>
      <xdr:colOff>101600</xdr:colOff>
      <xdr:row>78</xdr:row>
      <xdr:rowOff>116770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133297</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1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134569</xdr:rowOff>
    </xdr:from>
    <xdr:to>
      <xdr:col>36</xdr:col>
      <xdr:colOff>165100</xdr:colOff>
      <xdr:row>79</xdr:row>
      <xdr:rowOff>64719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6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9068</xdr:rowOff>
    </xdr:from>
    <xdr:to>
      <xdr:col>55</xdr:col>
      <xdr:colOff>0</xdr:colOff>
      <xdr:row>99</xdr:row>
      <xdr:rowOff>21645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82618"/>
          <a:ext cx="83820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5755</xdr:rowOff>
    </xdr:from>
    <xdr:to>
      <xdr:col>50</xdr:col>
      <xdr:colOff>114300</xdr:colOff>
      <xdr:row>99</xdr:row>
      <xdr:rowOff>21645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79305"/>
          <a:ext cx="889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5755</xdr:rowOff>
    </xdr:from>
    <xdr:to>
      <xdr:col>45</xdr:col>
      <xdr:colOff>177800</xdr:colOff>
      <xdr:row>99</xdr:row>
      <xdr:rowOff>17218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7930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15737</xdr:rowOff>
    </xdr:from>
    <xdr:to>
      <xdr:col>41</xdr:col>
      <xdr:colOff>50800</xdr:colOff>
      <xdr:row>99</xdr:row>
      <xdr:rowOff>17218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89287"/>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129718</xdr:rowOff>
    </xdr:from>
    <xdr:to>
      <xdr:col>55</xdr:col>
      <xdr:colOff>50800</xdr:colOff>
      <xdr:row>99</xdr:row>
      <xdr:rowOff>59868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44645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142295</xdr:rowOff>
    </xdr:from>
    <xdr:to>
      <xdr:col>50</xdr:col>
      <xdr:colOff>165100</xdr:colOff>
      <xdr:row>99</xdr:row>
      <xdr:rowOff>72445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63572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126405</xdr:rowOff>
    </xdr:from>
    <xdr:to>
      <xdr:col>46</xdr:col>
      <xdr:colOff>38100</xdr:colOff>
      <xdr:row>99</xdr:row>
      <xdr:rowOff>56555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137868</xdr:rowOff>
    </xdr:from>
    <xdr:to>
      <xdr:col>41</xdr:col>
      <xdr:colOff>101600</xdr:colOff>
      <xdr:row>99</xdr:row>
      <xdr:rowOff>68018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59145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136387</xdr:rowOff>
    </xdr:from>
    <xdr:to>
      <xdr:col>36</xdr:col>
      <xdr:colOff>165100</xdr:colOff>
      <xdr:row>99</xdr:row>
      <xdr:rowOff>66537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57664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28229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14779"/>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148879</xdr:rowOff>
    </xdr:from>
    <xdr:to>
      <xdr:col>85</xdr:col>
      <xdr:colOff>177800</xdr:colOff>
      <xdr:row>39</xdr:row>
      <xdr:rowOff>79029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108784</xdr:rowOff>
    </xdr:from>
    <xdr:to>
      <xdr:col>85</xdr:col>
      <xdr:colOff>127000</xdr:colOff>
      <xdr:row>78</xdr:row>
      <xdr:rowOff>115691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481884"/>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115691</xdr:rowOff>
    </xdr:from>
    <xdr:to>
      <xdr:col>81</xdr:col>
      <xdr:colOff>50800</xdr:colOff>
      <xdr:row>78</xdr:row>
      <xdr:rowOff>131248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88791"/>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131248</xdr:rowOff>
    </xdr:from>
    <xdr:to>
      <xdr:col>76</xdr:col>
      <xdr:colOff>114300</xdr:colOff>
      <xdr:row>78</xdr:row>
      <xdr:rowOff>149873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504348"/>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149873</xdr:rowOff>
    </xdr:from>
    <xdr:to>
      <xdr:col>71</xdr:col>
      <xdr:colOff>177800</xdr:colOff>
      <xdr:row>78</xdr:row>
      <xdr:rowOff>162491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522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57984</xdr:rowOff>
    </xdr:from>
    <xdr:to>
      <xdr:col>85</xdr:col>
      <xdr:colOff>177800</xdr:colOff>
      <xdr:row>78</xdr:row>
      <xdr:rowOff>159584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36411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64891</xdr:rowOff>
    </xdr:from>
    <xdr:to>
      <xdr:col>81</xdr:col>
      <xdr:colOff>101600</xdr:colOff>
      <xdr:row>78</xdr:row>
      <xdr:rowOff>166491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157618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80448</xdr:rowOff>
    </xdr:from>
    <xdr:to>
      <xdr:col>76</xdr:col>
      <xdr:colOff>165100</xdr:colOff>
      <xdr:row>79</xdr:row>
      <xdr:rowOff>10598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99073</xdr:rowOff>
    </xdr:from>
    <xdr:to>
      <xdr:col>72</xdr:col>
      <xdr:colOff>38100</xdr:colOff>
      <xdr:row>79</xdr:row>
      <xdr:rowOff>29223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20350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111691</xdr:rowOff>
    </xdr:from>
    <xdr:to>
      <xdr:col>67</xdr:col>
      <xdr:colOff>101600</xdr:colOff>
      <xdr:row>79</xdr:row>
      <xdr:rowOff>41841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32968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19379</xdr:rowOff>
    </xdr:from>
    <xdr:to>
      <xdr:col>85</xdr:col>
      <xdr:colOff>127000</xdr:colOff>
      <xdr:row>98</xdr:row>
      <xdr:rowOff>21117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50029"/>
          <a:ext cx="838200" cy="17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19379</xdr:rowOff>
    </xdr:from>
    <xdr:to>
      <xdr:col>81</xdr:col>
      <xdr:colOff>50800</xdr:colOff>
      <xdr:row>97</xdr:row>
      <xdr:rowOff>98813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50029"/>
          <a:ext cx="889000" cy="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98813</xdr:rowOff>
    </xdr:from>
    <xdr:to>
      <xdr:col>76</xdr:col>
      <xdr:colOff>114300</xdr:colOff>
      <xdr:row>98</xdr:row>
      <xdr:rowOff>121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29463"/>
          <a:ext cx="8890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101930</xdr:rowOff>
    </xdr:from>
    <xdr:to>
      <xdr:col>71</xdr:col>
      <xdr:colOff>177800</xdr:colOff>
      <xdr:row>98</xdr:row>
      <xdr:rowOff>121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3258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141767</xdr:rowOff>
    </xdr:from>
    <xdr:to>
      <xdr:col>85</xdr:col>
      <xdr:colOff>177800</xdr:colOff>
      <xdr:row>98</xdr:row>
      <xdr:rowOff>71917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56694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140029</xdr:rowOff>
    </xdr:from>
    <xdr:to>
      <xdr:col>81</xdr:col>
      <xdr:colOff>101600</xdr:colOff>
      <xdr:row>97</xdr:row>
      <xdr:rowOff>70179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48013</xdr:rowOff>
    </xdr:from>
    <xdr:to>
      <xdr:col>76</xdr:col>
      <xdr:colOff>165100</xdr:colOff>
      <xdr:row>97</xdr:row>
      <xdr:rowOff>149613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140740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120771</xdr:rowOff>
    </xdr:from>
    <xdr:to>
      <xdr:col>72</xdr:col>
      <xdr:colOff>38100</xdr:colOff>
      <xdr:row>98</xdr:row>
      <xdr:rowOff>50921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42048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51130</xdr:rowOff>
    </xdr:from>
    <xdr:to>
      <xdr:col>67</xdr:col>
      <xdr:colOff>101600</xdr:colOff>
      <xdr:row>97</xdr:row>
      <xdr:rowOff>152730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143857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53142</xdr:rowOff>
    </xdr:from>
    <xdr:to>
      <xdr:col>116</xdr:col>
      <xdr:colOff>63500</xdr:colOff>
      <xdr:row>76</xdr:row>
      <xdr:rowOff>106959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83342"/>
          <a:ext cx="8382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53142</xdr:rowOff>
    </xdr:from>
    <xdr:to>
      <xdr:col>111</xdr:col>
      <xdr:colOff>177800</xdr:colOff>
      <xdr:row>76</xdr:row>
      <xdr:rowOff>126642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83342"/>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126642</xdr:rowOff>
    </xdr:from>
    <xdr:to>
      <xdr:col>107</xdr:col>
      <xdr:colOff>50800</xdr:colOff>
      <xdr:row>76</xdr:row>
      <xdr:rowOff>170752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56842"/>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152085</xdr:rowOff>
    </xdr:from>
    <xdr:to>
      <xdr:col>102</xdr:col>
      <xdr:colOff>114300</xdr:colOff>
      <xdr:row>76</xdr:row>
      <xdr:rowOff>170752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82285"/>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56159</xdr:rowOff>
    </xdr:from>
    <xdr:to>
      <xdr:col>116</xdr:col>
      <xdr:colOff>114300</xdr:colOff>
      <xdr:row>76</xdr:row>
      <xdr:rowOff>157759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34586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2342</xdr:rowOff>
    </xdr:from>
    <xdr:to>
      <xdr:col>112</xdr:col>
      <xdr:colOff>38100</xdr:colOff>
      <xdr:row>76</xdr:row>
      <xdr:rowOff>103942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95069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75842</xdr:rowOff>
    </xdr:from>
    <xdr:to>
      <xdr:col>107</xdr:col>
      <xdr:colOff>101600</xdr:colOff>
      <xdr:row>77</xdr:row>
      <xdr:rowOff>5992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168569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9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119952</xdr:rowOff>
    </xdr:from>
    <xdr:to>
      <xdr:col>102</xdr:col>
      <xdr:colOff>165100</xdr:colOff>
      <xdr:row>77</xdr:row>
      <xdr:rowOff>50102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41229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101285</xdr:rowOff>
    </xdr:from>
    <xdr:to>
      <xdr:col>98</xdr:col>
      <xdr:colOff>38100</xdr:colOff>
      <xdr:row>77</xdr:row>
      <xdr:rowOff>31435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22562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歳出決算総額は、住民一人あたり</a:t>
          </a:r>
          <a:r>
            <a:rPr kumimoji="1" lang="en-US" altLang="ja-JP" sz="1100">
              <a:solidFill>
                <a:schemeClr val="dk1"/>
              </a:solidFill>
              <a:effectLst/>
              <a:latin typeface="+mn-lt"/>
              <a:ea typeface="+mn-ea"/>
              <a:cs typeface="+mn-cs"/>
            </a:rPr>
            <a:t>739,271</a:t>
          </a:r>
          <a:r>
            <a:rPr kumimoji="1" lang="ja-JP" altLang="ja-JP" sz="1100">
              <a:solidFill>
                <a:schemeClr val="dk1"/>
              </a:solidFill>
              <a:effectLst/>
              <a:latin typeface="+mn-lt"/>
              <a:ea typeface="+mn-ea"/>
              <a:cs typeface="+mn-cs"/>
            </a:rPr>
            <a:t>円となっている。主な構成項目である人件費は、</a:t>
          </a:r>
          <a:r>
            <a:rPr kumimoji="1" lang="en-US" altLang="ja-JP" sz="1100">
              <a:solidFill>
                <a:schemeClr val="dk1"/>
              </a:solidFill>
              <a:effectLst/>
              <a:latin typeface="+mn-lt"/>
              <a:ea typeface="+mn-ea"/>
              <a:cs typeface="+mn-cs"/>
            </a:rPr>
            <a:t>158,307</a:t>
          </a:r>
          <a:r>
            <a:rPr kumimoji="1" lang="ja-JP" altLang="ja-JP" sz="1100">
              <a:solidFill>
                <a:schemeClr val="dk1"/>
              </a:solidFill>
              <a:effectLst/>
              <a:latin typeface="+mn-lt"/>
              <a:ea typeface="+mn-ea"/>
              <a:cs typeface="+mn-cs"/>
            </a:rPr>
            <a:t>円となっており、上昇傾向にある。平成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増加しているが、類似団体よりも低い水準にある。</a:t>
          </a:r>
          <a:endParaRPr lang="ja-JP" altLang="ja-JP" sz="1400">
            <a:effectLst/>
          </a:endParaRPr>
        </a:p>
        <a:p>
          <a:r>
            <a:rPr kumimoji="1" lang="ja-JP" altLang="ja-JP" sz="1100">
              <a:solidFill>
                <a:schemeClr val="dk1"/>
              </a:solidFill>
              <a:effectLst/>
              <a:latin typeface="+mn-lt"/>
              <a:ea typeface="+mn-ea"/>
              <a:cs typeface="+mn-cs"/>
            </a:rPr>
            <a:t>・　普通建設事業費</a:t>
          </a:r>
          <a:r>
            <a:rPr kumimoji="1" lang="ja-JP" altLang="en-US" sz="1100">
              <a:solidFill>
                <a:schemeClr val="dk1"/>
              </a:solidFill>
              <a:effectLst/>
              <a:latin typeface="+mn-lt"/>
              <a:ea typeface="+mn-ea"/>
              <a:cs typeface="+mn-cs"/>
            </a:rPr>
            <a:t>（新規整備と更新整備の合計）</a:t>
          </a:r>
          <a:r>
            <a:rPr kumimoji="1" lang="ja-JP" altLang="ja-JP" sz="1100">
              <a:solidFill>
                <a:schemeClr val="dk1"/>
              </a:solidFill>
              <a:effectLst/>
              <a:latin typeface="+mn-lt"/>
              <a:ea typeface="+mn-ea"/>
              <a:cs typeface="+mn-cs"/>
            </a:rPr>
            <a:t>は、住民一人あたり</a:t>
          </a:r>
          <a:r>
            <a:rPr kumimoji="1" lang="en-US" altLang="ja-JP" sz="1100">
              <a:solidFill>
                <a:schemeClr val="dk1"/>
              </a:solidFill>
              <a:effectLst/>
              <a:latin typeface="+mn-lt"/>
              <a:ea typeface="+mn-ea"/>
              <a:cs typeface="+mn-cs"/>
            </a:rPr>
            <a:t>46,187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年度に行った移住体験施設建設工事の終了により、類似団体と比較して一人あたりコストが大きく下回ったが、今後、老朽化している庁舎や小中学校の整備等が想定されるため、増加が見込まれる。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物件費は、住民一人あたり</a:t>
          </a:r>
          <a:r>
            <a:rPr kumimoji="1" lang="en-US" altLang="ja-JP" sz="1100">
              <a:solidFill>
                <a:schemeClr val="dk1"/>
              </a:solidFill>
              <a:effectLst/>
              <a:latin typeface="+mn-lt"/>
              <a:ea typeface="+mn-ea"/>
              <a:cs typeface="+mn-cs"/>
            </a:rPr>
            <a:t>194,065</a:t>
          </a:r>
          <a:r>
            <a:rPr kumimoji="1" lang="ja-JP" altLang="ja-JP" sz="1100">
              <a:solidFill>
                <a:schemeClr val="dk1"/>
              </a:solidFill>
              <a:effectLst/>
              <a:latin typeface="+mn-lt"/>
              <a:ea typeface="+mn-ea"/>
              <a:cs typeface="+mn-cs"/>
            </a:rPr>
            <a:t>円となっており、類似団体と比較して一人あたりコストは</a:t>
          </a:r>
          <a:r>
            <a:rPr kumimoji="1" lang="ja-JP" altLang="en-US" sz="1100">
              <a:solidFill>
                <a:schemeClr val="dk1"/>
              </a:solidFill>
              <a:effectLst/>
              <a:latin typeface="+mn-lt"/>
              <a:ea typeface="+mn-ea"/>
              <a:cs typeface="+mn-cs"/>
            </a:rPr>
            <a:t>今年度は上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からみても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地籍調査</a:t>
          </a:r>
          <a:r>
            <a:rPr kumimoji="1" lang="ja-JP" altLang="ja-JP" sz="1100">
              <a:solidFill>
                <a:schemeClr val="dk1"/>
              </a:solidFill>
              <a:effectLst/>
              <a:latin typeface="+mn-lt"/>
              <a:ea typeface="+mn-ea"/>
              <a:cs typeface="+mn-cs"/>
            </a:rPr>
            <a:t>事業を行うための委託料が</a:t>
          </a:r>
          <a:r>
            <a:rPr kumimoji="1" lang="ja-JP" altLang="en-US" sz="1100">
              <a:solidFill>
                <a:schemeClr val="dk1"/>
              </a:solidFill>
              <a:effectLst/>
              <a:latin typeface="+mn-lt"/>
              <a:ea typeface="+mn-ea"/>
              <a:cs typeface="+mn-cs"/>
            </a:rPr>
            <a:t>今年度は大幅増にとなったためである。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これについては、調査箇所によって大きく変わるため、一時的な傾向であり、減少するものと想定される。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今回は、令和元年度に発生した台風により被災した箇所があり、それに対する災害復旧事業費も今年度発生している。（一人あたり</a:t>
          </a:r>
          <a:r>
            <a:rPr kumimoji="1" lang="en-US" altLang="ja-JP" sz="1100">
              <a:solidFill>
                <a:schemeClr val="dk1"/>
              </a:solidFill>
              <a:effectLst/>
              <a:latin typeface="+mn-lt"/>
              <a:ea typeface="+mn-ea"/>
              <a:cs typeface="+mn-cs"/>
            </a:rPr>
            <a:t>8,515</a:t>
          </a:r>
          <a:r>
            <a:rPr kumimoji="1" lang="ja-JP" altLang="en-US" sz="1100">
              <a:solidFill>
                <a:schemeClr val="dk1"/>
              </a:solidFill>
              <a:effectLst/>
              <a:latin typeface="+mn-lt"/>
              <a:ea typeface="+mn-ea"/>
              <a:cs typeface="+mn-cs"/>
            </a:rPr>
            <a:t>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12664</xdr:rowOff>
    </xdr:from>
    <xdr:to>
      <xdr:col>24</xdr:col>
      <xdr:colOff>63500</xdr:colOff>
      <xdr:row>38</xdr:row>
      <xdr:rowOff>15897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27764"/>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12664</xdr:rowOff>
    </xdr:from>
    <xdr:to>
      <xdr:col>19</xdr:col>
      <xdr:colOff>177800</xdr:colOff>
      <xdr:row>38</xdr:row>
      <xdr:rowOff>20616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7764"/>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20616</xdr:rowOff>
    </xdr:from>
    <xdr:to>
      <xdr:col>15</xdr:col>
      <xdr:colOff>50800</xdr:colOff>
      <xdr:row>38</xdr:row>
      <xdr:rowOff>29287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571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16942</xdr:rowOff>
    </xdr:from>
    <xdr:to>
      <xdr:col>10</xdr:col>
      <xdr:colOff>114300</xdr:colOff>
      <xdr:row>38</xdr:row>
      <xdr:rowOff>29287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204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136547</xdr:rowOff>
    </xdr:from>
    <xdr:to>
      <xdr:col>24</xdr:col>
      <xdr:colOff>114300</xdr:colOff>
      <xdr:row>38</xdr:row>
      <xdr:rowOff>66697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133314</xdr:rowOff>
    </xdr:from>
    <xdr:to>
      <xdr:col>20</xdr:col>
      <xdr:colOff>38100</xdr:colOff>
      <xdr:row>38</xdr:row>
      <xdr:rowOff>63464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54591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141266</xdr:rowOff>
    </xdr:from>
    <xdr:to>
      <xdr:col>15</xdr:col>
      <xdr:colOff>101600</xdr:colOff>
      <xdr:row>38</xdr:row>
      <xdr:rowOff>71416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62543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149936</xdr:rowOff>
    </xdr:from>
    <xdr:to>
      <xdr:col>10</xdr:col>
      <xdr:colOff>165100</xdr:colOff>
      <xdr:row>38</xdr:row>
      <xdr:rowOff>80087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71214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137592</xdr:rowOff>
    </xdr:from>
    <xdr:to>
      <xdr:col>6</xdr:col>
      <xdr:colOff>38100</xdr:colOff>
      <xdr:row>38</xdr:row>
      <xdr:rowOff>67742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58869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109472</xdr:rowOff>
    </xdr:from>
    <xdr:to>
      <xdr:col>24</xdr:col>
      <xdr:colOff>63500</xdr:colOff>
      <xdr:row>57</xdr:row>
      <xdr:rowOff>112747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2122"/>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109472</xdr:rowOff>
    </xdr:from>
    <xdr:to>
      <xdr:col>19</xdr:col>
      <xdr:colOff>177800</xdr:colOff>
      <xdr:row>57</xdr:row>
      <xdr:rowOff>150506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212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150506</xdr:rowOff>
    </xdr:from>
    <xdr:to>
      <xdr:col>15</xdr:col>
      <xdr:colOff>50800</xdr:colOff>
      <xdr:row>57</xdr:row>
      <xdr:rowOff>150519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2315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150519</xdr:rowOff>
    </xdr:from>
    <xdr:to>
      <xdr:col>10</xdr:col>
      <xdr:colOff>114300</xdr:colOff>
      <xdr:row>58</xdr:row>
      <xdr:rowOff>1938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3169"/>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61947</xdr:rowOff>
    </xdr:from>
    <xdr:to>
      <xdr:col>24</xdr:col>
      <xdr:colOff>114300</xdr:colOff>
      <xdr:row>57</xdr:row>
      <xdr:rowOff>163547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40374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58672</xdr:rowOff>
    </xdr:from>
    <xdr:to>
      <xdr:col>20</xdr:col>
      <xdr:colOff>38100</xdr:colOff>
      <xdr:row>57</xdr:row>
      <xdr:rowOff>160272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151399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2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99706</xdr:rowOff>
    </xdr:from>
    <xdr:to>
      <xdr:col>15</xdr:col>
      <xdr:colOff>101600</xdr:colOff>
      <xdr:row>58</xdr:row>
      <xdr:rowOff>29856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20983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99719</xdr:rowOff>
    </xdr:from>
    <xdr:to>
      <xdr:col>10</xdr:col>
      <xdr:colOff>165100</xdr:colOff>
      <xdr:row>58</xdr:row>
      <xdr:rowOff>29869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20996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6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122588</xdr:rowOff>
    </xdr:from>
    <xdr:to>
      <xdr:col>6</xdr:col>
      <xdr:colOff>38100</xdr:colOff>
      <xdr:row>58</xdr:row>
      <xdr:rowOff>52738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43865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66790</xdr:rowOff>
    </xdr:from>
    <xdr:to>
      <xdr:col>24</xdr:col>
      <xdr:colOff>63500</xdr:colOff>
      <xdr:row>77</xdr:row>
      <xdr:rowOff>132705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68440"/>
          <a:ext cx="838200" cy="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124958</xdr:rowOff>
    </xdr:from>
    <xdr:to>
      <xdr:col>19</xdr:col>
      <xdr:colOff>177800</xdr:colOff>
      <xdr:row>77</xdr:row>
      <xdr:rowOff>132705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2660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124958</xdr:rowOff>
    </xdr:from>
    <xdr:to>
      <xdr:col>15</xdr:col>
      <xdr:colOff>50800</xdr:colOff>
      <xdr:row>78</xdr:row>
      <xdr:rowOff>28711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6608"/>
          <a:ext cx="8890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28711</xdr:rowOff>
    </xdr:from>
    <xdr:to>
      <xdr:col>10</xdr:col>
      <xdr:colOff>114300</xdr:colOff>
      <xdr:row>78</xdr:row>
      <xdr:rowOff>48358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01811"/>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15990</xdr:rowOff>
    </xdr:from>
    <xdr:to>
      <xdr:col>24</xdr:col>
      <xdr:colOff>114300</xdr:colOff>
      <xdr:row>77</xdr:row>
      <xdr:rowOff>117590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165867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9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81905</xdr:rowOff>
    </xdr:from>
    <xdr:to>
      <xdr:col>20</xdr:col>
      <xdr:colOff>38100</xdr:colOff>
      <xdr:row>78</xdr:row>
      <xdr:rowOff>12055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74158</xdr:rowOff>
    </xdr:from>
    <xdr:to>
      <xdr:col>15</xdr:col>
      <xdr:colOff>101600</xdr:colOff>
      <xdr:row>78</xdr:row>
      <xdr:rowOff>4308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166885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6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149361</xdr:rowOff>
    </xdr:from>
    <xdr:to>
      <xdr:col>10</xdr:col>
      <xdr:colOff>165100</xdr:colOff>
      <xdr:row>78</xdr:row>
      <xdr:rowOff>79511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4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169008</xdr:rowOff>
    </xdr:from>
    <xdr:to>
      <xdr:col>6</xdr:col>
      <xdr:colOff>38100</xdr:colOff>
      <xdr:row>78</xdr:row>
      <xdr:rowOff>99158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96391</xdr:rowOff>
    </xdr:from>
    <xdr:to>
      <xdr:col>24</xdr:col>
      <xdr:colOff>63500</xdr:colOff>
      <xdr:row>98</xdr:row>
      <xdr:rowOff>110652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98491"/>
          <a:ext cx="8382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96391</xdr:rowOff>
    </xdr:from>
    <xdr:to>
      <xdr:col>19</xdr:col>
      <xdr:colOff>177800</xdr:colOff>
      <xdr:row>98</xdr:row>
      <xdr:rowOff>111247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8491"/>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111247</xdr:rowOff>
    </xdr:from>
    <xdr:to>
      <xdr:col>15</xdr:col>
      <xdr:colOff>50800</xdr:colOff>
      <xdr:row>98</xdr:row>
      <xdr:rowOff>121531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3347"/>
          <a:ext cx="889000" cy="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109919</xdr:rowOff>
    </xdr:from>
    <xdr:to>
      <xdr:col>10</xdr:col>
      <xdr:colOff>114300</xdr:colOff>
      <xdr:row>98</xdr:row>
      <xdr:rowOff>121531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2019"/>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59852</xdr:rowOff>
    </xdr:from>
    <xdr:to>
      <xdr:col>24</xdr:col>
      <xdr:colOff>114300</xdr:colOff>
      <xdr:row>98</xdr:row>
      <xdr:rowOff>161452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45591</xdr:rowOff>
    </xdr:from>
    <xdr:to>
      <xdr:col>20</xdr:col>
      <xdr:colOff>38100</xdr:colOff>
      <xdr:row>98</xdr:row>
      <xdr:rowOff>147191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2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60447</xdr:rowOff>
    </xdr:from>
    <xdr:to>
      <xdr:col>15</xdr:col>
      <xdr:colOff>101600</xdr:colOff>
      <xdr:row>98</xdr:row>
      <xdr:rowOff>162047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153174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70731</xdr:rowOff>
    </xdr:from>
    <xdr:to>
      <xdr:col>10</xdr:col>
      <xdr:colOff>165100</xdr:colOff>
      <xdr:row>99</xdr:row>
      <xdr:rowOff>881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59119</xdr:rowOff>
    </xdr:from>
    <xdr:to>
      <xdr:col>6</xdr:col>
      <xdr:colOff>38100</xdr:colOff>
      <xdr:row>98</xdr:row>
      <xdr:rowOff>160719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13823</xdr:rowOff>
    </xdr:from>
    <xdr:to>
      <xdr:col>55</xdr:col>
      <xdr:colOff>0</xdr:colOff>
      <xdr:row>58</xdr:row>
      <xdr:rowOff>16818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7923"/>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16818</xdr:rowOff>
    </xdr:from>
    <xdr:to>
      <xdr:col>50</xdr:col>
      <xdr:colOff>114300</xdr:colOff>
      <xdr:row>58</xdr:row>
      <xdr:rowOff>17769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0918"/>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17769</xdr:rowOff>
    </xdr:from>
    <xdr:to>
      <xdr:col>45</xdr:col>
      <xdr:colOff>177800</xdr:colOff>
      <xdr:row>58</xdr:row>
      <xdr:rowOff>18477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1869"/>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16901</xdr:rowOff>
    </xdr:from>
    <xdr:to>
      <xdr:col>41</xdr:col>
      <xdr:colOff>50800</xdr:colOff>
      <xdr:row>58</xdr:row>
      <xdr:rowOff>18477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1001"/>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134473</xdr:rowOff>
    </xdr:from>
    <xdr:to>
      <xdr:col>55</xdr:col>
      <xdr:colOff>50800</xdr:colOff>
      <xdr:row>58</xdr:row>
      <xdr:rowOff>64623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137468</xdr:rowOff>
    </xdr:from>
    <xdr:to>
      <xdr:col>50</xdr:col>
      <xdr:colOff>165100</xdr:colOff>
      <xdr:row>58</xdr:row>
      <xdr:rowOff>67618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58745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0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138419</xdr:rowOff>
    </xdr:from>
    <xdr:to>
      <xdr:col>46</xdr:col>
      <xdr:colOff>38100</xdr:colOff>
      <xdr:row>58</xdr:row>
      <xdr:rowOff>68569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59696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139127</xdr:rowOff>
    </xdr:from>
    <xdr:to>
      <xdr:col>41</xdr:col>
      <xdr:colOff>101600</xdr:colOff>
      <xdr:row>58</xdr:row>
      <xdr:rowOff>69277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60404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137551</xdr:rowOff>
    </xdr:from>
    <xdr:to>
      <xdr:col>36</xdr:col>
      <xdr:colOff>165100</xdr:colOff>
      <xdr:row>58</xdr:row>
      <xdr:rowOff>67701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58828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73417</xdr:rowOff>
    </xdr:from>
    <xdr:to>
      <xdr:col>55</xdr:col>
      <xdr:colOff>0</xdr:colOff>
      <xdr:row>78</xdr:row>
      <xdr:rowOff>92208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6517"/>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73417</xdr:rowOff>
    </xdr:from>
    <xdr:to>
      <xdr:col>50</xdr:col>
      <xdr:colOff>114300</xdr:colOff>
      <xdr:row>78</xdr:row>
      <xdr:rowOff>81037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4651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40225</xdr:rowOff>
    </xdr:from>
    <xdr:to>
      <xdr:col>45</xdr:col>
      <xdr:colOff>177800</xdr:colOff>
      <xdr:row>78</xdr:row>
      <xdr:rowOff>81037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41875"/>
          <a:ext cx="889000" cy="2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40225</xdr:rowOff>
    </xdr:from>
    <xdr:to>
      <xdr:col>41</xdr:col>
      <xdr:colOff>50800</xdr:colOff>
      <xdr:row>78</xdr:row>
      <xdr:rowOff>73827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1875"/>
          <a:ext cx="889000" cy="2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41408</xdr:rowOff>
    </xdr:from>
    <xdr:to>
      <xdr:col>55</xdr:col>
      <xdr:colOff>50800</xdr:colOff>
      <xdr:row>78</xdr:row>
      <xdr:rowOff>143008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22617</xdr:rowOff>
    </xdr:from>
    <xdr:to>
      <xdr:col>50</xdr:col>
      <xdr:colOff>165100</xdr:colOff>
      <xdr:row>78</xdr:row>
      <xdr:rowOff>124217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115344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30237</xdr:rowOff>
    </xdr:from>
    <xdr:to>
      <xdr:col>46</xdr:col>
      <xdr:colOff>38100</xdr:colOff>
      <xdr:row>78</xdr:row>
      <xdr:rowOff>131837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122964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160875</xdr:rowOff>
    </xdr:from>
    <xdr:to>
      <xdr:col>41</xdr:col>
      <xdr:colOff>101600</xdr:colOff>
      <xdr:row>77</xdr:row>
      <xdr:rowOff>91025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107552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6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23027</xdr:rowOff>
    </xdr:from>
    <xdr:to>
      <xdr:col>36</xdr:col>
      <xdr:colOff>165100</xdr:colOff>
      <xdr:row>78</xdr:row>
      <xdr:rowOff>124627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115754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26608</xdr:rowOff>
    </xdr:from>
    <xdr:to>
      <xdr:col>55</xdr:col>
      <xdr:colOff>0</xdr:colOff>
      <xdr:row>98</xdr:row>
      <xdr:rowOff>61916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28708"/>
          <a:ext cx="8382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163779</xdr:rowOff>
    </xdr:from>
    <xdr:to>
      <xdr:col>50</xdr:col>
      <xdr:colOff>114300</xdr:colOff>
      <xdr:row>98</xdr:row>
      <xdr:rowOff>26608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4429"/>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163779</xdr:rowOff>
    </xdr:from>
    <xdr:to>
      <xdr:col>45</xdr:col>
      <xdr:colOff>177800</xdr:colOff>
      <xdr:row>98</xdr:row>
      <xdr:rowOff>59804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4429"/>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49978</xdr:rowOff>
    </xdr:from>
    <xdr:to>
      <xdr:col>41</xdr:col>
      <xdr:colOff>50800</xdr:colOff>
      <xdr:row>98</xdr:row>
      <xdr:rowOff>59804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2078"/>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11116</xdr:rowOff>
    </xdr:from>
    <xdr:to>
      <xdr:col>55</xdr:col>
      <xdr:colOff>50800</xdr:colOff>
      <xdr:row>98</xdr:row>
      <xdr:rowOff>112716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97493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147258</xdr:rowOff>
    </xdr:from>
    <xdr:to>
      <xdr:col>50</xdr:col>
      <xdr:colOff>165100</xdr:colOff>
      <xdr:row>98</xdr:row>
      <xdr:rowOff>77408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112979</xdr:rowOff>
    </xdr:from>
    <xdr:to>
      <xdr:col>46</xdr:col>
      <xdr:colOff>38100</xdr:colOff>
      <xdr:row>98</xdr:row>
      <xdr:rowOff>43129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9004</xdr:rowOff>
    </xdr:from>
    <xdr:to>
      <xdr:col>41</xdr:col>
      <xdr:colOff>101600</xdr:colOff>
      <xdr:row>98</xdr:row>
      <xdr:rowOff>110604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101731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170628</xdr:rowOff>
    </xdr:from>
    <xdr:to>
      <xdr:col>36</xdr:col>
      <xdr:colOff>165100</xdr:colOff>
      <xdr:row>98</xdr:row>
      <xdr:rowOff>100778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47638</xdr:rowOff>
    </xdr:from>
    <xdr:to>
      <xdr:col>85</xdr:col>
      <xdr:colOff>127000</xdr:colOff>
      <xdr:row>37</xdr:row>
      <xdr:rowOff>96353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91288"/>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96353</xdr:rowOff>
    </xdr:from>
    <xdr:to>
      <xdr:col>81</xdr:col>
      <xdr:colOff>50800</xdr:colOff>
      <xdr:row>37</xdr:row>
      <xdr:rowOff>111349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400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74014</xdr:rowOff>
    </xdr:from>
    <xdr:to>
      <xdr:col>76</xdr:col>
      <xdr:colOff>114300</xdr:colOff>
      <xdr:row>37</xdr:row>
      <xdr:rowOff>111349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17664"/>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74014</xdr:rowOff>
    </xdr:from>
    <xdr:to>
      <xdr:col>71</xdr:col>
      <xdr:colOff>177800</xdr:colOff>
      <xdr:row>37</xdr:row>
      <xdr:rowOff>122463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17664"/>
          <a:ext cx="889000" cy="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168288</xdr:rowOff>
    </xdr:from>
    <xdr:to>
      <xdr:col>85</xdr:col>
      <xdr:colOff>177800</xdr:colOff>
      <xdr:row>37</xdr:row>
      <xdr:rowOff>98438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146715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45553</xdr:rowOff>
    </xdr:from>
    <xdr:to>
      <xdr:col>81</xdr:col>
      <xdr:colOff>101600</xdr:colOff>
      <xdr:row>37</xdr:row>
      <xdr:rowOff>147153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138280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60549</xdr:rowOff>
    </xdr:from>
    <xdr:to>
      <xdr:col>76</xdr:col>
      <xdr:colOff>165100</xdr:colOff>
      <xdr:row>37</xdr:row>
      <xdr:rowOff>162149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23214</xdr:rowOff>
    </xdr:from>
    <xdr:to>
      <xdr:col>72</xdr:col>
      <xdr:colOff>38100</xdr:colOff>
      <xdr:row>37</xdr:row>
      <xdr:rowOff>124814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141341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71663</xdr:rowOff>
    </xdr:from>
    <xdr:to>
      <xdr:col>67</xdr:col>
      <xdr:colOff>101600</xdr:colOff>
      <xdr:row>38</xdr:row>
      <xdr:rowOff>1814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15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120204</xdr:rowOff>
    </xdr:from>
    <xdr:to>
      <xdr:col>85</xdr:col>
      <xdr:colOff>127000</xdr:colOff>
      <xdr:row>58</xdr:row>
      <xdr:rowOff>563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92854"/>
          <a:ext cx="8382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145769</xdr:rowOff>
    </xdr:from>
    <xdr:to>
      <xdr:col>81</xdr:col>
      <xdr:colOff>50800</xdr:colOff>
      <xdr:row>58</xdr:row>
      <xdr:rowOff>563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18419"/>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145769</xdr:rowOff>
    </xdr:from>
    <xdr:to>
      <xdr:col>76</xdr:col>
      <xdr:colOff>114300</xdr:colOff>
      <xdr:row>58</xdr:row>
      <xdr:rowOff>15048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18419"/>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15048</xdr:rowOff>
    </xdr:from>
    <xdr:to>
      <xdr:col>71</xdr:col>
      <xdr:colOff>177800</xdr:colOff>
      <xdr:row>58</xdr:row>
      <xdr:rowOff>29713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9148"/>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69404</xdr:rowOff>
    </xdr:from>
    <xdr:to>
      <xdr:col>85</xdr:col>
      <xdr:colOff>177800</xdr:colOff>
      <xdr:row>57</xdr:row>
      <xdr:rowOff>171004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155781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121213</xdr:rowOff>
    </xdr:from>
    <xdr:to>
      <xdr:col>81</xdr:col>
      <xdr:colOff>101600</xdr:colOff>
      <xdr:row>58</xdr:row>
      <xdr:rowOff>51363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42490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94969</xdr:rowOff>
    </xdr:from>
    <xdr:to>
      <xdr:col>76</xdr:col>
      <xdr:colOff>165100</xdr:colOff>
      <xdr:row>58</xdr:row>
      <xdr:rowOff>25119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135698</xdr:rowOff>
    </xdr:from>
    <xdr:to>
      <xdr:col>72</xdr:col>
      <xdr:colOff>38100</xdr:colOff>
      <xdr:row>58</xdr:row>
      <xdr:rowOff>65848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56975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150363</xdr:rowOff>
    </xdr:from>
    <xdr:to>
      <xdr:col>67</xdr:col>
      <xdr:colOff>101600</xdr:colOff>
      <xdr:row>58</xdr:row>
      <xdr:rowOff>80513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71640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28229</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2779"/>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148879</xdr:rowOff>
    </xdr:from>
    <xdr:to>
      <xdr:col>85</xdr:col>
      <xdr:colOff>177800</xdr:colOff>
      <xdr:row>79</xdr:row>
      <xdr:rowOff>79029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108784</xdr:rowOff>
    </xdr:from>
    <xdr:to>
      <xdr:col>85</xdr:col>
      <xdr:colOff>127000</xdr:colOff>
      <xdr:row>98</xdr:row>
      <xdr:rowOff>115691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910884"/>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115691</xdr:rowOff>
    </xdr:from>
    <xdr:to>
      <xdr:col>81</xdr:col>
      <xdr:colOff>50800</xdr:colOff>
      <xdr:row>98</xdr:row>
      <xdr:rowOff>131248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917791"/>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131248</xdr:rowOff>
    </xdr:from>
    <xdr:to>
      <xdr:col>76</xdr:col>
      <xdr:colOff>114300</xdr:colOff>
      <xdr:row>98</xdr:row>
      <xdr:rowOff>149873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933348"/>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149873</xdr:rowOff>
    </xdr:from>
    <xdr:to>
      <xdr:col>71</xdr:col>
      <xdr:colOff>177800</xdr:colOff>
      <xdr:row>98</xdr:row>
      <xdr:rowOff>162491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951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57984</xdr:rowOff>
    </xdr:from>
    <xdr:to>
      <xdr:col>85</xdr:col>
      <xdr:colOff>177800</xdr:colOff>
      <xdr:row>98</xdr:row>
      <xdr:rowOff>159584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36411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8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64891</xdr:rowOff>
    </xdr:from>
    <xdr:to>
      <xdr:col>81</xdr:col>
      <xdr:colOff>101600</xdr:colOff>
      <xdr:row>98</xdr:row>
      <xdr:rowOff>166491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80448</xdr:rowOff>
    </xdr:from>
    <xdr:to>
      <xdr:col>76</xdr:col>
      <xdr:colOff>165100</xdr:colOff>
      <xdr:row>99</xdr:row>
      <xdr:rowOff>10598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99073</xdr:rowOff>
    </xdr:from>
    <xdr:to>
      <xdr:col>72</xdr:col>
      <xdr:colOff>38100</xdr:colOff>
      <xdr:row>99</xdr:row>
      <xdr:rowOff>29223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20350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111691</xdr:rowOff>
    </xdr:from>
    <xdr:to>
      <xdr:col>67</xdr:col>
      <xdr:colOff>101600</xdr:colOff>
      <xdr:row>99</xdr:row>
      <xdr:rowOff>41841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32968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7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・主な構成項目である総務費は、住民一人あたり</a:t>
          </a:r>
          <a:r>
            <a:rPr kumimoji="1" lang="en-US" altLang="ja-JP" sz="1100">
              <a:solidFill>
                <a:schemeClr val="dk1"/>
              </a:solidFill>
              <a:effectLst/>
              <a:latin typeface="+mn-lt"/>
              <a:ea typeface="+mn-ea"/>
              <a:cs typeface="+mn-cs"/>
            </a:rPr>
            <a:t>216,223</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した。これは、主な原因として村外からの移住・定住のきっかけづくりを目的とした移住体験施設の設計・建設工事</a:t>
          </a:r>
          <a:r>
            <a:rPr kumimoji="1" lang="ja-JP" altLang="en-US" sz="1100">
              <a:solidFill>
                <a:schemeClr val="dk1"/>
              </a:solidFill>
              <a:effectLst/>
              <a:latin typeface="+mn-lt"/>
              <a:ea typeface="+mn-ea"/>
              <a:cs typeface="+mn-cs"/>
            </a:rPr>
            <a:t>が完了したためである。</a:t>
          </a:r>
          <a:endParaRPr lang="ja-JP" altLang="ja-JP" sz="1400">
            <a:effectLst/>
          </a:endParaRPr>
        </a:p>
        <a:p>
          <a:r>
            <a:rPr kumimoji="1" lang="ja-JP" altLang="en-US" sz="1100">
              <a:solidFill>
                <a:schemeClr val="dk1"/>
              </a:solidFill>
              <a:effectLst/>
              <a:latin typeface="+mn-lt"/>
              <a:ea typeface="+mn-ea"/>
              <a:cs typeface="+mn-cs"/>
            </a:rPr>
            <a:t>・消防費は、住民一人あたり</a:t>
          </a:r>
          <a:r>
            <a:rPr kumimoji="1" lang="en-US" altLang="ja-JP" sz="1100">
              <a:solidFill>
                <a:schemeClr val="dk1"/>
              </a:solidFill>
              <a:effectLst/>
              <a:latin typeface="+mn-lt"/>
              <a:ea typeface="+mn-ea"/>
              <a:cs typeface="+mn-cs"/>
            </a:rPr>
            <a:t>57,636</a:t>
          </a:r>
          <a:r>
            <a:rPr kumimoji="1" lang="ja-JP" altLang="en-US"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％上昇した。これは、令和元年度に発生した台風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号の災害対応によるものである。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・教育費は、</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70,117</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％上昇した。これは、</a:t>
          </a:r>
          <a:r>
            <a:rPr kumimoji="1" lang="ja-JP" altLang="en-US" sz="1100">
              <a:solidFill>
                <a:schemeClr val="dk1"/>
              </a:solidFill>
              <a:effectLst/>
              <a:latin typeface="+mn-lt"/>
              <a:ea typeface="+mn-ea"/>
              <a:cs typeface="+mn-cs"/>
            </a:rPr>
            <a:t>大規模な中学校体育館の外壁改修工事を行ったためである。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・土木費は、住民一人あたり</a:t>
          </a:r>
          <a:r>
            <a:rPr kumimoji="1" lang="en-US" altLang="ja-JP" sz="1100">
              <a:solidFill>
                <a:schemeClr val="dk1"/>
              </a:solidFill>
              <a:effectLst/>
              <a:latin typeface="+mn-lt"/>
              <a:ea typeface="+mn-ea"/>
              <a:cs typeface="+mn-cs"/>
            </a:rPr>
            <a:t>40,416</a:t>
          </a:r>
          <a:r>
            <a:rPr kumimoji="1" lang="ja-JP" altLang="ja-JP" sz="1100">
              <a:solidFill>
                <a:schemeClr val="dk1"/>
              </a:solidFill>
              <a:effectLst/>
              <a:latin typeface="+mn-lt"/>
              <a:ea typeface="+mn-ea"/>
              <a:cs typeface="+mn-cs"/>
            </a:rPr>
            <a:t>円となっており、類似団体と比較すると、一人あたりコストがここ数年低い位置にあるが、道路等の老朽化による道路維持一般経費の緊急修繕工事等が増加傾向にあるため、緩やかに上昇していくものとみられる。</a:t>
          </a:r>
          <a:endParaRPr lang="ja-JP" altLang="ja-JP" sz="1400">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今回は、令和元年度に発生した台風により被災した箇所があり、それに対する災害復旧事業費も今年度発生している。（一人あたり</a:t>
          </a:r>
          <a:r>
            <a:rPr kumimoji="1" lang="en-US" altLang="ja-JP" sz="1100">
              <a:solidFill>
                <a:schemeClr val="dk1"/>
              </a:solidFill>
              <a:effectLst/>
              <a:latin typeface="+mn-lt"/>
              <a:ea typeface="+mn-ea"/>
              <a:cs typeface="+mn-cs"/>
            </a:rPr>
            <a:t>8,515</a:t>
          </a:r>
          <a:r>
            <a:rPr kumimoji="1" lang="ja-JP" altLang="ja-JP" sz="1100">
              <a:solidFill>
                <a:schemeClr val="dk1"/>
              </a:solidFill>
              <a:effectLst/>
              <a:latin typeface="+mn-lt"/>
              <a:ea typeface="+mn-ea"/>
              <a:cs typeface="+mn-cs"/>
            </a:rPr>
            <a:t>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財政調整基金については、決算余剰金を中心に積み立てを行うとともに、歳出を適切に精査することで、できる限り最低水準の取り崩しに努めているが、</a:t>
          </a:r>
          <a:r>
            <a:rPr kumimoji="1" lang="ja-JP" altLang="en-US" sz="1100">
              <a:solidFill>
                <a:schemeClr val="dk1"/>
              </a:solidFill>
              <a:effectLst/>
              <a:latin typeface="+mn-lt"/>
              <a:ea typeface="+mn-ea"/>
              <a:cs typeface="+mn-cs"/>
            </a:rPr>
            <a:t>主に令和元</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発生した台風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号の災害対応</a:t>
          </a:r>
          <a:r>
            <a:rPr kumimoji="1" lang="ja-JP" altLang="ja-JP" sz="1100">
              <a:solidFill>
                <a:schemeClr val="dk1"/>
              </a:solidFill>
              <a:effectLst/>
              <a:latin typeface="+mn-lt"/>
              <a:ea typeface="+mn-ea"/>
              <a:cs typeface="+mn-cs"/>
            </a:rPr>
            <a:t>により、基金残高は</a:t>
          </a:r>
          <a:r>
            <a:rPr kumimoji="1" lang="en-US" altLang="ja-JP" sz="1100">
              <a:solidFill>
                <a:schemeClr val="dk1"/>
              </a:solidFill>
              <a:effectLst/>
              <a:latin typeface="+mn-lt"/>
              <a:ea typeface="+mn-ea"/>
              <a:cs typeface="+mn-cs"/>
            </a:rPr>
            <a:t>16.41%</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実質収支については、経費削減に努めていることなどから黒字が続いている</a:t>
          </a:r>
          <a:r>
            <a:rPr kumimoji="1" lang="ja-JP" altLang="en-US" sz="1100">
              <a:solidFill>
                <a:schemeClr val="dk1"/>
              </a:solidFill>
              <a:effectLst/>
              <a:latin typeface="+mn-lt"/>
              <a:ea typeface="+mn-ea"/>
              <a:cs typeface="+mn-cs"/>
            </a:rPr>
            <a:t>が、災害対応は２～３年は続いていくと想定されるため、現在の水準を維持していくことに取り組む必要がある。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年度以降、全会計において黒字となっており、主に一般会計の黒字が大きな要因である。基本的には、連結実質黒字は同水準を維持していくとみられる。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元利償還金については、過去からの起債抑制策により、平成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年度まで減少傾向にあったが、過疎対策事業債の償還開始に伴い、平成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年度から上昇傾向となっている。</a:t>
          </a:r>
          <a:endParaRPr lang="ja-JP" altLang="ja-JP" sz="1400">
            <a:effectLst/>
          </a:endParaRPr>
        </a:p>
        <a:p>
          <a:r>
            <a:rPr kumimoji="1" lang="ja-JP" altLang="ja-JP" sz="1100" baseline="0">
              <a:solidFill>
                <a:schemeClr val="dk1"/>
              </a:solidFill>
              <a:effectLst/>
              <a:latin typeface="+mn-lt"/>
              <a:ea typeface="+mn-ea"/>
              <a:cs typeface="+mn-cs"/>
            </a:rPr>
            <a:t>　今後も過疎対策事業債の償還開始や発行により、元利償還金の増加が見込まれるため、実質公債比率上昇が見込まれる。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将来負担比率については、マイナスを維持している。これは、充当可能財源が将来負担額を大きく上回っていることが要因である。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後世のためにも、この健全な状態を維持し、引き続き地方債の抑制及び基金の積立てを行っていくよう努める。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令和元年度に発生した台風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号の災害対応等により、</a:t>
          </a:r>
          <a:r>
            <a:rPr kumimoji="1" lang="ja-JP" altLang="ja-JP" sz="1100">
              <a:solidFill>
                <a:schemeClr val="dk1"/>
              </a:solidFill>
              <a:effectLst/>
              <a:latin typeface="+mn-lt"/>
              <a:ea typeface="+mn-ea"/>
              <a:cs typeface="+mn-cs"/>
            </a:rPr>
            <a:t>一般会計歳入の不足を補うため、財政調整基金から</a:t>
          </a:r>
          <a:r>
            <a:rPr kumimoji="1" lang="en-US" altLang="ja-JP" sz="1100">
              <a:solidFill>
                <a:schemeClr val="dk1"/>
              </a:solidFill>
              <a:effectLst/>
              <a:latin typeface="+mn-lt"/>
              <a:ea typeface="+mn-ea"/>
              <a:cs typeface="+mn-cs"/>
            </a:rPr>
            <a:t>241,000</a:t>
          </a:r>
          <a:r>
            <a:rPr kumimoji="1" lang="ja-JP" altLang="ja-JP" sz="1100">
              <a:solidFill>
                <a:schemeClr val="dk1"/>
              </a:solidFill>
              <a:effectLst/>
              <a:latin typeface="+mn-lt"/>
              <a:ea typeface="+mn-ea"/>
              <a:cs typeface="+mn-cs"/>
            </a:rPr>
            <a:t>千円補填した。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それにより、基金全体としては、</a:t>
          </a:r>
          <a:r>
            <a:rPr kumimoji="1" lang="en-US" altLang="ja-JP" sz="1100">
              <a:solidFill>
                <a:schemeClr val="dk1"/>
              </a:solidFill>
              <a:effectLst/>
              <a:latin typeface="+mn-lt"/>
              <a:ea typeface="+mn-ea"/>
              <a:cs typeface="+mn-cs"/>
            </a:rPr>
            <a:t>238,595</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・基金の使途明確化を図るため、財政調整基金を取り崩して個々の特定基金に積み立てていくことを予定している。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a:solidFill>
                <a:schemeClr val="dk1"/>
              </a:solidFill>
              <a:effectLst/>
              <a:latin typeface="+mn-lt"/>
              <a:ea typeface="+mn-ea"/>
              <a:cs typeface="+mn-cs"/>
            </a:rPr>
            <a:t>・公共施設等整備基金：東秩父村における社会資本充実のため</a:t>
          </a:r>
          <a:endParaRPr lang="ja-JP" altLang="ja-JP" sz="1400">
            <a:effectLst/>
          </a:endParaRPr>
        </a:p>
        <a:p>
          <a:r>
            <a:rPr kumimoji="1" lang="ja-JP" altLang="ja-JP" sz="1100">
              <a:solidFill>
                <a:schemeClr val="dk1"/>
              </a:solidFill>
              <a:effectLst/>
              <a:latin typeface="+mn-lt"/>
              <a:ea typeface="+mn-ea"/>
              <a:cs typeface="+mn-cs"/>
            </a:rPr>
            <a:t>・地域福祉基金：住宅福祉の推進など、地域における保健福祉活動の振興を図るため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・ふるさとと水と土保全対策基金：土地改良施設等の地域資源の利活用を通して地域住民活動を促進し、地域における環境保全やコミュニティ活動の活性化を図るため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森林の整備及びその促進に関する施策の財源として譲与される森林環境譲与税を積み立てるため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今年度から新たに新設した森林環境譲与税基金</a:t>
          </a:r>
          <a:r>
            <a:rPr kumimoji="1" lang="en-US" altLang="ja-JP" sz="1100">
              <a:solidFill>
                <a:schemeClr val="dk1"/>
              </a:solidFill>
              <a:effectLst/>
              <a:latin typeface="+mn-lt"/>
              <a:ea typeface="+mn-ea"/>
              <a:cs typeface="+mn-cs"/>
            </a:rPr>
            <a:t>2,193</a:t>
          </a:r>
          <a:r>
            <a:rPr kumimoji="1" lang="ja-JP" altLang="en-US" sz="1100">
              <a:solidFill>
                <a:schemeClr val="dk1"/>
              </a:solidFill>
              <a:effectLst/>
              <a:latin typeface="+mn-lt"/>
              <a:ea typeface="+mn-ea"/>
              <a:cs typeface="+mn-cs"/>
            </a:rPr>
            <a:t>千円の積立てによる増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・令和２年度に個別施設計画を策定し、本庁舎の老朽化に伴い、庁舎の建て替えを検討していること</a:t>
          </a:r>
          <a:r>
            <a:rPr kumimoji="1" lang="ja-JP" altLang="en-US" sz="1100">
              <a:solidFill>
                <a:schemeClr val="dk1"/>
              </a:solidFill>
              <a:effectLst/>
              <a:latin typeface="+mn-lt"/>
              <a:ea typeface="+mn-ea"/>
              <a:cs typeface="+mn-cs"/>
            </a:rPr>
            <a:t>などから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庁舎建設基金と公共施設等整備基金に優先的に積み立てを行うこととしている。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人口減少等</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市町村</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（個人分）</a:t>
          </a:r>
          <a:r>
            <a:rPr kumimoji="1" lang="ja-JP" altLang="ja-JP" sz="1100">
              <a:solidFill>
                <a:schemeClr val="dk1"/>
              </a:solidFill>
              <a:effectLst/>
              <a:latin typeface="+mn-lt"/>
              <a:ea typeface="+mn-ea"/>
              <a:cs typeface="+mn-cs"/>
            </a:rPr>
            <a:t>等の減額</a:t>
          </a:r>
          <a:endParaRPr lang="ja-JP" altLang="ja-JP" sz="1400">
            <a:effectLst/>
          </a:endParaRPr>
        </a:p>
        <a:p>
          <a:r>
            <a:rPr kumimoji="1" lang="ja-JP" altLang="ja-JP" sz="1100">
              <a:solidFill>
                <a:schemeClr val="dk1"/>
              </a:solidFill>
              <a:effectLst/>
              <a:latin typeface="+mn-lt"/>
              <a:ea typeface="+mn-ea"/>
              <a:cs typeface="+mn-cs"/>
            </a:rPr>
            <a:t>・地方交付税の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額（Ｈ</a:t>
          </a:r>
          <a:r>
            <a:rPr kumimoji="1" lang="en-US" altLang="ja-JP" sz="110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1,127,128</a:t>
          </a:r>
          <a:r>
            <a:rPr kumimoji="1" lang="ja-JP" altLang="ja-JP" sz="1100" baseline="0">
              <a:solidFill>
                <a:schemeClr val="dk1"/>
              </a:solidFill>
              <a:effectLst/>
              <a:latin typeface="+mn-lt"/>
              <a:ea typeface="+mn-ea"/>
              <a:cs typeface="+mn-cs"/>
            </a:rPr>
            <a:t>千円　→　</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1,153,627</a:t>
          </a:r>
          <a:r>
            <a:rPr kumimoji="1" lang="ja-JP" altLang="ja-JP" sz="1100" baseline="0">
              <a:solidFill>
                <a:schemeClr val="dk1"/>
              </a:solidFill>
              <a:effectLst/>
              <a:latin typeface="+mn-lt"/>
              <a:ea typeface="+mn-ea"/>
              <a:cs typeface="+mn-cs"/>
            </a:rPr>
            <a:t>千円　</a:t>
          </a:r>
          <a:r>
            <a:rPr kumimoji="1" lang="en-US" altLang="ja-JP" sz="1100" baseline="0">
              <a:solidFill>
                <a:schemeClr val="dk1"/>
              </a:solidFill>
              <a:effectLst/>
              <a:latin typeface="+mn-lt"/>
              <a:ea typeface="+mn-ea"/>
              <a:cs typeface="+mn-cs"/>
            </a:rPr>
            <a:t>26,499</a:t>
          </a:r>
          <a:r>
            <a:rPr kumimoji="1" lang="ja-JP" altLang="ja-JP" sz="1100" baseline="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・令和元年度に発生した台風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号の災害対応</a:t>
          </a:r>
          <a:r>
            <a:rPr kumimoji="1" lang="ja-JP" altLang="en-US" sz="1100">
              <a:solidFill>
                <a:schemeClr val="dk1"/>
              </a:solidFill>
              <a:effectLst/>
              <a:latin typeface="+mn-lt"/>
              <a:ea typeface="+mn-ea"/>
              <a:cs typeface="+mn-cs"/>
            </a:rPr>
            <a:t>を行うた</a:t>
          </a:r>
          <a:r>
            <a:rPr kumimoji="1" lang="ja-JP" altLang="ja-JP" sz="1100">
              <a:solidFill>
                <a:schemeClr val="dk1"/>
              </a:solidFill>
              <a:effectLst/>
              <a:latin typeface="+mn-lt"/>
              <a:ea typeface="+mn-ea"/>
              <a:cs typeface="+mn-cs"/>
            </a:rPr>
            <a:t>めの補填</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・過去の実績等を踏まえ、財政調整基金を１０憶円程度を目途に積み立て、維持していくこととしている。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・大幅な増減なし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a:solidFill>
                <a:schemeClr val="dk1"/>
              </a:solidFill>
              <a:effectLst/>
              <a:latin typeface="+mn-lt"/>
              <a:ea typeface="+mn-ea"/>
              <a:cs typeface="+mn-cs"/>
            </a:rPr>
            <a:t>　優先としているため、減債基金においては、現状を維持していくよう努めることとしている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8FC7A4-60A0-4D88-B095-AF09D7CE2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6737A7-72A4-4CB6-9367-D4E155388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97041A0-CE75-471B-A055-4EC2333765D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568A248-50A8-4645-8EC9-6A9D0212E7B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83C08FB-E5D4-49DE-BF6B-689FE697D50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9EC2A5-145E-497A-BC37-582D9FB489C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7BD15F5-8491-45F7-869A-1B09B271E89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6A2B4AA-9CA0-43FC-87B7-66B385638CE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E3F1D9B-FA7E-4220-9865-4DBC429BE18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E0B23A8-6850-4274-A545-F61F472D98C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84455E9-2CB3-4D33-96CD-D83FC94C557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3A212E2-F1D9-4C2F-BA72-6B5F862541E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A4F0D90-77BB-4C40-82A4-FB71CD0897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BF8309B-0E5B-48E9-A4F8-12869E7040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D400C6B-69F9-42C1-8CE1-50F196A27B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8AA7810-5850-4EDD-A294-AD9C1DB3B7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51214D-E7D2-45F3-B6FA-7E7FFABB0B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780265F-9A62-4B0C-AA48-0F282451EB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65EFB67-6E64-4613-BF5B-F39073AA68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546A473-2C80-4796-9DFA-B86432BB3E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6FA52C8-C4D1-4DD7-A70A-5B0B6FB82F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9F9F14A-40E3-468B-B82D-5513A2F39AE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E24FA36-5130-4633-AABE-24513537B47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2B4363-74B9-4035-9CC4-8BD6532AD4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7F2F059-0E2E-423C-AD1C-DBDE4CC47B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05FB87A-E6B8-4451-9620-2A060EFA9D6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5C1FD59-3321-4287-834C-00218341C0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53CB694-0E45-4CC5-96FB-E87C68EAB3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E45635D-5E69-421A-83C5-D5357EB602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5009347-C068-49B0-B0AA-F85D9B8F60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4C32552-892C-4838-AF0C-8687B39C5F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5760B65-F69F-402B-A816-18DD427072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6CE557-6EEE-4C3E-86E4-1396C1EA6F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988431B-D8B1-4C11-BE88-68C1D8EDBC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186D888-494F-4784-851B-4EE37AFD6F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1DE9192-FAAB-40CA-B586-CA2AB41069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9594F73-4214-4783-93A8-F4BE0B35703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C3B6E14-94D9-40FC-B465-E189719469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CDF3CDA-E2DB-4067-9340-B78F6F3CA5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F16332F-E578-4AD4-BADD-BA71E6AEE2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60B0D5A-86F5-4627-9ABD-46476ADD46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B19BB69C-2561-46C1-8E81-B854190F019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F1AE566-3A28-4967-9416-27596A46C33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E4913ED-3641-49AA-8E4E-B8CA85E3ED5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1A814FB-C514-4C9A-A17C-7743872DE4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B7B5282-0727-4862-9126-AC6A15BECA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28776D2-6341-467D-B984-73F825EFFD4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EE57E2D-3585-4C13-8EA8-F604982625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4A5D31D-DEE2-4A54-9419-7FE96E4294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CDBF8C0-D327-4B8C-81D4-FA08F6214E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E7EE3A3-509C-4234-AB24-8D0D8507B92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DB2C1FA-B9BD-4501-871D-A7A8C88388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15CED22-7924-42CA-BBAB-64109B4AD9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0CC674D-AB0E-47D9-A971-C9E160657E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855F4BE-3694-484C-BC57-59D745244F1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F96A7B2-ACBC-48FF-8A11-0F904D40FF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BD894CA-F409-4C90-8B92-26256C40822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類似団体より高い水準にあり、上昇傾向にはあるものの、類似団体と比較するとその伸びは緩やかである。公共施設の個別施設計画を令和３年３月に策定済であり、当該計画に基づいた施設の維持管理を進めて行く予定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17140D-5EE8-4083-B07E-A87BE76E5D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4637D35-9D0D-40E7-9F3E-BED96176F3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3946618-B4A8-4FAC-93C7-503C5F02397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802CBA4-BE71-4EE4-B95B-0AB52383BC2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AD9BAAE-D717-4183-A3BE-615EC2524E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1F6CED4-843C-4FDF-9C75-F0FE5452D1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D11F9EA-BBC4-42BA-A292-63BDBCB860A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2E64195-C5BD-4FBF-8627-76637B47A4B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D42CEA9-0D98-4126-A797-264A57CC0CD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DC1F50E-C78B-4EE3-AE48-2C36F58FFA8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7057EB7-99DE-42D0-94F2-B08916026D2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9377DCF-DAA3-4F80-BE3C-646DD0BC181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6816F77-452F-4A0D-915D-216E816541F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F12F425-609E-43DF-A8F3-81B46615DA1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514943D-361C-46A2-A583-D2E18A0A1A6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9879974-EE98-4BCD-A205-FBB9070FB4F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2424D69-CBDB-42E4-A687-8D64034B8A6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14BB882-921C-4C73-AF36-67FAE2C5EBA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36B546FB-DE95-44D8-A768-7E8F0F96B58C}"/>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4CC5F48F-040F-49DD-A6D9-1DF540A43D1B}"/>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F88C97DF-EFAC-4F66-89F5-EC9960434B49}"/>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F72B75BB-6C6C-4BF5-9F56-808785C75EE4}"/>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6EE7751E-8336-40F7-B932-445FE8CD870E}"/>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0B969C85-219E-4DC1-B1A1-73D3075F3315}"/>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FC7A81C6-1B8A-4932-A802-AB96C2CEA472}"/>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121E4A69-78E9-4D71-9CC7-37FC25959195}"/>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73D3885E-1EB2-4AA1-AA58-68B09E399E82}"/>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4342BCD3-AAF7-4DF2-9474-1A9A39E73778}"/>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36AFE3FA-E1D9-4FCF-BB6E-6F27DE3346CC}"/>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1734E1-2E36-4F47-B7AE-9A8FCDACF4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44C87B-0B5F-4EBF-8ECE-DD1E5068230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B5A8CF5-3D80-419E-A4A5-85AAA046A1C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B33E259-FE41-4DAC-A9E3-EEA8E527F5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F4E49B2-FF86-41F5-99F0-B8C508D2DF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3" name="楕円 92">
          <a:extLst>
            <a:ext uri="{FF2B5EF4-FFF2-40B4-BE49-F238E27FC236}">
              <a16:creationId xmlns:a16="http://schemas.microsoft.com/office/drawing/2014/main" id="{745B6423-853D-4E1A-9690-22AEFDD157B7}"/>
            </a:ext>
          </a:extLst>
        </xdr:cNvPr>
        <xdr:cNvSpPr/>
      </xdr:nvSpPr>
      <xdr:spPr>
        <a:xfrm>
          <a:off x="4711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4" name="有形固定資産減価償却率該当値テキスト">
          <a:extLst>
            <a:ext uri="{FF2B5EF4-FFF2-40B4-BE49-F238E27FC236}">
              <a16:creationId xmlns:a16="http://schemas.microsoft.com/office/drawing/2014/main" id="{AD749134-7E28-481E-85EA-90254580A2C8}"/>
            </a:ext>
          </a:extLst>
        </xdr:cNvPr>
        <xdr:cNvSpPr txBox="1"/>
      </xdr:nvSpPr>
      <xdr:spPr>
        <a:xfrm>
          <a:off x="4813300" y="615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95" name="楕円 94">
          <a:extLst>
            <a:ext uri="{FF2B5EF4-FFF2-40B4-BE49-F238E27FC236}">
              <a16:creationId xmlns:a16="http://schemas.microsoft.com/office/drawing/2014/main" id="{38B5CF5F-8298-4B50-87CF-A697126A59E6}"/>
            </a:ext>
          </a:extLst>
        </xdr:cNvPr>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31</xdr:row>
      <xdr:rowOff>137251</xdr:rowOff>
    </xdr:to>
    <xdr:cxnSp macro="">
      <xdr:nvCxnSpPr>
        <xdr:cNvPr id="96" name="直線コネクタ 95">
          <a:extLst>
            <a:ext uri="{FF2B5EF4-FFF2-40B4-BE49-F238E27FC236}">
              <a16:creationId xmlns:a16="http://schemas.microsoft.com/office/drawing/2014/main" id="{253BFD77-3B87-4A3B-9EEB-4C67709D1EFF}"/>
            </a:ext>
          </a:extLst>
        </xdr:cNvPr>
        <xdr:cNvCxnSpPr/>
      </xdr:nvCxnSpPr>
      <xdr:spPr>
        <a:xfrm>
          <a:off x="4051300" y="6211389"/>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7" name="楕円 96">
          <a:extLst>
            <a:ext uri="{FF2B5EF4-FFF2-40B4-BE49-F238E27FC236}">
              <a16:creationId xmlns:a16="http://schemas.microsoft.com/office/drawing/2014/main" id="{3FF18174-3477-4942-9185-C0CC5EC83EA9}"/>
            </a:ext>
          </a:extLst>
        </xdr:cNvPr>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124914</xdr:rowOff>
    </xdr:to>
    <xdr:cxnSp macro="">
      <xdr:nvCxnSpPr>
        <xdr:cNvPr id="98" name="直線コネクタ 97">
          <a:extLst>
            <a:ext uri="{FF2B5EF4-FFF2-40B4-BE49-F238E27FC236}">
              <a16:creationId xmlns:a16="http://schemas.microsoft.com/office/drawing/2014/main" id="{B100A567-D070-4A8F-A68B-178B22F5C74C}"/>
            </a:ext>
          </a:extLst>
        </xdr:cNvPr>
        <xdr:cNvCxnSpPr/>
      </xdr:nvCxnSpPr>
      <xdr:spPr>
        <a:xfrm>
          <a:off x="3289300" y="619596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55608</xdr:rowOff>
    </xdr:from>
    <xdr:to>
      <xdr:col>11</xdr:col>
      <xdr:colOff>187325</xdr:colOff>
      <xdr:row>31</xdr:row>
      <xdr:rowOff>157208</xdr:rowOff>
    </xdr:to>
    <xdr:sp macro="" textlink="">
      <xdr:nvSpPr>
        <xdr:cNvPr id="99" name="楕円 98">
          <a:extLst>
            <a:ext uri="{FF2B5EF4-FFF2-40B4-BE49-F238E27FC236}">
              <a16:creationId xmlns:a16="http://schemas.microsoft.com/office/drawing/2014/main" id="{9710E56E-021F-4FD6-9555-3A88C3619BE9}"/>
            </a:ext>
          </a:extLst>
        </xdr:cNvPr>
        <xdr:cNvSpPr/>
      </xdr:nvSpPr>
      <xdr:spPr>
        <a:xfrm>
          <a:off x="247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106408</xdr:rowOff>
    </xdr:from>
    <xdr:to>
      <xdr:col>15</xdr:col>
      <xdr:colOff>136525</xdr:colOff>
      <xdr:row>31</xdr:row>
      <xdr:rowOff>109492</xdr:rowOff>
    </xdr:to>
    <xdr:cxnSp macro="">
      <xdr:nvCxnSpPr>
        <xdr:cNvPr id="100" name="直線コネクタ 99">
          <a:extLst>
            <a:ext uri="{FF2B5EF4-FFF2-40B4-BE49-F238E27FC236}">
              <a16:creationId xmlns:a16="http://schemas.microsoft.com/office/drawing/2014/main" id="{AC0CEB7D-B4CD-46FA-B768-C54F4EB0AC04}"/>
            </a:ext>
          </a:extLst>
        </xdr:cNvPr>
        <xdr:cNvCxnSpPr/>
      </xdr:nvCxnSpPr>
      <xdr:spPr>
        <a:xfrm>
          <a:off x="2527300" y="619288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27849</xdr:rowOff>
    </xdr:from>
    <xdr:to>
      <xdr:col>7</xdr:col>
      <xdr:colOff>187325</xdr:colOff>
      <xdr:row>31</xdr:row>
      <xdr:rowOff>129449</xdr:rowOff>
    </xdr:to>
    <xdr:sp macro="" textlink="">
      <xdr:nvSpPr>
        <xdr:cNvPr id="101" name="楕円 100">
          <a:extLst>
            <a:ext uri="{FF2B5EF4-FFF2-40B4-BE49-F238E27FC236}">
              <a16:creationId xmlns:a16="http://schemas.microsoft.com/office/drawing/2014/main" id="{AC301687-DB11-4588-A2B7-2E2172217E8B}"/>
            </a:ext>
          </a:extLst>
        </xdr:cNvPr>
        <xdr:cNvSpPr/>
      </xdr:nvSpPr>
      <xdr:spPr>
        <a:xfrm>
          <a:off x="1714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31</xdr:row>
      <xdr:rowOff>106408</xdr:rowOff>
    </xdr:to>
    <xdr:cxnSp macro="">
      <xdr:nvCxnSpPr>
        <xdr:cNvPr id="102" name="直線コネクタ 101">
          <a:extLst>
            <a:ext uri="{FF2B5EF4-FFF2-40B4-BE49-F238E27FC236}">
              <a16:creationId xmlns:a16="http://schemas.microsoft.com/office/drawing/2014/main" id="{6FF45E25-4914-460C-B87C-302E839743EC}"/>
            </a:ext>
          </a:extLst>
        </xdr:cNvPr>
        <xdr:cNvCxnSpPr/>
      </xdr:nvCxnSpPr>
      <xdr:spPr>
        <a:xfrm>
          <a:off x="1765300" y="616512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a:extLst>
            <a:ext uri="{FF2B5EF4-FFF2-40B4-BE49-F238E27FC236}">
              <a16:creationId xmlns:a16="http://schemas.microsoft.com/office/drawing/2014/main" id="{EB47C94B-48FA-4225-89CB-77BC81CECD56}"/>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id="{B834FC3E-33CB-47A3-950B-90B735AB7B5A}"/>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E9023F9C-578C-43A1-A100-109DF6272213}"/>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a:extLst>
            <a:ext uri="{FF2B5EF4-FFF2-40B4-BE49-F238E27FC236}">
              <a16:creationId xmlns:a16="http://schemas.microsoft.com/office/drawing/2014/main" id="{DD6AECE9-ECA7-40E8-BD53-A2CBFEC5FAAA}"/>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166841</xdr:rowOff>
    </xdr:from>
    <xdr:ext cx="405111" cy="259045"/>
    <xdr:sp macro="" textlink="">
      <xdr:nvSpPr>
        <xdr:cNvPr id="107" name="n_1mainValue有形固定資産減価償却率">
          <a:extLst>
            <a:ext uri="{FF2B5EF4-FFF2-40B4-BE49-F238E27FC236}">
              <a16:creationId xmlns:a16="http://schemas.microsoft.com/office/drawing/2014/main" id="{D96D0B86-7B90-41F5-84CE-A546BE1E7F3D}"/>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108" name="n_2mainValue有形固定資産減価償却率">
          <a:extLst>
            <a:ext uri="{FF2B5EF4-FFF2-40B4-BE49-F238E27FC236}">
              <a16:creationId xmlns:a16="http://schemas.microsoft.com/office/drawing/2014/main" id="{24E84C97-80C8-4554-B7E6-A7708EE4F94B}"/>
            </a:ext>
          </a:extLst>
        </xdr:cNvPr>
        <xdr:cNvSpPr txBox="1"/>
      </xdr:nvSpPr>
      <xdr:spPr>
        <a:xfrm>
          <a:off x="3086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148335</xdr:rowOff>
    </xdr:from>
    <xdr:ext cx="405111" cy="259045"/>
    <xdr:sp macro="" textlink="">
      <xdr:nvSpPr>
        <xdr:cNvPr id="109" name="n_3mainValue有形固定資産減価償却率">
          <a:extLst>
            <a:ext uri="{FF2B5EF4-FFF2-40B4-BE49-F238E27FC236}">
              <a16:creationId xmlns:a16="http://schemas.microsoft.com/office/drawing/2014/main" id="{5D896FC1-52E5-458D-8D67-3A68563D2C42}"/>
            </a:ext>
          </a:extLst>
        </xdr:cNvPr>
        <xdr:cNvSpPr txBox="1"/>
      </xdr:nvSpPr>
      <xdr:spPr>
        <a:xfrm>
          <a:off x="2324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10" name="n_4mainValue有形固定資産減価償却率">
          <a:extLst>
            <a:ext uri="{FF2B5EF4-FFF2-40B4-BE49-F238E27FC236}">
              <a16:creationId xmlns:a16="http://schemas.microsoft.com/office/drawing/2014/main" id="{079C6395-35BD-4751-B977-A5EB57B6C3D4}"/>
            </a:ext>
          </a:extLst>
        </xdr:cNvPr>
        <xdr:cNvSpPr txBox="1"/>
      </xdr:nvSpPr>
      <xdr:spPr>
        <a:xfrm>
          <a:off x="1562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4F34F88-C913-4C11-8C05-35C40AE29EB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B8DDB23-8683-453A-A92B-9E1854443A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1F8EF6CF-AF74-4CD0-BED5-9D0BF5F26E49}"/>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A3F6863-464F-4F01-97DB-1F37FCD1FC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2286A65-A278-4CD8-BF1A-3609852B04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E537A75-5366-400B-AA2C-FF1B5DB230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4C704B1-88CA-41C4-A097-AE9EBC8D240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C51BE45-1943-4125-B98A-7DB96044E9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82B61BE-9FD8-4BA6-B1AC-4901D42132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B1EDEA1-409F-4CB8-BDDC-72517AB74FA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0D6BD5D-AB89-4BAB-B11F-3034749016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33F73A5-9E2E-4285-90C7-77EF6C31C0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4D5A36D-FF99-401C-8DD0-AC08C43D2E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債務償還比率は、類似団体平均を大きく下回っている状況が続いている。</a:t>
          </a:r>
          <a:r>
            <a:rPr lang="ja-JP" altLang="en-US" sz="1100">
              <a:solidFill>
                <a:schemeClr val="dk1"/>
              </a:solidFill>
              <a:effectLst/>
              <a:latin typeface="+mn-lt"/>
              <a:ea typeface="+mn-ea"/>
              <a:cs typeface="+mn-cs"/>
            </a:rPr>
            <a:t>令和元年度は債務償還比率が上昇したが、臨時財政対策債と過疎債であるため、</a:t>
          </a:r>
          <a:r>
            <a:rPr lang="ja-JP" altLang="ja-JP" sz="1100">
              <a:solidFill>
                <a:schemeClr val="dk1"/>
              </a:solidFill>
              <a:effectLst/>
              <a:latin typeface="+mn-lt"/>
              <a:ea typeface="+mn-ea"/>
              <a:cs typeface="+mn-cs"/>
            </a:rPr>
            <a:t>短い年数での償還が可能</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ある。今後も引き続き、基金の残高等のバランスを考えながら、計画的な</a:t>
          </a:r>
          <a:r>
            <a:rPr lang="ja-JP" altLang="en-US" sz="1100">
              <a:solidFill>
                <a:schemeClr val="dk1"/>
              </a:solidFill>
              <a:effectLst/>
              <a:latin typeface="+mn-lt"/>
              <a:ea typeface="+mn-ea"/>
              <a:cs typeface="+mn-cs"/>
            </a:rPr>
            <a:t>財政運営を推進していくよう努める。</a:t>
          </a:r>
          <a:endParaRPr lang="ja-JP"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DDE601B-68AC-4E88-9448-442EF64C25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423A149-7787-407D-A9B8-DDC27688A5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FDB203A-7514-4690-95C6-1332AD6E8B9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82D055B-98B9-4CF6-ADD8-95BBB00E11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32D92E2-0DB2-4FC6-AF99-2C224EA9A90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8D61A66-C291-40F4-AA99-962EDB5F195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A0BB8FF-2CDD-4D8B-8F25-60089B04B9F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B94490A-66A3-458F-87BC-8BC58AC3ED3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928C2BF-E2DF-4BCC-A2E3-530E6488D77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5755DFC-5514-4E6B-8AAB-7E56F460058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B32A36C-08C0-49B8-94DF-2AF8E7D8BC0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840FAE2-82E5-4079-8F91-1869265D062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0C26EE8-8EFB-4DBC-BFBA-B11871DEEBA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EC03DF2-0D80-4D4E-B5FF-D935FB0DBD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CC97C14-A2A9-49B0-AC78-DF7B235A84D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82497774-BCE7-45F6-9BB4-8AD8EB93977E}"/>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0C31B2AE-13FF-41EC-8730-D0EC79034BEA}"/>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87145F7A-7E79-4B04-9DE8-C6B76AA12FBF}"/>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4D2004F-29BC-44B5-B7FD-9F712531DDD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24E96EC-5C7B-413C-B74C-F038554661D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id="{63882C05-BA23-45FD-A8CF-06EE34714AE7}"/>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C36A7C60-599D-49B0-B4D2-7875F2E0211F}"/>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09CCCE8F-11D9-4EFF-B969-BBB6DB6A04A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A7BC2F1B-57D7-4BCD-B4AF-7FEFA669EF8C}"/>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A8C726AC-BEA7-40D6-A4F5-D8AE252BE1F3}"/>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0382EBCC-CC55-482F-B5F7-D5F12257F2C1}"/>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8B91F49-3F81-4983-BA5C-0DD0EC09BE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5020D5E-BD00-45F6-BE70-861A0F388A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49F7F8D-E585-4308-B18E-939DB58AAD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33C7911-0A3B-451A-8335-717F737920D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E031E51-3CA1-4704-8697-4E1AAF5476F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140219</xdr:rowOff>
    </xdr:from>
    <xdr:to>
      <xdr:col>76</xdr:col>
      <xdr:colOff>73025</xdr:colOff>
      <xdr:row>27</xdr:row>
      <xdr:rowOff>70369</xdr:rowOff>
    </xdr:to>
    <xdr:sp macro="" textlink="">
      <xdr:nvSpPr>
        <xdr:cNvPr id="155" name="楕円 154">
          <a:extLst>
            <a:ext uri="{FF2B5EF4-FFF2-40B4-BE49-F238E27FC236}">
              <a16:creationId xmlns:a16="http://schemas.microsoft.com/office/drawing/2014/main" id="{9C68CCA8-65B7-4DD0-9013-D119A11E5E5C}"/>
            </a:ext>
          </a:extLst>
        </xdr:cNvPr>
        <xdr:cNvSpPr/>
      </xdr:nvSpPr>
      <xdr:spPr>
        <a:xfrm>
          <a:off x="14744700" y="53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55146</xdr:rowOff>
    </xdr:from>
    <xdr:ext cx="405111" cy="259045"/>
    <xdr:sp macro="" textlink="">
      <xdr:nvSpPr>
        <xdr:cNvPr id="156" name="債務償還比率該当値テキスト">
          <a:extLst>
            <a:ext uri="{FF2B5EF4-FFF2-40B4-BE49-F238E27FC236}">
              <a16:creationId xmlns:a16="http://schemas.microsoft.com/office/drawing/2014/main" id="{B7F9E4ED-41F3-415B-AC71-79FD42D61BF5}"/>
            </a:ext>
          </a:extLst>
        </xdr:cNvPr>
        <xdr:cNvSpPr txBox="1"/>
      </xdr:nvSpPr>
      <xdr:spPr>
        <a:xfrm>
          <a:off x="14846300" y="528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72390</xdr:rowOff>
    </xdr:from>
    <xdr:to>
      <xdr:col>68</xdr:col>
      <xdr:colOff>123825</xdr:colOff>
      <xdr:row>27</xdr:row>
      <xdr:rowOff>2540</xdr:rowOff>
    </xdr:to>
    <xdr:sp macro="" textlink="">
      <xdr:nvSpPr>
        <xdr:cNvPr id="157" name="楕円 156">
          <a:extLst>
            <a:ext uri="{FF2B5EF4-FFF2-40B4-BE49-F238E27FC236}">
              <a16:creationId xmlns:a16="http://schemas.microsoft.com/office/drawing/2014/main" id="{80BDF8A9-22AF-4248-861A-9CF45EA376EE}"/>
            </a:ext>
          </a:extLst>
        </xdr:cNvPr>
        <xdr:cNvSpPr/>
      </xdr:nvSpPr>
      <xdr:spPr>
        <a:xfrm>
          <a:off x="13271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94160</xdr:rowOff>
    </xdr:from>
    <xdr:to>
      <xdr:col>64</xdr:col>
      <xdr:colOff>123825</xdr:colOff>
      <xdr:row>27</xdr:row>
      <xdr:rowOff>24310</xdr:rowOff>
    </xdr:to>
    <xdr:sp macro="" textlink="">
      <xdr:nvSpPr>
        <xdr:cNvPr id="158" name="楕円 157">
          <a:extLst>
            <a:ext uri="{FF2B5EF4-FFF2-40B4-BE49-F238E27FC236}">
              <a16:creationId xmlns:a16="http://schemas.microsoft.com/office/drawing/2014/main" id="{6643060A-8E47-44E5-AA56-132A59D8563A}"/>
            </a:ext>
          </a:extLst>
        </xdr:cNvPr>
        <xdr:cNvSpPr/>
      </xdr:nvSpPr>
      <xdr:spPr>
        <a:xfrm>
          <a:off x="12509500" y="53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123190</xdr:rowOff>
    </xdr:from>
    <xdr:to>
      <xdr:col>68</xdr:col>
      <xdr:colOff>73025</xdr:colOff>
      <xdr:row>26</xdr:row>
      <xdr:rowOff>144960</xdr:rowOff>
    </xdr:to>
    <xdr:cxnSp macro="">
      <xdr:nvCxnSpPr>
        <xdr:cNvPr id="159" name="直線コネクタ 158">
          <a:extLst>
            <a:ext uri="{FF2B5EF4-FFF2-40B4-BE49-F238E27FC236}">
              <a16:creationId xmlns:a16="http://schemas.microsoft.com/office/drawing/2014/main" id="{AF717C31-6CFF-4C9F-A4EF-72F24BA96212}"/>
            </a:ext>
          </a:extLst>
        </xdr:cNvPr>
        <xdr:cNvCxnSpPr/>
      </xdr:nvCxnSpPr>
      <xdr:spPr>
        <a:xfrm flipV="1">
          <a:off x="12560300" y="5352415"/>
          <a:ext cx="762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0" name="n_1aveValue債務償還比率">
          <a:extLst>
            <a:ext uri="{FF2B5EF4-FFF2-40B4-BE49-F238E27FC236}">
              <a16:creationId xmlns:a16="http://schemas.microsoft.com/office/drawing/2014/main" id="{EDBAB213-A48B-4F01-97B7-015BF2B38C86}"/>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1" name="n_2aveValue債務償還比率">
          <a:extLst>
            <a:ext uri="{FF2B5EF4-FFF2-40B4-BE49-F238E27FC236}">
              <a16:creationId xmlns:a16="http://schemas.microsoft.com/office/drawing/2014/main" id="{8580C70C-7761-4870-A0AD-E4C0B0AB664B}"/>
            </a:ext>
          </a:extLst>
        </xdr:cNvPr>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2" name="n_3aveValue債務償還比率">
          <a:extLst>
            <a:ext uri="{FF2B5EF4-FFF2-40B4-BE49-F238E27FC236}">
              <a16:creationId xmlns:a16="http://schemas.microsoft.com/office/drawing/2014/main" id="{75F76943-D2D4-487E-8F65-14E1F0F27AB9}"/>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3" name="n_4aveValue債務償還比率">
          <a:extLst>
            <a:ext uri="{FF2B5EF4-FFF2-40B4-BE49-F238E27FC236}">
              <a16:creationId xmlns:a16="http://schemas.microsoft.com/office/drawing/2014/main" id="{AB936957-4452-4055-8AD2-7460DCBD480C}"/>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19067</xdr:rowOff>
    </xdr:from>
    <xdr:ext cx="405111" cy="259045"/>
    <xdr:sp macro="" textlink="">
      <xdr:nvSpPr>
        <xdr:cNvPr id="164" name="n_2mainValue債務償還比率">
          <a:extLst>
            <a:ext uri="{FF2B5EF4-FFF2-40B4-BE49-F238E27FC236}">
              <a16:creationId xmlns:a16="http://schemas.microsoft.com/office/drawing/2014/main" id="{A53F450D-9C25-43F5-88BC-DF6DAEC5F8E6}"/>
            </a:ext>
          </a:extLst>
        </xdr:cNvPr>
        <xdr:cNvSpPr txBox="1"/>
      </xdr:nvSpPr>
      <xdr:spPr>
        <a:xfrm>
          <a:off x="13119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40837</xdr:rowOff>
    </xdr:from>
    <xdr:ext cx="405111" cy="259045"/>
    <xdr:sp macro="" textlink="">
      <xdr:nvSpPr>
        <xdr:cNvPr id="165" name="n_3mainValue債務償還比率">
          <a:extLst>
            <a:ext uri="{FF2B5EF4-FFF2-40B4-BE49-F238E27FC236}">
              <a16:creationId xmlns:a16="http://schemas.microsoft.com/office/drawing/2014/main" id="{74CF1B42-713E-432A-9DC9-D0BB9123249F}"/>
            </a:ext>
          </a:extLst>
        </xdr:cNvPr>
        <xdr:cNvSpPr txBox="1"/>
      </xdr:nvSpPr>
      <xdr:spPr>
        <a:xfrm>
          <a:off x="12357744" y="50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2C4D50E-EB80-43D9-B3A7-46C76FF64FA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17B40255-4437-4ACA-AD2D-2E6003BDB81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BB1EB2D6-E6D8-4459-88B1-C48EB7829A5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D4414203-F8FE-4592-BBDF-5ED9B0E977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BBCE1EA8-D306-46E3-B60E-1374347715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E062BB0E-32DB-4013-B630-A8B1FC93D6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0E0D9A-3C66-4E35-8CED-3F0F1D096C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E51989-20F4-4BA7-89E5-9C8E4D0465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76AA29-3156-441C-8271-483FBDE93F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C388E2-2CF1-4118-8EBF-B154F7E30A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1F39CC-FF88-4DE4-91D2-3764A841A5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E3D728-79B8-408F-9F7E-8AFFEB38D0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A009E6-8D58-4DF5-9026-AA020C624F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C44D62-8750-417F-90BA-9E60296847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ED0B98-2BB9-440B-B2B3-60AEB140C4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8E1A8B-B146-4A74-A42D-91C8D76E40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4B4372-F784-4F95-B004-92C5CBFC75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473C77-A09C-443D-839F-076C64EDA4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1E6BA5-10F1-4BAD-9CF1-26FF6DF00A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D8D454-7A30-4F5C-8DF8-20B1FD6B0D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1C5F55-EEC8-4378-A977-0A1FB60DA8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A91C35-F6A6-4CBE-845F-0A89D492F3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D7F2AE-32F2-4873-9A15-CB0F63E2C2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1E5A1D-BBD0-4E69-9663-414C93E3B0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5A47D9-DE98-465A-A74F-0BBADE56E5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DC498E-57AB-4459-9294-52FC5A27B5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667BC3-2A4A-4686-9FC1-91E74D16E8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444C18-6EF3-4C02-84A6-E767601A5E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05C762-AE41-42D9-9045-BAB7A0A963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C6ACF0-525F-4215-BB36-521E67C204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388918-F59C-447D-BC9B-B645082AE4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9337EF-DB73-468E-B7E0-D28EF486F9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2D4682-6B5F-4E9B-8DDF-28346FA84C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D42ADF-0DBD-4FB7-AA34-FDDCC42225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D21BEC-588F-4155-A23A-4458CA381B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6D0CC0-6EC0-4ABC-8182-F376BF98A8D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3077AC-38F9-4DE9-B1B7-439A300928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A803C6-3BEA-4749-9BCF-5E00478557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FF33BE-C5D6-4E3B-9799-0AC227D346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36FF26-430B-44A0-BCFC-39BD3957BC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10B224-4AD7-42F1-AD2E-F8197F8BF6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80F61B-6D08-434C-8084-7B541705E4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262449-3719-4585-8DB6-82EDDC0EDF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C27594-6E2F-4305-9001-D4B46E500D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36DCE9-6737-434E-9EF3-026A6C1B84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79623A-0687-4E1D-90EA-72886B2501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A90270-1F2C-497D-9287-638DBB5E8F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8A0AEB-8ACA-4252-81E0-6983CA93E7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2FB0163-CC48-468D-B5DE-FCB547F09B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AFBD03-D5AF-496A-93F2-64F24AA49E8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547F68-4775-4E67-82B5-19FDCB700A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F648DDD-0A08-48ED-8A21-DCF605DF6A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442DA9-78E1-41A9-831E-5E6302C817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D9F187-D2C4-4A1F-81DD-3C8AB700FC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55F998-281E-42C4-9E3E-5763C36298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A719AD-929B-456E-A1DF-2ED3405FA2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2E9FAC-AFED-4101-837A-F335B44046F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F07C2D-94A0-4B10-9AAC-D7D21AE8278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B739C3-56D0-40A4-975F-EEF79D5274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29F0D0-2CA1-4283-9E7F-5308BCBBA48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3F2AD7-1706-4006-9A2F-1B748EC7DF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DE98C87F-906E-4BCE-8BA1-61918830A874}"/>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7506CE78-6BED-4EBE-8B48-B672A99E323E}"/>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7C986323-7DF3-4939-8826-1D7920F6D1FA}"/>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7670E22-1728-4B49-B849-6065ADA4F9DC}"/>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85551FB5-2C49-4404-A1F6-BF52E688E9E6}"/>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A0B50245-C5E5-41FB-BD0C-28894076DF4D}"/>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2929F6E0-8E95-414B-AA23-7DD120756FBD}"/>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D0967A94-1D70-4BC6-9AE8-04341420C237}"/>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50B25D09-164D-45AD-A581-63CD7889C619}"/>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DED9F5E8-08AD-43FA-8DFD-806C43F4FFAB}"/>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E6912C20-5B43-44A1-A057-0F3FA473B503}"/>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3E5D90-2035-4BB3-8202-BAC8F6D4CDA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85064F-A0A6-4B5F-89D4-B38E891E46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6683D6-3C42-4A58-B640-E4C36538FF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8CF79F-3CE3-4C18-9549-8B65ED4D97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BD8A81-DA30-4789-8C7B-03EFD6B31F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506EF3E0-E2D2-47C2-8C64-F9DD81F75004}"/>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a:extLst>
            <a:ext uri="{FF2B5EF4-FFF2-40B4-BE49-F238E27FC236}">
              <a16:creationId xmlns:a16="http://schemas.microsoft.com/office/drawing/2014/main" id="{A104D62D-E01B-4EE2-8811-8D89C36BF361}"/>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AEF2EA80-D7CF-4014-AE60-BEE74088E30D}"/>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EE08A4C1-B45A-4F4D-8283-C695C35CA7DB}"/>
            </a:ext>
          </a:extLst>
        </xdr:cNvPr>
        <xdr:cNvCxnSpPr/>
      </xdr:nvCxnSpPr>
      <xdr:spPr>
        <a:xfrm flipV="1">
          <a:off x="3797300" y="649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9C2310D1-D108-4004-A87F-1749F6FBBDFA}"/>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CFA25864-243A-4154-88D9-B4F8194DF778}"/>
            </a:ext>
          </a:extLst>
        </xdr:cNvPr>
        <xdr:cNvCxnSpPr/>
      </xdr:nvCxnSpPr>
      <xdr:spPr>
        <a:xfrm>
          <a:off x="2908300" y="64008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A5E71B08-7DE0-442D-B46F-D0E7B70A5C1A}"/>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D4597FDB-6D51-4865-8D68-D1998EB2E38F}"/>
            </a:ext>
          </a:extLst>
        </xdr:cNvPr>
        <xdr:cNvCxnSpPr/>
      </xdr:nvCxnSpPr>
      <xdr:spPr>
        <a:xfrm>
          <a:off x="2019300" y="637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7AEE7374-5E2C-434F-8208-17F81512AFCB}"/>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87CC1CBC-1A15-4ECC-9068-CFE30234B29A}"/>
            </a:ext>
          </a:extLst>
        </xdr:cNvPr>
        <xdr:cNvCxnSpPr/>
      </xdr:nvCxnSpPr>
      <xdr:spPr>
        <a:xfrm flipV="1">
          <a:off x="1130300" y="6374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D480611F-3CC9-4656-AF8F-5902791A54BE}"/>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47CDB442-7F34-4F99-A142-CC8D0B871AE5}"/>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E3A4BA04-4AC6-44C0-BAA6-C9492258B1AA}"/>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3358CD1C-0383-4624-94FB-8B330F9CFE26}"/>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D7493F0D-B298-4D59-B1F5-76CA1A7E8DED}"/>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8" name="n_2mainValue【道路】&#10;有形固定資産減価償却率">
          <a:extLst>
            <a:ext uri="{FF2B5EF4-FFF2-40B4-BE49-F238E27FC236}">
              <a16:creationId xmlns:a16="http://schemas.microsoft.com/office/drawing/2014/main" id="{341AC03E-0692-4EC4-B4C3-C1B840B51D7F}"/>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E383AAF3-15A0-41A2-AC02-CA7F9EE48826}"/>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DC9D73A3-963C-425D-A2C3-51CC90C35EE0}"/>
            </a:ext>
          </a:extLst>
        </xdr:cNvPr>
        <xdr:cNvSpPr txBox="1"/>
      </xdr:nvSpPr>
      <xdr:spPr>
        <a:xfrm>
          <a:off x="927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A7C90FD-7A38-4EFC-BC11-EB3ECF9887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C9BF5F0-CEEC-42B6-A877-9D6F6A67E1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537169-CD3D-43FE-88C6-C8750A16BA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4D10FA-E7BF-4513-926A-829D5C6603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62CF25-182B-42E6-B74E-E5B0C7AE2A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FA96C4-5EAE-4221-A2F1-B8EA55AE54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5D3447A-D764-4EA6-A45C-0894597A1C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1AB462B-B3EA-4B90-95DB-E42CC32FAB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6DC2004-340E-4D02-8914-3881124CEF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244F80-A8A0-4DB8-8D45-2636335608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4231269-C2FF-4922-9661-166679901E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E1702C0-7CAC-4204-B0C3-C8AA8CB790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C00222F-5F94-4A07-8C5A-C087A4EA44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3140A81-C797-4B14-BDE6-34C033BCFF8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E22C3D9-2AE0-42A7-9D98-46AA2AE62B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93923D3-4D28-45F3-BC99-9EE77AA0F3B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34B218E-F42B-4B14-A74F-0CE633D25B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4754371-0323-4D01-AAF8-4E0D1B5E0EC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0E07340-494E-4356-A93E-815D0EFD4E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C94AD1D-36FE-4F94-A4CE-7FCA0446E65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6EE84EC-8740-4411-8C77-A1735FEBF7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4C5F063-7894-4F9B-8A36-59C3AB72F7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074E19E-08E3-4727-95CB-D0F32E9F47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E65200CD-CDED-4FAD-9E12-C3DA92F1FE8C}"/>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28B8FCFF-DF80-416A-947E-3B5925516CEA}"/>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C6002EB4-FB4F-4EA6-AF89-51A6FFDC113E}"/>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29AA37BB-3608-48C1-B8E3-A822024767CD}"/>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926C2ABD-1504-4DBE-83F5-92139769AB5C}"/>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8E65DE6B-A469-4ECC-9384-D9C085BA25F2}"/>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753A61CC-CCA3-4CA1-AAC2-4818AB8EFD14}"/>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F31C051B-BF7D-4F2A-B42F-CDCBE04F771D}"/>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F253D966-1FAC-477A-B51D-A30CC3C01DF7}"/>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E5A9C397-7243-4584-A625-656F31F76EDC}"/>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959EF6B1-F12A-49CA-A65C-B3B50150C117}"/>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35E799-3C91-4217-82FD-E46F330EEF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28C8AA-1711-4671-8677-142AE4BAB0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7F61AC-D6FD-4EBF-9782-6994368184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A7125C-DD9C-43EA-9306-C9634FA740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3C2F6B-9C13-4CCC-B907-0EAA0303CE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165243</xdr:rowOff>
    </xdr:from>
    <xdr:to>
      <xdr:col>55</xdr:col>
      <xdr:colOff>50800</xdr:colOff>
      <xdr:row>38</xdr:row>
      <xdr:rowOff>95393</xdr:rowOff>
    </xdr:to>
    <xdr:sp macro="" textlink="">
      <xdr:nvSpPr>
        <xdr:cNvPr id="130" name="楕円 129">
          <a:extLst>
            <a:ext uri="{FF2B5EF4-FFF2-40B4-BE49-F238E27FC236}">
              <a16:creationId xmlns:a16="http://schemas.microsoft.com/office/drawing/2014/main" id="{1A2E859A-AFE9-44CB-B872-79A929698EB6}"/>
            </a:ext>
          </a:extLst>
        </xdr:cNvPr>
        <xdr:cNvSpPr/>
      </xdr:nvSpPr>
      <xdr:spPr>
        <a:xfrm>
          <a:off x="10426700" y="65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16669</xdr:rowOff>
    </xdr:from>
    <xdr:ext cx="534377" cy="259045"/>
    <xdr:sp macro="" textlink="">
      <xdr:nvSpPr>
        <xdr:cNvPr id="131" name="【道路】&#10;一人当たり延長該当値テキスト">
          <a:extLst>
            <a:ext uri="{FF2B5EF4-FFF2-40B4-BE49-F238E27FC236}">
              <a16:creationId xmlns:a16="http://schemas.microsoft.com/office/drawing/2014/main" id="{4A56EB88-4E60-4399-ABE1-ACA6359EF0F1}"/>
            </a:ext>
          </a:extLst>
        </xdr:cNvPr>
        <xdr:cNvSpPr txBox="1"/>
      </xdr:nvSpPr>
      <xdr:spPr>
        <a:xfrm>
          <a:off x="10515600" y="6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10419</xdr:rowOff>
    </xdr:from>
    <xdr:to>
      <xdr:col>50</xdr:col>
      <xdr:colOff>165100</xdr:colOff>
      <xdr:row>38</xdr:row>
      <xdr:rowOff>112019</xdr:rowOff>
    </xdr:to>
    <xdr:sp macro="" textlink="">
      <xdr:nvSpPr>
        <xdr:cNvPr id="132" name="楕円 131">
          <a:extLst>
            <a:ext uri="{FF2B5EF4-FFF2-40B4-BE49-F238E27FC236}">
              <a16:creationId xmlns:a16="http://schemas.microsoft.com/office/drawing/2014/main" id="{1BF082DE-0298-4F48-AF50-A6E18186D17B}"/>
            </a:ext>
          </a:extLst>
        </xdr:cNvPr>
        <xdr:cNvSpPr/>
      </xdr:nvSpPr>
      <xdr:spPr>
        <a:xfrm>
          <a:off x="9588500" y="65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44593</xdr:rowOff>
    </xdr:from>
    <xdr:to>
      <xdr:col>55</xdr:col>
      <xdr:colOff>0</xdr:colOff>
      <xdr:row>38</xdr:row>
      <xdr:rowOff>61219</xdr:rowOff>
    </xdr:to>
    <xdr:cxnSp macro="">
      <xdr:nvCxnSpPr>
        <xdr:cNvPr id="133" name="直線コネクタ 132">
          <a:extLst>
            <a:ext uri="{FF2B5EF4-FFF2-40B4-BE49-F238E27FC236}">
              <a16:creationId xmlns:a16="http://schemas.microsoft.com/office/drawing/2014/main" id="{0EB8DA51-642A-4DCD-BC14-9FE06C70BE26}"/>
            </a:ext>
          </a:extLst>
        </xdr:cNvPr>
        <xdr:cNvCxnSpPr/>
      </xdr:nvCxnSpPr>
      <xdr:spPr>
        <a:xfrm flipV="1">
          <a:off x="9639300" y="6559693"/>
          <a:ext cx="8382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30208</xdr:rowOff>
    </xdr:from>
    <xdr:to>
      <xdr:col>46</xdr:col>
      <xdr:colOff>38100</xdr:colOff>
      <xdr:row>38</xdr:row>
      <xdr:rowOff>131808</xdr:rowOff>
    </xdr:to>
    <xdr:sp macro="" textlink="">
      <xdr:nvSpPr>
        <xdr:cNvPr id="134" name="楕円 133">
          <a:extLst>
            <a:ext uri="{FF2B5EF4-FFF2-40B4-BE49-F238E27FC236}">
              <a16:creationId xmlns:a16="http://schemas.microsoft.com/office/drawing/2014/main" id="{3233AC6E-DD30-4354-BFFF-74A8778FFE4D}"/>
            </a:ext>
          </a:extLst>
        </xdr:cNvPr>
        <xdr:cNvSpPr/>
      </xdr:nvSpPr>
      <xdr:spPr>
        <a:xfrm>
          <a:off x="8699500" y="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61219</xdr:rowOff>
    </xdr:from>
    <xdr:to>
      <xdr:col>50</xdr:col>
      <xdr:colOff>114300</xdr:colOff>
      <xdr:row>38</xdr:row>
      <xdr:rowOff>81008</xdr:rowOff>
    </xdr:to>
    <xdr:cxnSp macro="">
      <xdr:nvCxnSpPr>
        <xdr:cNvPr id="135" name="直線コネクタ 134">
          <a:extLst>
            <a:ext uri="{FF2B5EF4-FFF2-40B4-BE49-F238E27FC236}">
              <a16:creationId xmlns:a16="http://schemas.microsoft.com/office/drawing/2014/main" id="{940E80E6-6528-4986-A941-A0D3E8373635}"/>
            </a:ext>
          </a:extLst>
        </xdr:cNvPr>
        <xdr:cNvCxnSpPr/>
      </xdr:nvCxnSpPr>
      <xdr:spPr>
        <a:xfrm flipV="1">
          <a:off x="8750300" y="657631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48245</xdr:rowOff>
    </xdr:from>
    <xdr:to>
      <xdr:col>41</xdr:col>
      <xdr:colOff>101600</xdr:colOff>
      <xdr:row>38</xdr:row>
      <xdr:rowOff>149845</xdr:rowOff>
    </xdr:to>
    <xdr:sp macro="" textlink="">
      <xdr:nvSpPr>
        <xdr:cNvPr id="136" name="楕円 135">
          <a:extLst>
            <a:ext uri="{FF2B5EF4-FFF2-40B4-BE49-F238E27FC236}">
              <a16:creationId xmlns:a16="http://schemas.microsoft.com/office/drawing/2014/main" id="{A58E9CE6-5CE9-45AE-934A-266850F557F5}"/>
            </a:ext>
          </a:extLst>
        </xdr:cNvPr>
        <xdr:cNvSpPr/>
      </xdr:nvSpPr>
      <xdr:spPr>
        <a:xfrm>
          <a:off x="7810500" y="65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81008</xdr:rowOff>
    </xdr:from>
    <xdr:to>
      <xdr:col>45</xdr:col>
      <xdr:colOff>177800</xdr:colOff>
      <xdr:row>38</xdr:row>
      <xdr:rowOff>99045</xdr:rowOff>
    </xdr:to>
    <xdr:cxnSp macro="">
      <xdr:nvCxnSpPr>
        <xdr:cNvPr id="137" name="直線コネクタ 136">
          <a:extLst>
            <a:ext uri="{FF2B5EF4-FFF2-40B4-BE49-F238E27FC236}">
              <a16:creationId xmlns:a16="http://schemas.microsoft.com/office/drawing/2014/main" id="{D1509DFD-4E0C-4DF2-A7CF-B3E02852F8D2}"/>
            </a:ext>
          </a:extLst>
        </xdr:cNvPr>
        <xdr:cNvCxnSpPr/>
      </xdr:nvCxnSpPr>
      <xdr:spPr>
        <a:xfrm flipV="1">
          <a:off x="7861300" y="659610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55362</xdr:rowOff>
    </xdr:from>
    <xdr:to>
      <xdr:col>36</xdr:col>
      <xdr:colOff>165100</xdr:colOff>
      <xdr:row>38</xdr:row>
      <xdr:rowOff>156962</xdr:rowOff>
    </xdr:to>
    <xdr:sp macro="" textlink="">
      <xdr:nvSpPr>
        <xdr:cNvPr id="138" name="楕円 137">
          <a:extLst>
            <a:ext uri="{FF2B5EF4-FFF2-40B4-BE49-F238E27FC236}">
              <a16:creationId xmlns:a16="http://schemas.microsoft.com/office/drawing/2014/main" id="{5A862B63-3701-4EEB-80BB-C19B6F758D1F}"/>
            </a:ext>
          </a:extLst>
        </xdr:cNvPr>
        <xdr:cNvSpPr/>
      </xdr:nvSpPr>
      <xdr:spPr>
        <a:xfrm>
          <a:off x="6921500" y="65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99045</xdr:rowOff>
    </xdr:from>
    <xdr:to>
      <xdr:col>41</xdr:col>
      <xdr:colOff>50800</xdr:colOff>
      <xdr:row>38</xdr:row>
      <xdr:rowOff>106162</xdr:rowOff>
    </xdr:to>
    <xdr:cxnSp macro="">
      <xdr:nvCxnSpPr>
        <xdr:cNvPr id="139" name="直線コネクタ 138">
          <a:extLst>
            <a:ext uri="{FF2B5EF4-FFF2-40B4-BE49-F238E27FC236}">
              <a16:creationId xmlns:a16="http://schemas.microsoft.com/office/drawing/2014/main" id="{A176D3AF-4259-4183-9A12-DD99FE442FB8}"/>
            </a:ext>
          </a:extLst>
        </xdr:cNvPr>
        <xdr:cNvCxnSpPr/>
      </xdr:nvCxnSpPr>
      <xdr:spPr>
        <a:xfrm flipV="1">
          <a:off x="6972300" y="6614145"/>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562D3E6A-53C0-4E26-A8DC-EA6B4080B6FD}"/>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D2C3487C-EBA6-4CA5-8B3F-7C7E9D1858D2}"/>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69AA7054-F8DE-4B0A-971E-3F91A946A6F6}"/>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a:extLst>
            <a:ext uri="{FF2B5EF4-FFF2-40B4-BE49-F238E27FC236}">
              <a16:creationId xmlns:a16="http://schemas.microsoft.com/office/drawing/2014/main" id="{29EAE234-4981-4EEB-8C95-5020E1BE85BC}"/>
            </a:ext>
          </a:extLst>
        </xdr:cNvPr>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128546</xdr:rowOff>
    </xdr:from>
    <xdr:ext cx="534377" cy="259045"/>
    <xdr:sp macro="" textlink="">
      <xdr:nvSpPr>
        <xdr:cNvPr id="144" name="n_1mainValue【道路】&#10;一人当たり延長">
          <a:extLst>
            <a:ext uri="{FF2B5EF4-FFF2-40B4-BE49-F238E27FC236}">
              <a16:creationId xmlns:a16="http://schemas.microsoft.com/office/drawing/2014/main" id="{AF26B039-22D0-463D-8246-7275F031B4E9}"/>
            </a:ext>
          </a:extLst>
        </xdr:cNvPr>
        <xdr:cNvSpPr txBox="1"/>
      </xdr:nvSpPr>
      <xdr:spPr>
        <a:xfrm>
          <a:off x="9359411" y="63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148335</xdr:rowOff>
    </xdr:from>
    <xdr:ext cx="534377" cy="259045"/>
    <xdr:sp macro="" textlink="">
      <xdr:nvSpPr>
        <xdr:cNvPr id="145" name="n_2mainValue【道路】&#10;一人当たり延長">
          <a:extLst>
            <a:ext uri="{FF2B5EF4-FFF2-40B4-BE49-F238E27FC236}">
              <a16:creationId xmlns:a16="http://schemas.microsoft.com/office/drawing/2014/main" id="{E2C89FA0-5193-4848-9D16-2960E083AA41}"/>
            </a:ext>
          </a:extLst>
        </xdr:cNvPr>
        <xdr:cNvSpPr txBox="1"/>
      </xdr:nvSpPr>
      <xdr:spPr>
        <a:xfrm>
          <a:off x="8483111" y="63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166372</xdr:rowOff>
    </xdr:from>
    <xdr:ext cx="534377" cy="259045"/>
    <xdr:sp macro="" textlink="">
      <xdr:nvSpPr>
        <xdr:cNvPr id="146" name="n_3mainValue【道路】&#10;一人当たり延長">
          <a:extLst>
            <a:ext uri="{FF2B5EF4-FFF2-40B4-BE49-F238E27FC236}">
              <a16:creationId xmlns:a16="http://schemas.microsoft.com/office/drawing/2014/main" id="{00EC7D92-A636-43FE-B53E-2377B299758B}"/>
            </a:ext>
          </a:extLst>
        </xdr:cNvPr>
        <xdr:cNvSpPr txBox="1"/>
      </xdr:nvSpPr>
      <xdr:spPr>
        <a:xfrm>
          <a:off x="7594111" y="63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2039</xdr:rowOff>
    </xdr:from>
    <xdr:ext cx="534377" cy="259045"/>
    <xdr:sp macro="" textlink="">
      <xdr:nvSpPr>
        <xdr:cNvPr id="147" name="n_4mainValue【道路】&#10;一人当たり延長">
          <a:extLst>
            <a:ext uri="{FF2B5EF4-FFF2-40B4-BE49-F238E27FC236}">
              <a16:creationId xmlns:a16="http://schemas.microsoft.com/office/drawing/2014/main" id="{2DA812DA-4FED-497B-A533-F616A27889AD}"/>
            </a:ext>
          </a:extLst>
        </xdr:cNvPr>
        <xdr:cNvSpPr txBox="1"/>
      </xdr:nvSpPr>
      <xdr:spPr>
        <a:xfrm>
          <a:off x="6705111" y="6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3BB4DAA-807E-4922-B3BD-37EFDED330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1DA0612-2972-4052-8BDA-5F462A280D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65B3D80-92E8-448C-B963-D81D96CE4A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0806503-1B53-4AD2-9A22-006AA795AC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CBBBAA7-6DC5-4B1F-A1B5-C3526360B5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9CB555A-914D-4875-8B09-B4DAA7CBD3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122D699-9C79-473B-BF99-8FF5A916C6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4CC796D-6D43-4931-932A-29427E99DE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911B70D-7719-4398-9348-D0B30B2762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765F7D-B78D-41D1-BE5A-FB74632C71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E412CBE-4853-4D95-B58F-31C7DC8239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40933C6D-0798-43AA-87B0-6E3BE068C53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97958592-73CB-4BA9-A0EC-7EAF7CBABDC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DF9FF366-7F89-42D7-837E-483902C48AB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C00B458B-086F-4EDA-A66B-5A388972C55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ED86B6D0-13B9-41B6-AF52-89677C193FE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D703D624-366C-47D6-9277-F7DCAB4C774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1F2270ED-53D7-4075-BB2E-848F810A86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DF933C18-6716-42E4-8586-98ECC71359D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B7CD6FB-11B7-48ED-B582-E7A89B443B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F955540-8177-463D-9E87-D63E42193CB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516534B-E424-4D9F-9865-DA04ECDAC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9E29C534-8CE4-49F2-83FC-3008FE511D73}"/>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51C0BBE-03D2-4423-A3F4-C36B65736E2E}"/>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4A6DDE34-33CB-44E5-8BEC-E7A424725E91}"/>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BDC42C71-14F8-446A-A863-6F9D97C8BD6C}"/>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EBE4E8D3-6C2F-43E2-AA85-D8A72F53603F}"/>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07911DD-CA52-48B1-AC90-1CDA31F6173A}"/>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91FFB40A-FCB2-423E-BDDF-2ABE8F114954}"/>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8B445792-0A08-4E30-97AD-F14B1E5841F9}"/>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7A262A72-36D3-4F53-87BA-93F90697B923}"/>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CE60C315-4F90-47C7-B3B4-C6D0758DD62E}"/>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F924E168-14DF-46AD-8A7B-26CB0F773B8B}"/>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9515EAD-CF35-4A37-864D-3713588F16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E14DBB-1E73-41F3-8D55-13D18750F1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D95213-346C-4369-ACD0-9C0D5A0857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748440-DEE1-4EBD-B1BB-473011FB3F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41DE73-805E-4E04-A776-D68386A61E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36068</xdr:rowOff>
    </xdr:from>
    <xdr:to>
      <xdr:col>24</xdr:col>
      <xdr:colOff>114300</xdr:colOff>
      <xdr:row>61</xdr:row>
      <xdr:rowOff>137668</xdr:rowOff>
    </xdr:to>
    <xdr:sp macro="" textlink="">
      <xdr:nvSpPr>
        <xdr:cNvPr id="186" name="楕円 185">
          <a:extLst>
            <a:ext uri="{FF2B5EF4-FFF2-40B4-BE49-F238E27FC236}">
              <a16:creationId xmlns:a16="http://schemas.microsoft.com/office/drawing/2014/main" id="{EE21C860-6941-4382-B47C-D925D74F7C4E}"/>
            </a:ext>
          </a:extLst>
        </xdr:cNvPr>
        <xdr:cNvSpPr/>
      </xdr:nvSpPr>
      <xdr:spPr>
        <a:xfrm>
          <a:off x="4584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58945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9460E14-48FB-4B20-862E-10CDB5BAA005}"/>
            </a:ext>
          </a:extLst>
        </xdr:cNvPr>
        <xdr:cNvSpPr txBox="1"/>
      </xdr:nvSpPr>
      <xdr:spPr>
        <a:xfrm>
          <a:off x="4673600" y="1034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8" name="楕円 187">
          <a:extLst>
            <a:ext uri="{FF2B5EF4-FFF2-40B4-BE49-F238E27FC236}">
              <a16:creationId xmlns:a16="http://schemas.microsoft.com/office/drawing/2014/main" id="{EF000B5A-E4A3-4282-81EA-B554D27F47D2}"/>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86868</xdr:rowOff>
    </xdr:to>
    <xdr:cxnSp macro="">
      <xdr:nvCxnSpPr>
        <xdr:cNvPr id="189" name="直線コネクタ 188">
          <a:extLst>
            <a:ext uri="{FF2B5EF4-FFF2-40B4-BE49-F238E27FC236}">
              <a16:creationId xmlns:a16="http://schemas.microsoft.com/office/drawing/2014/main" id="{D09D04D6-A30C-4A94-ADE1-BEEE73BE5BF4}"/>
            </a:ext>
          </a:extLst>
        </xdr:cNvPr>
        <xdr:cNvCxnSpPr/>
      </xdr:nvCxnSpPr>
      <xdr:spPr>
        <a:xfrm>
          <a:off x="3797300" y="1048131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122936</xdr:rowOff>
    </xdr:from>
    <xdr:to>
      <xdr:col>15</xdr:col>
      <xdr:colOff>101600</xdr:colOff>
      <xdr:row>61</xdr:row>
      <xdr:rowOff>53086</xdr:rowOff>
    </xdr:to>
    <xdr:sp macro="" textlink="">
      <xdr:nvSpPr>
        <xdr:cNvPr id="190" name="楕円 189">
          <a:extLst>
            <a:ext uri="{FF2B5EF4-FFF2-40B4-BE49-F238E27FC236}">
              <a16:creationId xmlns:a16="http://schemas.microsoft.com/office/drawing/2014/main" id="{AB37752C-5BCF-4D57-9ACF-539E529561E9}"/>
            </a:ext>
          </a:extLst>
        </xdr:cNvPr>
        <xdr:cNvSpPr/>
      </xdr:nvSpPr>
      <xdr:spPr>
        <a:xfrm>
          <a:off x="2857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xdr:rowOff>
    </xdr:from>
    <xdr:to>
      <xdr:col>19</xdr:col>
      <xdr:colOff>177800</xdr:colOff>
      <xdr:row>61</xdr:row>
      <xdr:rowOff>22860</xdr:rowOff>
    </xdr:to>
    <xdr:cxnSp macro="">
      <xdr:nvCxnSpPr>
        <xdr:cNvPr id="191" name="直線コネクタ 190">
          <a:extLst>
            <a:ext uri="{FF2B5EF4-FFF2-40B4-BE49-F238E27FC236}">
              <a16:creationId xmlns:a16="http://schemas.microsoft.com/office/drawing/2014/main" id="{48872D2B-ABAF-4BF7-AF92-096A187850A9}"/>
            </a:ext>
          </a:extLst>
        </xdr:cNvPr>
        <xdr:cNvCxnSpPr/>
      </xdr:nvCxnSpPr>
      <xdr:spPr>
        <a:xfrm>
          <a:off x="2908300" y="104607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192" name="楕円 191">
          <a:extLst>
            <a:ext uri="{FF2B5EF4-FFF2-40B4-BE49-F238E27FC236}">
              <a16:creationId xmlns:a16="http://schemas.microsoft.com/office/drawing/2014/main" id="{709ED99B-FCD9-47F6-830E-079044C7D9F6}"/>
            </a:ext>
          </a:extLst>
        </xdr:cNvPr>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2286</xdr:rowOff>
    </xdr:to>
    <xdr:cxnSp macro="">
      <xdr:nvCxnSpPr>
        <xdr:cNvPr id="193" name="直線コネクタ 192">
          <a:extLst>
            <a:ext uri="{FF2B5EF4-FFF2-40B4-BE49-F238E27FC236}">
              <a16:creationId xmlns:a16="http://schemas.microsoft.com/office/drawing/2014/main" id="{575FC0E9-11C2-46D9-BE21-36061B19D731}"/>
            </a:ext>
          </a:extLst>
        </xdr:cNvPr>
        <xdr:cNvCxnSpPr/>
      </xdr:nvCxnSpPr>
      <xdr:spPr>
        <a:xfrm>
          <a:off x="2019300" y="1045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81788</xdr:rowOff>
    </xdr:from>
    <xdr:to>
      <xdr:col>6</xdr:col>
      <xdr:colOff>38100</xdr:colOff>
      <xdr:row>61</xdr:row>
      <xdr:rowOff>11938</xdr:rowOff>
    </xdr:to>
    <xdr:sp macro="" textlink="">
      <xdr:nvSpPr>
        <xdr:cNvPr id="194" name="楕円 193">
          <a:extLst>
            <a:ext uri="{FF2B5EF4-FFF2-40B4-BE49-F238E27FC236}">
              <a16:creationId xmlns:a16="http://schemas.microsoft.com/office/drawing/2014/main" id="{8D5304BC-B632-4FC4-9A93-1D61B6916BAD}"/>
            </a:ext>
          </a:extLst>
        </xdr:cNvPr>
        <xdr:cNvSpPr/>
      </xdr:nvSpPr>
      <xdr:spPr>
        <a:xfrm>
          <a:off x="1079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132588</xdr:rowOff>
    </xdr:from>
    <xdr:to>
      <xdr:col>10</xdr:col>
      <xdr:colOff>114300</xdr:colOff>
      <xdr:row>60</xdr:row>
      <xdr:rowOff>164592</xdr:rowOff>
    </xdr:to>
    <xdr:cxnSp macro="">
      <xdr:nvCxnSpPr>
        <xdr:cNvPr id="195" name="直線コネクタ 194">
          <a:extLst>
            <a:ext uri="{FF2B5EF4-FFF2-40B4-BE49-F238E27FC236}">
              <a16:creationId xmlns:a16="http://schemas.microsoft.com/office/drawing/2014/main" id="{B068269B-8981-4279-A579-BAC5C2CF8B0E}"/>
            </a:ext>
          </a:extLst>
        </xdr:cNvPr>
        <xdr:cNvCxnSpPr/>
      </xdr:nvCxnSpPr>
      <xdr:spPr>
        <a:xfrm>
          <a:off x="1130300" y="10419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F069F86-EFAE-4122-99A4-56158DB640E9}"/>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4D599A0-0575-4E7E-804C-C53C0ED5E4A6}"/>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D6C9960-625C-41ED-8416-EDB21D7EFB18}"/>
            </a:ext>
          </a:extLst>
        </xdr:cNvPr>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E6A5BAD-0DCD-4A53-88EB-B0CC6FCF8F80}"/>
            </a:ext>
          </a:extLst>
        </xdr:cNvPr>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90187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939761B-1ACC-4A7F-BBC5-CAD0E1C5D02A}"/>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69613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C618D60-EED0-4573-9F64-F822FB90A4BE}"/>
            </a:ext>
          </a:extLst>
        </xdr:cNvPr>
        <xdr:cNvSpPr txBox="1"/>
      </xdr:nvSpPr>
      <xdr:spPr>
        <a:xfrm>
          <a:off x="2705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60469</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F732B4D-EE16-4573-9C05-8C573A7E0530}"/>
            </a:ext>
          </a:extLst>
        </xdr:cNvPr>
        <xdr:cNvSpPr txBox="1"/>
      </xdr:nvSpPr>
      <xdr:spPr>
        <a:xfrm>
          <a:off x="1816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28465</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8EA567E-26BB-4C36-85AF-CC8CA9251723}"/>
            </a:ext>
          </a:extLst>
        </xdr:cNvPr>
        <xdr:cNvSpPr txBox="1"/>
      </xdr:nvSpPr>
      <xdr:spPr>
        <a:xfrm>
          <a:off x="9277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EC097C6-60DB-4432-8F1A-B1AA4C4041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0FF5C41-DC68-4525-8D71-7A991B1CA5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6C64564-CC7C-4B43-B670-F047519784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EECB672-0327-49ED-931F-EBEDFB3614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7B01D5-409D-46A3-946C-F8761AA50C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C0F9A87-2B30-49A2-AB9B-441D4AD26A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935E0BF-1EE5-4E2D-8663-0EA091D5B4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0D1A9E4-25A8-4CFC-90AD-D2ED5EDE78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9265D05-4269-43C6-AB87-D99F4D8C31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C655434-E58D-4BDB-8A26-64612075C7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C079D4C3-AF07-4F4C-BA47-EF95968E614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D81382D7-8128-4AB0-BD12-4D5D2F039D2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528FBB12-CB62-4E72-90BD-B003F3C130E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68695F9B-0EEA-4BB6-AB91-521811B65CC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98EAB1FC-9BF4-4C49-8C1E-878E540D47F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E189574-DAA8-46AE-8A46-3D9506DCD9E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43A2F6FB-FAA2-491B-A50D-CDC0AC394E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6A36AD94-9841-4618-8BE9-C7D8352E2C9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CEB6146F-0A02-47CD-8B93-E33ACC0A53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A64AB79A-5C27-49A8-A494-2308F3780E9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2821497E-423A-4B3C-BD05-59342B40004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B39E284F-16C5-4A11-BDB1-6DFE27DBD238}"/>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BC9FE27-21E1-4782-9120-7F76FC0D91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FC6A30F7-C428-40E9-99C3-C92BABF54E6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E60A417-B612-4E5B-BB3A-8D4FA48268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3CC0CC00-A3E7-45EA-962B-B41EBCE92113}"/>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8F2EA3F9-89DF-48BE-BF4B-010FAAAF69B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FEEECA43-72C3-41E2-B2FF-5904D3462717}"/>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20D1282-D801-485F-B37B-C84D6E8B8673}"/>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BC877D94-1A5F-4172-8CF6-F851756D055D}"/>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126B0EB-DE35-4484-8AB2-E62BEBCF17B4}"/>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1E0EF7F8-4567-4990-95C1-26AA2FBD5E51}"/>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70FF386F-94AF-4A2D-BE75-4FEE51EA88EF}"/>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69EB195F-9972-4887-A80A-49B1DCA7C023}"/>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6A494678-85F1-4D06-BC8A-21B2147166E2}"/>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47E3353F-32B0-4CF5-8AF4-B069DCF22DCC}"/>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2CA0067-B933-46E2-AEED-16376F48B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C49793-DB62-44D7-A491-E9107539CD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D33D2C-E96E-4BA2-82B0-37AA1C1AB5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F526D0-F1D6-4E36-B531-23EE681968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ED7741-5DD3-4F64-8D66-2A8E68AAA0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2220</xdr:rowOff>
    </xdr:from>
    <xdr:to>
      <xdr:col>55</xdr:col>
      <xdr:colOff>50800</xdr:colOff>
      <xdr:row>64</xdr:row>
      <xdr:rowOff>103820</xdr:rowOff>
    </xdr:to>
    <xdr:sp macro="" textlink="">
      <xdr:nvSpPr>
        <xdr:cNvPr id="245" name="楕円 244">
          <a:extLst>
            <a:ext uri="{FF2B5EF4-FFF2-40B4-BE49-F238E27FC236}">
              <a16:creationId xmlns:a16="http://schemas.microsoft.com/office/drawing/2014/main" id="{E04A7CD3-A0A0-4A88-951A-17D6F63F8FBA}"/>
            </a:ext>
          </a:extLst>
        </xdr:cNvPr>
        <xdr:cNvSpPr/>
      </xdr:nvSpPr>
      <xdr:spPr>
        <a:xfrm>
          <a:off x="10426700" y="109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88597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E555E64-DB07-400D-A95A-22A8F70C0B88}"/>
            </a:ext>
          </a:extLst>
        </xdr:cNvPr>
        <xdr:cNvSpPr txBox="1"/>
      </xdr:nvSpPr>
      <xdr:spPr>
        <a:xfrm>
          <a:off x="10515600" y="108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171289</xdr:rowOff>
    </xdr:from>
    <xdr:to>
      <xdr:col>50</xdr:col>
      <xdr:colOff>165100</xdr:colOff>
      <xdr:row>64</xdr:row>
      <xdr:rowOff>101439</xdr:rowOff>
    </xdr:to>
    <xdr:sp macro="" textlink="">
      <xdr:nvSpPr>
        <xdr:cNvPr id="247" name="楕円 246">
          <a:extLst>
            <a:ext uri="{FF2B5EF4-FFF2-40B4-BE49-F238E27FC236}">
              <a16:creationId xmlns:a16="http://schemas.microsoft.com/office/drawing/2014/main" id="{9D5879C1-939A-4018-A1BE-3DAF0059D371}"/>
            </a:ext>
          </a:extLst>
        </xdr:cNvPr>
        <xdr:cNvSpPr/>
      </xdr:nvSpPr>
      <xdr:spPr>
        <a:xfrm>
          <a:off x="9588500" y="10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50639</xdr:rowOff>
    </xdr:from>
    <xdr:to>
      <xdr:col>55</xdr:col>
      <xdr:colOff>0</xdr:colOff>
      <xdr:row>64</xdr:row>
      <xdr:rowOff>53020</xdr:rowOff>
    </xdr:to>
    <xdr:cxnSp macro="">
      <xdr:nvCxnSpPr>
        <xdr:cNvPr id="248" name="直線コネクタ 247">
          <a:extLst>
            <a:ext uri="{FF2B5EF4-FFF2-40B4-BE49-F238E27FC236}">
              <a16:creationId xmlns:a16="http://schemas.microsoft.com/office/drawing/2014/main" id="{B81E228E-F402-44CF-BF8E-7FC4DB7DA160}"/>
            </a:ext>
          </a:extLst>
        </xdr:cNvPr>
        <xdr:cNvCxnSpPr/>
      </xdr:nvCxnSpPr>
      <xdr:spPr>
        <a:xfrm>
          <a:off x="9639300" y="11023439"/>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2787</xdr:rowOff>
    </xdr:from>
    <xdr:to>
      <xdr:col>46</xdr:col>
      <xdr:colOff>38100</xdr:colOff>
      <xdr:row>64</xdr:row>
      <xdr:rowOff>104387</xdr:rowOff>
    </xdr:to>
    <xdr:sp macro="" textlink="">
      <xdr:nvSpPr>
        <xdr:cNvPr id="249" name="楕円 248">
          <a:extLst>
            <a:ext uri="{FF2B5EF4-FFF2-40B4-BE49-F238E27FC236}">
              <a16:creationId xmlns:a16="http://schemas.microsoft.com/office/drawing/2014/main" id="{52A4026E-CA08-4381-8EF7-CE13155B2535}"/>
            </a:ext>
          </a:extLst>
        </xdr:cNvPr>
        <xdr:cNvSpPr/>
      </xdr:nvSpPr>
      <xdr:spPr>
        <a:xfrm>
          <a:off x="8699500" y="109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50639</xdr:rowOff>
    </xdr:from>
    <xdr:to>
      <xdr:col>50</xdr:col>
      <xdr:colOff>114300</xdr:colOff>
      <xdr:row>64</xdr:row>
      <xdr:rowOff>53587</xdr:rowOff>
    </xdr:to>
    <xdr:cxnSp macro="">
      <xdr:nvCxnSpPr>
        <xdr:cNvPr id="250" name="直線コネクタ 249">
          <a:extLst>
            <a:ext uri="{FF2B5EF4-FFF2-40B4-BE49-F238E27FC236}">
              <a16:creationId xmlns:a16="http://schemas.microsoft.com/office/drawing/2014/main" id="{B6CDFC5C-5BF8-4123-9F55-9311CFF569CF}"/>
            </a:ext>
          </a:extLst>
        </xdr:cNvPr>
        <xdr:cNvCxnSpPr/>
      </xdr:nvCxnSpPr>
      <xdr:spPr>
        <a:xfrm flipV="1">
          <a:off x="8750300" y="11023439"/>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6128</xdr:rowOff>
    </xdr:from>
    <xdr:to>
      <xdr:col>41</xdr:col>
      <xdr:colOff>101600</xdr:colOff>
      <xdr:row>64</xdr:row>
      <xdr:rowOff>107728</xdr:rowOff>
    </xdr:to>
    <xdr:sp macro="" textlink="">
      <xdr:nvSpPr>
        <xdr:cNvPr id="251" name="楕円 250">
          <a:extLst>
            <a:ext uri="{FF2B5EF4-FFF2-40B4-BE49-F238E27FC236}">
              <a16:creationId xmlns:a16="http://schemas.microsoft.com/office/drawing/2014/main" id="{55DB054D-DB4C-4879-A32E-17D2B132EF2C}"/>
            </a:ext>
          </a:extLst>
        </xdr:cNvPr>
        <xdr:cNvSpPr/>
      </xdr:nvSpPr>
      <xdr:spPr>
        <a:xfrm>
          <a:off x="7810500" y="109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53587</xdr:rowOff>
    </xdr:from>
    <xdr:to>
      <xdr:col>45</xdr:col>
      <xdr:colOff>177800</xdr:colOff>
      <xdr:row>64</xdr:row>
      <xdr:rowOff>56928</xdr:rowOff>
    </xdr:to>
    <xdr:cxnSp macro="">
      <xdr:nvCxnSpPr>
        <xdr:cNvPr id="252" name="直線コネクタ 251">
          <a:extLst>
            <a:ext uri="{FF2B5EF4-FFF2-40B4-BE49-F238E27FC236}">
              <a16:creationId xmlns:a16="http://schemas.microsoft.com/office/drawing/2014/main" id="{EA13BB13-30AD-4DB0-B479-393E763ED7AA}"/>
            </a:ext>
          </a:extLst>
        </xdr:cNvPr>
        <xdr:cNvCxnSpPr/>
      </xdr:nvCxnSpPr>
      <xdr:spPr>
        <a:xfrm flipV="1">
          <a:off x="7861300" y="11026387"/>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7458</xdr:rowOff>
    </xdr:from>
    <xdr:to>
      <xdr:col>36</xdr:col>
      <xdr:colOff>165100</xdr:colOff>
      <xdr:row>64</xdr:row>
      <xdr:rowOff>109058</xdr:rowOff>
    </xdr:to>
    <xdr:sp macro="" textlink="">
      <xdr:nvSpPr>
        <xdr:cNvPr id="253" name="楕円 252">
          <a:extLst>
            <a:ext uri="{FF2B5EF4-FFF2-40B4-BE49-F238E27FC236}">
              <a16:creationId xmlns:a16="http://schemas.microsoft.com/office/drawing/2014/main" id="{12B420A3-655A-47DC-AB19-3477E04FA185}"/>
            </a:ext>
          </a:extLst>
        </xdr:cNvPr>
        <xdr:cNvSpPr/>
      </xdr:nvSpPr>
      <xdr:spPr>
        <a:xfrm>
          <a:off x="6921500" y="109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56928</xdr:rowOff>
    </xdr:from>
    <xdr:to>
      <xdr:col>41</xdr:col>
      <xdr:colOff>50800</xdr:colOff>
      <xdr:row>64</xdr:row>
      <xdr:rowOff>58258</xdr:rowOff>
    </xdr:to>
    <xdr:cxnSp macro="">
      <xdr:nvCxnSpPr>
        <xdr:cNvPr id="254" name="直線コネクタ 253">
          <a:extLst>
            <a:ext uri="{FF2B5EF4-FFF2-40B4-BE49-F238E27FC236}">
              <a16:creationId xmlns:a16="http://schemas.microsoft.com/office/drawing/2014/main" id="{6AF95940-A367-45D4-9123-DB3BC69998BC}"/>
            </a:ext>
          </a:extLst>
        </xdr:cNvPr>
        <xdr:cNvCxnSpPr/>
      </xdr:nvCxnSpPr>
      <xdr:spPr>
        <a:xfrm flipV="1">
          <a:off x="6972300" y="11029728"/>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FA31528-E824-4C1E-8AF3-3DBD2463F7D7}"/>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91BF7B7-C45F-4412-A62B-FB6852DF2B06}"/>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C017E56-F4FC-4369-B513-9E42700BF8EA}"/>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E7166E3-5481-47A4-8636-BA022B645958}"/>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92566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C1B14DF-4679-4546-A142-D17D02C3F05F}"/>
            </a:ext>
          </a:extLst>
        </xdr:cNvPr>
        <xdr:cNvSpPr txBox="1"/>
      </xdr:nvSpPr>
      <xdr:spPr>
        <a:xfrm>
          <a:off x="9327095" y="1106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95514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85D4F60-F1CB-4BCA-B90C-3E1E8489E536}"/>
            </a:ext>
          </a:extLst>
        </xdr:cNvPr>
        <xdr:cNvSpPr txBox="1"/>
      </xdr:nvSpPr>
      <xdr:spPr>
        <a:xfrm>
          <a:off x="8450795" y="1106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98855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35E87E1-F501-446E-943E-D71F4C46BD2D}"/>
            </a:ext>
          </a:extLst>
        </xdr:cNvPr>
        <xdr:cNvSpPr txBox="1"/>
      </xdr:nvSpPr>
      <xdr:spPr>
        <a:xfrm>
          <a:off x="7561795" y="1107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100185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A67EDA3-8141-4792-A316-D1DFDCD427B7}"/>
            </a:ext>
          </a:extLst>
        </xdr:cNvPr>
        <xdr:cNvSpPr txBox="1"/>
      </xdr:nvSpPr>
      <xdr:spPr>
        <a:xfrm>
          <a:off x="6672795" y="1107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DFCFA28-B25C-4F73-8D61-6958983A30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BE4FCC6-0FCD-4D9D-9E04-004F22FB33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C7D5E48-AD91-4990-9305-AF4408AE5C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4065338-53E7-47F5-977F-DB23774EBE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D6F745A-8DDD-4E83-B7CC-4B2B967B9D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0E33724-7DD0-4787-8600-57295CD2B4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1C49AD9-22B0-4AFF-9C7E-DEC2E78D2A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19C902E-32EF-4C52-80EC-6469F1A77A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2CBFE25-30C6-490F-99B8-878725AFE2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AEE3867-C05F-4878-B363-A8431665D0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B0E6C37-E0D8-4301-9AD1-C681346B48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04FF7D2-E621-4A53-9809-E6660036CF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02C60C7-8D7C-4D5C-ACB0-41185CE487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7F55625-A8FD-419B-8FE4-73F90A687C0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6C3F8B4-08D6-4713-ACEB-601B0841CC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3BAEA93-D52C-4FE4-9F0D-CAB6682A44B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DB0E66B-F16E-4260-A249-0F2076C7F6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2D2F096-52DF-4465-8D76-F139EECAE2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7B59840-321C-4181-A11A-97C4F27774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4AB96AA-E221-4B16-A124-A01AAE40A2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658C1484-9B6C-4410-A9AE-41627C501E9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1B2CC01-2860-4FB8-9DBB-C21D810105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7E2C0F8-321F-4E69-9281-F16801CB87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8FAC694-FC68-494E-BA5D-8CF403F329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A05F37F0-6C6B-40E5-83E2-76001A792DBB}"/>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AD3EA6A-68C3-4EC8-AAF1-0FAAC066B97A}"/>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87665D63-0EF1-4B29-BA84-F1FB71299264}"/>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5CC2C04-57FD-443E-8CA5-088D5925BBE7}"/>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A1303B94-7919-4B9C-BBD7-659D14FB416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70D84E82-C422-4271-BC15-C327C1387AEE}"/>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1BA20178-18BB-49AD-A286-069AB2570BFE}"/>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F30CE669-3EA8-4003-BD05-EB8B255B4C69}"/>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5DF119DC-95E3-413F-84A3-D06752EE7346}"/>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9FE96531-3ECB-4EF1-8D8F-3BDFCBE42ABD}"/>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1906E36F-D9F7-47A9-B47D-3C925F8A7C01}"/>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473DDF-EEE1-40C0-9EA9-BD2814BEC1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C2524F-DF2B-4752-88FC-920CDE63FB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86AE8D-FC5B-49CA-BC60-E319779E3A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79E0CC-60C6-4AC5-A7EE-F4B11E8F6D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C53F72-7431-4F87-9647-27B7BBBC30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3" name="楕円 302">
          <a:extLst>
            <a:ext uri="{FF2B5EF4-FFF2-40B4-BE49-F238E27FC236}">
              <a16:creationId xmlns:a16="http://schemas.microsoft.com/office/drawing/2014/main" id="{04541CDA-FA82-4BFF-A35E-3F116195F261}"/>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91E8677-55D3-49C5-BEDA-62F31E9F182D}"/>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5" name="楕円 304">
          <a:extLst>
            <a:ext uri="{FF2B5EF4-FFF2-40B4-BE49-F238E27FC236}">
              <a16:creationId xmlns:a16="http://schemas.microsoft.com/office/drawing/2014/main" id="{289435C0-D2C0-4554-9A4F-F381F33A7C6E}"/>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38100</xdr:rowOff>
    </xdr:to>
    <xdr:cxnSp macro="">
      <xdr:nvCxnSpPr>
        <xdr:cNvPr id="306" name="直線コネクタ 305">
          <a:extLst>
            <a:ext uri="{FF2B5EF4-FFF2-40B4-BE49-F238E27FC236}">
              <a16:creationId xmlns:a16="http://schemas.microsoft.com/office/drawing/2014/main" id="{15E4E48D-1698-4EAD-AF8E-66D4453BF5CA}"/>
            </a:ext>
          </a:extLst>
        </xdr:cNvPr>
        <xdr:cNvCxnSpPr/>
      </xdr:nvCxnSpPr>
      <xdr:spPr>
        <a:xfrm>
          <a:off x="3797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7" name="楕円 306">
          <a:extLst>
            <a:ext uri="{FF2B5EF4-FFF2-40B4-BE49-F238E27FC236}">
              <a16:creationId xmlns:a16="http://schemas.microsoft.com/office/drawing/2014/main" id="{EA28350A-5455-46FC-AE14-524AD0ADF8BD}"/>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156211</xdr:rowOff>
    </xdr:to>
    <xdr:cxnSp macro="">
      <xdr:nvCxnSpPr>
        <xdr:cNvPr id="308" name="直線コネクタ 307">
          <a:extLst>
            <a:ext uri="{FF2B5EF4-FFF2-40B4-BE49-F238E27FC236}">
              <a16:creationId xmlns:a16="http://schemas.microsoft.com/office/drawing/2014/main" id="{E9735B45-2857-4D17-B080-1DE2DC96AEC8}"/>
            </a:ext>
          </a:extLst>
        </xdr:cNvPr>
        <xdr:cNvCxnSpPr/>
      </xdr:nvCxnSpPr>
      <xdr:spPr>
        <a:xfrm flipV="1">
          <a:off x="2908300" y="1438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9" name="楕円 308">
          <a:extLst>
            <a:ext uri="{FF2B5EF4-FFF2-40B4-BE49-F238E27FC236}">
              <a16:creationId xmlns:a16="http://schemas.microsoft.com/office/drawing/2014/main" id="{104BD3E1-C640-4656-8098-5F7468676EED}"/>
            </a:ext>
          </a:extLst>
        </xdr:cNvPr>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83</xdr:row>
      <xdr:rowOff>156211</xdr:rowOff>
    </xdr:to>
    <xdr:cxnSp macro="">
      <xdr:nvCxnSpPr>
        <xdr:cNvPr id="310" name="直線コネクタ 309">
          <a:extLst>
            <a:ext uri="{FF2B5EF4-FFF2-40B4-BE49-F238E27FC236}">
              <a16:creationId xmlns:a16="http://schemas.microsoft.com/office/drawing/2014/main" id="{F9A88209-3905-44CE-A8F2-F6112A891ED0}"/>
            </a:ext>
          </a:extLst>
        </xdr:cNvPr>
        <xdr:cNvCxnSpPr/>
      </xdr:nvCxnSpPr>
      <xdr:spPr>
        <a:xfrm>
          <a:off x="2019300" y="1437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21589</xdr:rowOff>
    </xdr:from>
    <xdr:to>
      <xdr:col>6</xdr:col>
      <xdr:colOff>38100</xdr:colOff>
      <xdr:row>86</xdr:row>
      <xdr:rowOff>123189</xdr:rowOff>
    </xdr:to>
    <xdr:sp macro="" textlink="">
      <xdr:nvSpPr>
        <xdr:cNvPr id="311" name="楕円 310">
          <a:extLst>
            <a:ext uri="{FF2B5EF4-FFF2-40B4-BE49-F238E27FC236}">
              <a16:creationId xmlns:a16="http://schemas.microsoft.com/office/drawing/2014/main" id="{CB9D64B4-E9C8-4421-A679-B0C84448F1FC}"/>
            </a:ext>
          </a:extLst>
        </xdr:cNvPr>
        <xdr:cNvSpPr/>
      </xdr:nvSpPr>
      <xdr:spPr>
        <a:xfrm>
          <a:off x="107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86</xdr:row>
      <xdr:rowOff>72389</xdr:rowOff>
    </xdr:to>
    <xdr:cxnSp macro="">
      <xdr:nvCxnSpPr>
        <xdr:cNvPr id="312" name="直線コネクタ 311">
          <a:extLst>
            <a:ext uri="{FF2B5EF4-FFF2-40B4-BE49-F238E27FC236}">
              <a16:creationId xmlns:a16="http://schemas.microsoft.com/office/drawing/2014/main" id="{D64742F8-A54A-4C9A-9A8E-F152FA565032}"/>
            </a:ext>
          </a:extLst>
        </xdr:cNvPr>
        <xdr:cNvCxnSpPr/>
      </xdr:nvCxnSpPr>
      <xdr:spPr>
        <a:xfrm flipV="1">
          <a:off x="1130300" y="14377036"/>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76569CAC-6D22-4927-9A8F-C1C72C37F748}"/>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B99B174D-0760-40C5-9D7F-8829D8657B43}"/>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DE75782F-F1B6-465E-A187-C7CD5120B9C9}"/>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19A1593D-18B3-4F63-A0D9-4B9605D8E2D9}"/>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7" name="n_1mainValue【公営住宅】&#10;有形固定資産減価償却率">
          <a:extLst>
            <a:ext uri="{FF2B5EF4-FFF2-40B4-BE49-F238E27FC236}">
              <a16:creationId xmlns:a16="http://schemas.microsoft.com/office/drawing/2014/main" id="{3AB0894C-D58E-45CC-881C-DA084F53F362}"/>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18" name="n_2mainValue【公営住宅】&#10;有形固定資産減価償却率">
          <a:extLst>
            <a:ext uri="{FF2B5EF4-FFF2-40B4-BE49-F238E27FC236}">
              <a16:creationId xmlns:a16="http://schemas.microsoft.com/office/drawing/2014/main" id="{2CAD7CEC-C61E-45B4-8D4D-A9E0EF1B2A9F}"/>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9" name="n_3mainValue【公営住宅】&#10;有形固定資産減価償却率">
          <a:extLst>
            <a:ext uri="{FF2B5EF4-FFF2-40B4-BE49-F238E27FC236}">
              <a16:creationId xmlns:a16="http://schemas.microsoft.com/office/drawing/2014/main" id="{1A717C4E-B508-4A8D-9EFF-D542731D0348}"/>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114316</xdr:rowOff>
    </xdr:from>
    <xdr:ext cx="405111" cy="259045"/>
    <xdr:sp macro="" textlink="">
      <xdr:nvSpPr>
        <xdr:cNvPr id="320" name="n_4mainValue【公営住宅】&#10;有形固定資産減価償却率">
          <a:extLst>
            <a:ext uri="{FF2B5EF4-FFF2-40B4-BE49-F238E27FC236}">
              <a16:creationId xmlns:a16="http://schemas.microsoft.com/office/drawing/2014/main" id="{90CF90E9-2D14-4DD7-9BF0-ABCD42B6EACE}"/>
            </a:ext>
          </a:extLst>
        </xdr:cNvPr>
        <xdr:cNvSpPr txBox="1"/>
      </xdr:nvSpPr>
      <xdr:spPr>
        <a:xfrm>
          <a:off x="927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B0CF45E-5ABF-4C05-89C6-2D40AE454D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E47365D-39AD-4044-AB3A-613F9650BA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169F4CD-D682-4EBF-98BF-59107DDABE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51CB798-7041-4975-98A0-484B3CE388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9C3FF6D-2673-4D90-9686-B0D74CEC4F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FE4176D-DDCE-4A00-BBCC-59AE8ABDBF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2392611-ED77-432C-B0A9-7CA7BEE9B7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42CA286-380A-4E76-8D9B-B162D87BBB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EEAB09D-E499-445D-BAA8-BF56FBE920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60ABBF-DE01-40B6-BD56-463423C2F3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BCD93F0-7073-42FF-9E11-D47F4361A8E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91FEB56-0D36-4932-BE25-6928349526D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D6AE3FF5-361C-4AA7-8F9A-6F18AF16BB8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23D2A09-E211-4981-AD75-F8DFCF243F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A1BF821-F88C-4628-A07F-67E73366B0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5E8DB22-E9CB-4451-957B-67A8309BDC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7FFF452-8B99-48C7-B653-567C2E38FD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F6B99B2-D87B-4F12-93EE-72980B5407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6794B78-5B80-44B7-A2FB-3972397CCE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499B5A57-7A16-4C59-B7AC-4E0A5D3B1A1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149B1C9-37EF-4100-9188-6B461F08DC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DB742FF5-B501-4C7D-B728-059BE749D92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7F184A1-34CB-456C-B572-2E204BAC21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9B406E68-51F8-44DE-85A3-4B71A18E5F0B}"/>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8B3B7D75-D2A7-41E1-97F6-60B3C2414553}"/>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C8043B26-69B4-4519-8755-584526E36DBD}"/>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9BEA01CB-4E92-40AF-BB7C-AFAAA51D6B33}"/>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168F3ED2-A293-47D1-BB60-7A2D1E02B15E}"/>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C7E4B3BE-4939-4932-8350-0E5FEEF1723C}"/>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485AF420-8408-478B-98FA-A54A4A10F0B2}"/>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695DB607-3F86-4F69-BB40-30FECA875CF3}"/>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C6C8ABDC-38A9-4399-A993-A2DBDB85FB56}"/>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5F42819B-3224-449C-841B-B9467EDF9CF6}"/>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ACDC39C5-04D3-4741-8E37-59C4A672AA2D}"/>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8B58A7C-83BC-45F0-8EDD-526417307C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F87D92C-1A85-4D47-AB18-55820D1EC6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444F03-60C6-419F-9902-D65A797001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F5AD72-C583-427F-9676-52D52FF5E8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57708D-1E66-46EE-9E99-5BADE07BF6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155829</xdr:rowOff>
    </xdr:from>
    <xdr:to>
      <xdr:col>55</xdr:col>
      <xdr:colOff>50800</xdr:colOff>
      <xdr:row>85</xdr:row>
      <xdr:rowOff>85979</xdr:rowOff>
    </xdr:to>
    <xdr:sp macro="" textlink="">
      <xdr:nvSpPr>
        <xdr:cNvPr id="360" name="楕円 359">
          <a:extLst>
            <a:ext uri="{FF2B5EF4-FFF2-40B4-BE49-F238E27FC236}">
              <a16:creationId xmlns:a16="http://schemas.microsoft.com/office/drawing/2014/main" id="{6F4F819E-176D-476A-AF04-E46F5D0BAE83}"/>
            </a:ext>
          </a:extLst>
        </xdr:cNvPr>
        <xdr:cNvSpPr/>
      </xdr:nvSpPr>
      <xdr:spPr>
        <a:xfrm>
          <a:off x="10426700" y="145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134256</xdr:rowOff>
    </xdr:from>
    <xdr:ext cx="469744" cy="259045"/>
    <xdr:sp macro="" textlink="">
      <xdr:nvSpPr>
        <xdr:cNvPr id="361" name="【公営住宅】&#10;一人当たり面積該当値テキスト">
          <a:extLst>
            <a:ext uri="{FF2B5EF4-FFF2-40B4-BE49-F238E27FC236}">
              <a16:creationId xmlns:a16="http://schemas.microsoft.com/office/drawing/2014/main" id="{08436A25-67FF-4795-B330-6128BE0584F3}"/>
            </a:ext>
          </a:extLst>
        </xdr:cNvPr>
        <xdr:cNvSpPr txBox="1"/>
      </xdr:nvSpPr>
      <xdr:spPr>
        <a:xfrm>
          <a:off x="10515600" y="1453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162052</xdr:rowOff>
    </xdr:from>
    <xdr:to>
      <xdr:col>50</xdr:col>
      <xdr:colOff>165100</xdr:colOff>
      <xdr:row>85</xdr:row>
      <xdr:rowOff>92202</xdr:rowOff>
    </xdr:to>
    <xdr:sp macro="" textlink="">
      <xdr:nvSpPr>
        <xdr:cNvPr id="362" name="楕円 361">
          <a:extLst>
            <a:ext uri="{FF2B5EF4-FFF2-40B4-BE49-F238E27FC236}">
              <a16:creationId xmlns:a16="http://schemas.microsoft.com/office/drawing/2014/main" id="{60FC4D2B-C94C-46A0-A8A6-77892F50579C}"/>
            </a:ext>
          </a:extLst>
        </xdr:cNvPr>
        <xdr:cNvSpPr/>
      </xdr:nvSpPr>
      <xdr:spPr>
        <a:xfrm>
          <a:off x="95885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35179</xdr:rowOff>
    </xdr:from>
    <xdr:to>
      <xdr:col>55</xdr:col>
      <xdr:colOff>0</xdr:colOff>
      <xdr:row>85</xdr:row>
      <xdr:rowOff>41402</xdr:rowOff>
    </xdr:to>
    <xdr:cxnSp macro="">
      <xdr:nvCxnSpPr>
        <xdr:cNvPr id="363" name="直線コネクタ 362">
          <a:extLst>
            <a:ext uri="{FF2B5EF4-FFF2-40B4-BE49-F238E27FC236}">
              <a16:creationId xmlns:a16="http://schemas.microsoft.com/office/drawing/2014/main" id="{7D9804A8-5230-402B-A042-46F6938E586E}"/>
            </a:ext>
          </a:extLst>
        </xdr:cNvPr>
        <xdr:cNvCxnSpPr/>
      </xdr:nvCxnSpPr>
      <xdr:spPr>
        <a:xfrm flipV="1">
          <a:off x="9639300" y="14608429"/>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64" name="楕円 363">
          <a:extLst>
            <a:ext uri="{FF2B5EF4-FFF2-40B4-BE49-F238E27FC236}">
              <a16:creationId xmlns:a16="http://schemas.microsoft.com/office/drawing/2014/main" id="{724442B1-8E71-4E6B-9C48-B4939ED5BF31}"/>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41402</xdr:rowOff>
    </xdr:from>
    <xdr:to>
      <xdr:col>50</xdr:col>
      <xdr:colOff>114300</xdr:colOff>
      <xdr:row>85</xdr:row>
      <xdr:rowOff>48768</xdr:rowOff>
    </xdr:to>
    <xdr:cxnSp macro="">
      <xdr:nvCxnSpPr>
        <xdr:cNvPr id="365" name="直線コネクタ 364">
          <a:extLst>
            <a:ext uri="{FF2B5EF4-FFF2-40B4-BE49-F238E27FC236}">
              <a16:creationId xmlns:a16="http://schemas.microsoft.com/office/drawing/2014/main" id="{E27E723E-E1FA-447F-9CD0-171446460BB4}"/>
            </a:ext>
          </a:extLst>
        </xdr:cNvPr>
        <xdr:cNvCxnSpPr/>
      </xdr:nvCxnSpPr>
      <xdr:spPr>
        <a:xfrm flipV="1">
          <a:off x="8750300" y="146146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xdr:rowOff>
    </xdr:from>
    <xdr:to>
      <xdr:col>41</xdr:col>
      <xdr:colOff>101600</xdr:colOff>
      <xdr:row>85</xdr:row>
      <xdr:rowOff>106045</xdr:rowOff>
    </xdr:to>
    <xdr:sp macro="" textlink="">
      <xdr:nvSpPr>
        <xdr:cNvPr id="366" name="楕円 365">
          <a:extLst>
            <a:ext uri="{FF2B5EF4-FFF2-40B4-BE49-F238E27FC236}">
              <a16:creationId xmlns:a16="http://schemas.microsoft.com/office/drawing/2014/main" id="{906DDA37-5E30-4CE5-A52E-24868620B0AF}"/>
            </a:ext>
          </a:extLst>
        </xdr:cNvPr>
        <xdr:cNvSpPr/>
      </xdr:nvSpPr>
      <xdr:spPr>
        <a:xfrm>
          <a:off x="7810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55245</xdr:rowOff>
    </xdr:to>
    <xdr:cxnSp macro="">
      <xdr:nvCxnSpPr>
        <xdr:cNvPr id="367" name="直線コネクタ 366">
          <a:extLst>
            <a:ext uri="{FF2B5EF4-FFF2-40B4-BE49-F238E27FC236}">
              <a16:creationId xmlns:a16="http://schemas.microsoft.com/office/drawing/2014/main" id="{E8C5AC77-52C7-4897-8B5F-9110E4F21C2A}"/>
            </a:ext>
          </a:extLst>
        </xdr:cNvPr>
        <xdr:cNvCxnSpPr/>
      </xdr:nvCxnSpPr>
      <xdr:spPr>
        <a:xfrm flipV="1">
          <a:off x="7861300" y="146220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8637</xdr:rowOff>
    </xdr:from>
    <xdr:to>
      <xdr:col>36</xdr:col>
      <xdr:colOff>165100</xdr:colOff>
      <xdr:row>85</xdr:row>
      <xdr:rowOff>110237</xdr:rowOff>
    </xdr:to>
    <xdr:sp macro="" textlink="">
      <xdr:nvSpPr>
        <xdr:cNvPr id="368" name="楕円 367">
          <a:extLst>
            <a:ext uri="{FF2B5EF4-FFF2-40B4-BE49-F238E27FC236}">
              <a16:creationId xmlns:a16="http://schemas.microsoft.com/office/drawing/2014/main" id="{99D180BE-CC6D-4A55-A49F-97D51CA1E92D}"/>
            </a:ext>
          </a:extLst>
        </xdr:cNvPr>
        <xdr:cNvSpPr/>
      </xdr:nvSpPr>
      <xdr:spPr>
        <a:xfrm>
          <a:off x="6921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55245</xdr:rowOff>
    </xdr:from>
    <xdr:to>
      <xdr:col>41</xdr:col>
      <xdr:colOff>50800</xdr:colOff>
      <xdr:row>85</xdr:row>
      <xdr:rowOff>59437</xdr:rowOff>
    </xdr:to>
    <xdr:cxnSp macro="">
      <xdr:nvCxnSpPr>
        <xdr:cNvPr id="369" name="直線コネクタ 368">
          <a:extLst>
            <a:ext uri="{FF2B5EF4-FFF2-40B4-BE49-F238E27FC236}">
              <a16:creationId xmlns:a16="http://schemas.microsoft.com/office/drawing/2014/main" id="{FB6C6B23-4980-4662-84DF-732A3ED9993A}"/>
            </a:ext>
          </a:extLst>
        </xdr:cNvPr>
        <xdr:cNvCxnSpPr/>
      </xdr:nvCxnSpPr>
      <xdr:spPr>
        <a:xfrm flipV="1">
          <a:off x="6972300" y="146284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62404E4D-CA1C-4CC9-9539-89C527EE4977}"/>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3B34B1A8-6669-42E9-B8DC-51D45D4186C8}"/>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E49CEC17-F0F1-4792-9A63-9F8A6932B226}"/>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95DE4D45-822E-4C35-AB6F-E2F969DF5FD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83329</xdr:rowOff>
    </xdr:from>
    <xdr:ext cx="469744" cy="259045"/>
    <xdr:sp macro="" textlink="">
      <xdr:nvSpPr>
        <xdr:cNvPr id="374" name="n_1mainValue【公営住宅】&#10;一人当たり面積">
          <a:extLst>
            <a:ext uri="{FF2B5EF4-FFF2-40B4-BE49-F238E27FC236}">
              <a16:creationId xmlns:a16="http://schemas.microsoft.com/office/drawing/2014/main" id="{CA1461AA-6F49-4DC9-989A-518878AB3B91}"/>
            </a:ext>
          </a:extLst>
        </xdr:cNvPr>
        <xdr:cNvSpPr txBox="1"/>
      </xdr:nvSpPr>
      <xdr:spPr>
        <a:xfrm>
          <a:off x="9391727" y="1465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5" name="n_2mainValue【公営住宅】&#10;一人当たり面積">
          <a:extLst>
            <a:ext uri="{FF2B5EF4-FFF2-40B4-BE49-F238E27FC236}">
              <a16:creationId xmlns:a16="http://schemas.microsoft.com/office/drawing/2014/main" id="{730A015A-2F86-429C-B2E1-829D4365839A}"/>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97172</xdr:rowOff>
    </xdr:from>
    <xdr:ext cx="469744" cy="259045"/>
    <xdr:sp macro="" textlink="">
      <xdr:nvSpPr>
        <xdr:cNvPr id="376" name="n_3mainValue【公営住宅】&#10;一人当たり面積">
          <a:extLst>
            <a:ext uri="{FF2B5EF4-FFF2-40B4-BE49-F238E27FC236}">
              <a16:creationId xmlns:a16="http://schemas.microsoft.com/office/drawing/2014/main" id="{E97F2851-55CE-4A02-AEA6-F3D0CAF9F486}"/>
            </a:ext>
          </a:extLst>
        </xdr:cNvPr>
        <xdr:cNvSpPr txBox="1"/>
      </xdr:nvSpPr>
      <xdr:spPr>
        <a:xfrm>
          <a:off x="7626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101364</xdr:rowOff>
    </xdr:from>
    <xdr:ext cx="469744" cy="259045"/>
    <xdr:sp macro="" textlink="">
      <xdr:nvSpPr>
        <xdr:cNvPr id="377" name="n_4mainValue【公営住宅】&#10;一人当たり面積">
          <a:extLst>
            <a:ext uri="{FF2B5EF4-FFF2-40B4-BE49-F238E27FC236}">
              <a16:creationId xmlns:a16="http://schemas.microsoft.com/office/drawing/2014/main" id="{137E6D4C-F993-4500-A80F-922C49F57C36}"/>
            </a:ext>
          </a:extLst>
        </xdr:cNvPr>
        <xdr:cNvSpPr txBox="1"/>
      </xdr:nvSpPr>
      <xdr:spPr>
        <a:xfrm>
          <a:off x="6737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DD60251-5359-46D6-BC5A-880BE3A146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09D9AA0-4B75-40D0-8A13-1EC895DDCE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18AA6F1-119D-4F92-BA72-61133CEBFE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CB49FBE-0D3D-4FC0-B2D4-0F019FE6A5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73F4B2F-AE75-4F72-AFFD-D41CBFE37A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25CFB8D-DE56-4FB9-A9ED-573E17EAD3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6C76E35-9E05-4097-B074-A68EF3FD9C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3090A5F-8ADB-438E-B097-A7B9E80ED7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72D1890-BFFD-43DC-B817-C536DCD29E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10D7EFC-60B2-4F0B-A596-EF576EBA39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8EFBA36-2C9A-4573-A24D-E2AFDC52A8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C3E1499-9E03-478A-AFAD-79154079B2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ADA839F-B42D-434F-BB60-8F8A24DE96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AF5133F-54CA-470B-8324-342BFEC873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6D95212-051D-492C-A165-8AA5CB52FD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F8F5F94-047D-409A-BD9E-BB756909C0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2BD90C3-69EC-4849-8398-C823394DA7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5E518A3-AFF1-4C9B-AF0A-9489C75320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5D99A04-6955-4D54-9346-F2A0CF9510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3A2BE07-175A-4636-9DFF-9600EE641C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9BBF524-9EAD-4F21-91B5-2B712751C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1FD5D17-D194-4E82-A708-4990D3A3B6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760229C-D2B6-4680-A6E4-D078F4AED6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E114BE2-8336-4982-A72D-A07F266157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07C6771-9396-4B53-921B-807B31295D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FA228EF-D201-456D-868C-AA739AB548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5AB62E4-BABD-4620-998D-071D6B3110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AB8F42-EB50-44D6-B6D2-F1CEC75A06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891DB8D-84A7-4F63-9841-6D08115F5A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655EC95-F4CF-48A2-8B61-C1FA52EE45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B9128EB-18CD-450F-A271-2F76DD1D21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B0920058-CD03-4385-9309-6BF17DFE92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318DFE6-E2D3-4F91-B471-4319F4ACB3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4CE3FA04-31E0-4031-8ABD-0EF3BA40235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2E9BFED-F4CD-4B90-9162-6462829542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F39C49B-C579-4838-B65F-850A915830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47743AF-A258-4529-8285-C55A7A7500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8151C3F-03D4-4BF3-8B1F-32B90274DA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9246D690-93BC-4CEC-AB18-0AF0E92F4F1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0EE33D9-162F-4BFD-B5C8-213B5DC271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3B8AD00-65E7-4600-8D08-92D5FFB5B1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3BF7BBB8-A144-4137-B1D1-B315A79045E2}"/>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CC565371-40C4-4C77-9049-4FB69CB75159}"/>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AA560ED3-D036-4433-89BD-8861C42D0EEB}"/>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61B12DD4-3371-4734-915C-016C28EDA4A1}"/>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6F4A59C6-0830-4362-9505-70D82D539C3B}"/>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E03A259-E37B-43EA-9CD6-577D51A90A49}"/>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656546E0-3F97-46AE-99CA-31FBC49505E4}"/>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C9B43439-790C-4E43-AB71-CBE613B62CD5}"/>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48FBCA67-6A8F-4A1F-B26B-B08F1131E953}"/>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E737C8CD-9626-440E-8A97-B4106F3CD3EB}"/>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C06D13BF-090F-4DEC-98E0-1269D6911BAD}"/>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B00367B-35DE-4CB9-A03B-641841B657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3E61F02-9FA5-47BB-8B2B-7C89D4AFE6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6EA39CD-DBD6-46EF-B320-20196656D6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9FBC17-50C7-424F-AAC7-A8BC08F31E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99F4BC-16CA-48AC-8DB1-0674554D1C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435" name="楕円 434">
          <a:extLst>
            <a:ext uri="{FF2B5EF4-FFF2-40B4-BE49-F238E27FC236}">
              <a16:creationId xmlns:a16="http://schemas.microsoft.com/office/drawing/2014/main" id="{FDA153FC-52FD-4CB9-A672-9EB0A5BE42B2}"/>
            </a:ext>
          </a:extLst>
        </xdr:cNvPr>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4F941B2E-340F-43CF-93DB-6D389BAE1041}"/>
            </a:ext>
          </a:extLst>
        </xdr:cNvPr>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107043</xdr:rowOff>
    </xdr:from>
    <xdr:to>
      <xdr:col>81</xdr:col>
      <xdr:colOff>101600</xdr:colOff>
      <xdr:row>41</xdr:row>
      <xdr:rowOff>37193</xdr:rowOff>
    </xdr:to>
    <xdr:sp macro="" textlink="">
      <xdr:nvSpPr>
        <xdr:cNvPr id="437" name="楕円 436">
          <a:extLst>
            <a:ext uri="{FF2B5EF4-FFF2-40B4-BE49-F238E27FC236}">
              <a16:creationId xmlns:a16="http://schemas.microsoft.com/office/drawing/2014/main" id="{B05B7126-6025-4E3E-B576-E39D1576C753}"/>
            </a:ext>
          </a:extLst>
        </xdr:cNvPr>
        <xdr:cNvSpPr/>
      </xdr:nvSpPr>
      <xdr:spPr>
        <a:xfrm>
          <a:off x="15430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157843</xdr:rowOff>
    </xdr:from>
    <xdr:to>
      <xdr:col>85</xdr:col>
      <xdr:colOff>127000</xdr:colOff>
      <xdr:row>41</xdr:row>
      <xdr:rowOff>33746</xdr:rowOff>
    </xdr:to>
    <xdr:cxnSp macro="">
      <xdr:nvCxnSpPr>
        <xdr:cNvPr id="438" name="直線コネクタ 437">
          <a:extLst>
            <a:ext uri="{FF2B5EF4-FFF2-40B4-BE49-F238E27FC236}">
              <a16:creationId xmlns:a16="http://schemas.microsoft.com/office/drawing/2014/main" id="{0ACEB2C1-79C7-407F-B0CE-CF9A1003B7F8}"/>
            </a:ext>
          </a:extLst>
        </xdr:cNvPr>
        <xdr:cNvCxnSpPr/>
      </xdr:nvCxnSpPr>
      <xdr:spPr>
        <a:xfrm>
          <a:off x="15481300" y="701584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39" name="楕円 438">
          <a:extLst>
            <a:ext uri="{FF2B5EF4-FFF2-40B4-BE49-F238E27FC236}">
              <a16:creationId xmlns:a16="http://schemas.microsoft.com/office/drawing/2014/main" id="{EF5A10BC-3F67-4C5B-B24C-FBEA15629A00}"/>
            </a:ext>
          </a:extLst>
        </xdr:cNvPr>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157843</xdr:rowOff>
    </xdr:to>
    <xdr:cxnSp macro="">
      <xdr:nvCxnSpPr>
        <xdr:cNvPr id="440" name="直線コネクタ 439">
          <a:extLst>
            <a:ext uri="{FF2B5EF4-FFF2-40B4-BE49-F238E27FC236}">
              <a16:creationId xmlns:a16="http://schemas.microsoft.com/office/drawing/2014/main" id="{D23B942A-27CA-49AD-B816-7639858867BE}"/>
            </a:ext>
          </a:extLst>
        </xdr:cNvPr>
        <xdr:cNvCxnSpPr/>
      </xdr:nvCxnSpPr>
      <xdr:spPr>
        <a:xfrm>
          <a:off x="14592300" y="6942365"/>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49B074F0-BEC7-4ED9-B57E-CEF520DF9625}"/>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5F0B417F-A80C-41C8-90E9-46A2416B813A}"/>
            </a:ext>
          </a:extLst>
        </xdr:cNvPr>
        <xdr:cNvCxnSpPr/>
      </xdr:nvCxnSpPr>
      <xdr:spPr>
        <a:xfrm flipV="1">
          <a:off x="13703300" y="6942365"/>
          <a:ext cx="889000" cy="3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DAF36EE1-3888-4A6F-87D4-C01BDA4A865E}"/>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DE34DD45-0C2F-4F7B-9DD3-1BFD7B668537}"/>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6E07193-A215-4168-982D-DCAEFFFA7F91}"/>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1640CA7-F305-46A9-AA48-73C6F5837098}"/>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B601E06-9EEF-4E51-8C89-F0B73B58E1B5}"/>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BA61FBA-649D-4377-9BC5-D9154CCD1D66}"/>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28320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433CAB8-C9B6-4887-893A-82E107EA8057}"/>
            </a:ext>
          </a:extLst>
        </xdr:cNvPr>
        <xdr:cNvSpPr txBox="1"/>
      </xdr:nvSpPr>
      <xdr:spPr>
        <a:xfrm>
          <a:off x="15266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05D7D68-66F7-4498-BEAA-6017F13EF19A}"/>
            </a:ext>
          </a:extLst>
        </xdr:cNvPr>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5CDAE637-DC97-4250-8ED1-39E9B98FD926}"/>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70DBE16F-BBA9-444F-9134-A4B612BFA4A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A93AA2E-D69A-482E-9D71-A0A8738322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78D349E-A4F5-42D8-9D64-8AC97EEEB8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3A2BE6B-F2CD-4B00-A710-127DF4EBA2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C9BA3FF-137A-40A3-80CD-E94A0B576D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5D63CFA-5569-48F1-AA2C-FAB817ACCF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B9D7436-1B90-4870-9A3B-D5DFEB1A1A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52F967D-B41D-4030-8ABE-2419236676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E25026F-35BF-4E8A-AB0A-15956F193D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B6474B8-1F59-4481-90B4-CC47EFA6CD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136CBAD-7F8E-4909-BAA4-01ADC66E4F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1F702B6-278C-4268-8CBA-8940AB1C9C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90E9B655-2A9A-4EBC-9119-41148F4F5D8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97EDFDB-DCEA-4133-A27A-FFFE40F414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68BBD9D-E94A-41D4-A7F1-C7C7A2EF772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870E841-D690-471B-9E52-A5CCF7EE8C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7337CD4D-1C70-41B3-B7AB-D5714CD351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69DBC8A-5CD9-469F-9F24-3A8DD7B937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5550C25-6689-41AE-AF96-08622DDA0D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A7300EE-4643-4EF9-82CD-C3380520A7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8CCF23F-30AF-44A2-9932-65C9B511AB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39EC690-B951-4A00-B2CB-6A41EC6ECD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5D6CC786-0620-4364-AA72-E646BDF570E9}"/>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0D9D4BC-6321-49AB-9169-378D41E7FC2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C3FED28E-33C0-4DAE-B765-A9444D2CEAFE}"/>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8710826-06C9-454B-B442-EF2EA640E9B9}"/>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9C1FACBC-E8D1-4EDA-81A0-5B2B40B960C8}"/>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014B0F2-92A7-49C5-912A-4629AB39D6D6}"/>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65293A63-3944-4A93-A6FB-0B8A3EA8D552}"/>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DFDCAE7B-2B27-487E-B83E-1A5E41E3FF3E}"/>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0CAB9D9A-9584-4451-B6C7-387A7D13EEFC}"/>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0FDB15C1-96A2-465A-8CA2-E3B6F126871D}"/>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733D3552-E60F-43CB-8F20-1CFC26C41593}"/>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5E391F-5AB2-4E85-A5C3-6E8233266D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35926CF-DB1D-42A3-8B64-8D053FB9AA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2309349-EBF3-4747-AA7D-1CF58AF7B6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2026638-25C4-4CC1-B484-F95E208143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465AF7-0528-4312-A1D7-F54A68FF36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0" name="楕円 489">
          <a:extLst>
            <a:ext uri="{FF2B5EF4-FFF2-40B4-BE49-F238E27FC236}">
              <a16:creationId xmlns:a16="http://schemas.microsoft.com/office/drawing/2014/main" id="{2C483741-FAF1-4862-96A8-00706423C37A}"/>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C1C8E28-35D5-417D-BCD7-163B1DC1779B}"/>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142443</xdr:rowOff>
    </xdr:from>
    <xdr:to>
      <xdr:col>112</xdr:col>
      <xdr:colOff>38100</xdr:colOff>
      <xdr:row>41</xdr:row>
      <xdr:rowOff>72593</xdr:rowOff>
    </xdr:to>
    <xdr:sp macro="" textlink="">
      <xdr:nvSpPr>
        <xdr:cNvPr id="492" name="楕円 491">
          <a:extLst>
            <a:ext uri="{FF2B5EF4-FFF2-40B4-BE49-F238E27FC236}">
              <a16:creationId xmlns:a16="http://schemas.microsoft.com/office/drawing/2014/main" id="{8F181BED-DA4F-4AD1-8A96-17518C4EAB6C}"/>
            </a:ext>
          </a:extLst>
        </xdr:cNvPr>
        <xdr:cNvSpPr/>
      </xdr:nvSpPr>
      <xdr:spPr>
        <a:xfrm>
          <a:off x="21272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21793</xdr:rowOff>
    </xdr:to>
    <xdr:cxnSp macro="">
      <xdr:nvCxnSpPr>
        <xdr:cNvPr id="493" name="直線コネクタ 492">
          <a:extLst>
            <a:ext uri="{FF2B5EF4-FFF2-40B4-BE49-F238E27FC236}">
              <a16:creationId xmlns:a16="http://schemas.microsoft.com/office/drawing/2014/main" id="{BA6E1586-0AD0-4A41-BD94-59319C1F7271}"/>
            </a:ext>
          </a:extLst>
        </xdr:cNvPr>
        <xdr:cNvCxnSpPr/>
      </xdr:nvCxnSpPr>
      <xdr:spPr>
        <a:xfrm flipV="1">
          <a:off x="21323300" y="704850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146101</xdr:rowOff>
    </xdr:from>
    <xdr:to>
      <xdr:col>107</xdr:col>
      <xdr:colOff>101600</xdr:colOff>
      <xdr:row>41</xdr:row>
      <xdr:rowOff>76251</xdr:rowOff>
    </xdr:to>
    <xdr:sp macro="" textlink="">
      <xdr:nvSpPr>
        <xdr:cNvPr id="494" name="楕円 493">
          <a:extLst>
            <a:ext uri="{FF2B5EF4-FFF2-40B4-BE49-F238E27FC236}">
              <a16:creationId xmlns:a16="http://schemas.microsoft.com/office/drawing/2014/main" id="{26618F91-F917-4C7E-8DD2-6AA87CD2824B}"/>
            </a:ext>
          </a:extLst>
        </xdr:cNvPr>
        <xdr:cNvSpPr/>
      </xdr:nvSpPr>
      <xdr:spPr>
        <a:xfrm>
          <a:off x="20383500" y="70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21793</xdr:rowOff>
    </xdr:from>
    <xdr:to>
      <xdr:col>111</xdr:col>
      <xdr:colOff>177800</xdr:colOff>
      <xdr:row>41</xdr:row>
      <xdr:rowOff>25451</xdr:rowOff>
    </xdr:to>
    <xdr:cxnSp macro="">
      <xdr:nvCxnSpPr>
        <xdr:cNvPr id="495" name="直線コネクタ 494">
          <a:extLst>
            <a:ext uri="{FF2B5EF4-FFF2-40B4-BE49-F238E27FC236}">
              <a16:creationId xmlns:a16="http://schemas.microsoft.com/office/drawing/2014/main" id="{D8276DCB-355C-4E5A-A224-89B96B127DF6}"/>
            </a:ext>
          </a:extLst>
        </xdr:cNvPr>
        <xdr:cNvCxnSpPr/>
      </xdr:nvCxnSpPr>
      <xdr:spPr>
        <a:xfrm flipV="1">
          <a:off x="20434300" y="705124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496" name="楕円 495">
          <a:extLst>
            <a:ext uri="{FF2B5EF4-FFF2-40B4-BE49-F238E27FC236}">
              <a16:creationId xmlns:a16="http://schemas.microsoft.com/office/drawing/2014/main" id="{9B2CD72B-5E57-4FD2-A3E2-D56A7142912F}"/>
            </a:ext>
          </a:extLst>
        </xdr:cNvPr>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25451</xdr:rowOff>
    </xdr:from>
    <xdr:to>
      <xdr:col>107</xdr:col>
      <xdr:colOff>50800</xdr:colOff>
      <xdr:row>41</xdr:row>
      <xdr:rowOff>28194</xdr:rowOff>
    </xdr:to>
    <xdr:cxnSp macro="">
      <xdr:nvCxnSpPr>
        <xdr:cNvPr id="497" name="直線コネクタ 496">
          <a:extLst>
            <a:ext uri="{FF2B5EF4-FFF2-40B4-BE49-F238E27FC236}">
              <a16:creationId xmlns:a16="http://schemas.microsoft.com/office/drawing/2014/main" id="{849D3F18-7048-49AE-A3D8-E2CE4F6E5157}"/>
            </a:ext>
          </a:extLst>
        </xdr:cNvPr>
        <xdr:cNvCxnSpPr/>
      </xdr:nvCxnSpPr>
      <xdr:spPr>
        <a:xfrm flipV="1">
          <a:off x="19545300" y="7054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150673</xdr:rowOff>
    </xdr:from>
    <xdr:to>
      <xdr:col>98</xdr:col>
      <xdr:colOff>38100</xdr:colOff>
      <xdr:row>41</xdr:row>
      <xdr:rowOff>80823</xdr:rowOff>
    </xdr:to>
    <xdr:sp macro="" textlink="">
      <xdr:nvSpPr>
        <xdr:cNvPr id="498" name="楕円 497">
          <a:extLst>
            <a:ext uri="{FF2B5EF4-FFF2-40B4-BE49-F238E27FC236}">
              <a16:creationId xmlns:a16="http://schemas.microsoft.com/office/drawing/2014/main" id="{ACC37CCB-36E6-46BB-8106-62B56D8399DC}"/>
            </a:ext>
          </a:extLst>
        </xdr:cNvPr>
        <xdr:cNvSpPr/>
      </xdr:nvSpPr>
      <xdr:spPr>
        <a:xfrm>
          <a:off x="18605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28194</xdr:rowOff>
    </xdr:from>
    <xdr:to>
      <xdr:col>102</xdr:col>
      <xdr:colOff>114300</xdr:colOff>
      <xdr:row>41</xdr:row>
      <xdr:rowOff>30023</xdr:rowOff>
    </xdr:to>
    <xdr:cxnSp macro="">
      <xdr:nvCxnSpPr>
        <xdr:cNvPr id="499" name="直線コネクタ 498">
          <a:extLst>
            <a:ext uri="{FF2B5EF4-FFF2-40B4-BE49-F238E27FC236}">
              <a16:creationId xmlns:a16="http://schemas.microsoft.com/office/drawing/2014/main" id="{07C74339-D79A-4795-B36F-08E2B9926A8B}"/>
            </a:ext>
          </a:extLst>
        </xdr:cNvPr>
        <xdr:cNvCxnSpPr/>
      </xdr:nvCxnSpPr>
      <xdr:spPr>
        <a:xfrm flipV="1">
          <a:off x="18656300" y="705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59993CE-C8CE-4673-8252-6B661A5F2075}"/>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9D48EBE-2F00-42EE-83C9-9F3E799E7003}"/>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105E21D-E6AD-4D67-A742-308681B3584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18C97EE-92E3-4DF4-8476-F092ADFDF72C}"/>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63720</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0EFA6A9-A659-43A3-A8A2-FA3B5AFC4953}"/>
            </a:ext>
          </a:extLst>
        </xdr:cNvPr>
        <xdr:cNvSpPr txBox="1"/>
      </xdr:nvSpPr>
      <xdr:spPr>
        <a:xfrm>
          <a:off x="210757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67378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7C7B19-5BD6-40F5-A9AA-49D6692EA98D}"/>
            </a:ext>
          </a:extLst>
        </xdr:cNvPr>
        <xdr:cNvSpPr txBox="1"/>
      </xdr:nvSpPr>
      <xdr:spPr>
        <a:xfrm>
          <a:off x="20199427" y="7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8E185E1-36F8-4E55-9A02-F379345AC367}"/>
            </a:ext>
          </a:extLst>
        </xdr:cNvPr>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71950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EE99AE0-2619-40D6-B207-994DC4B13388}"/>
            </a:ext>
          </a:extLst>
        </xdr:cNvPr>
        <xdr:cNvSpPr txBox="1"/>
      </xdr:nvSpPr>
      <xdr:spPr>
        <a:xfrm>
          <a:off x="18421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7A9E716-1037-4458-81EE-EE259CEC37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F8EEC60-6804-41FB-9DF8-BE5F47EA2B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0E099F4-3442-4B90-A029-9DA29D1DA3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5BBFBE9-13EF-44C3-9364-FDFF264D90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19501CE-FA11-4547-8D44-E874A28B56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DA5F1E9-0576-4D84-85FC-E15CA7D2BE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074B903-6ED9-4AEE-9C0F-F7FC98D1F3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D98FC49-B355-48EF-B2B6-F5C43B94D5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94E8C43-3E4C-426E-9C6B-A3EE203112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771C14F-5BAD-49B3-9A00-C81B043C8B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975670B-65DA-4F06-8C0F-C1F474E672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87CEB6E-69B8-4E83-86CE-68ACC29C11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9D013FC-8C89-4E44-8CA6-2693E5D659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C8067AC-3629-45E1-A1E5-67CB2C7B30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38025B0-C0A3-45A9-80D8-6E5663974E0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FFA57B4-6FC2-4569-88F0-EE75D620BC8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C6CC22C-858B-4E8F-8C4A-5D58EC9A36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A6EB93F8-ED44-4490-89B3-EA88D47017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CB3F46F-4859-420A-A886-C14812F5F86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E962512-7C73-4D5E-9BD4-42A6C68E3E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C941702E-D471-459B-8262-AF6C89CA33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C5146C6-197E-4176-BF48-F40FB664BB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2061F6F0-AF46-43A1-90D6-BAA1CC3DF5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9499C1A5-F755-4049-A24F-C05B7BCEF7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4B8008EC-FA80-4839-927F-D2EBB1B589B8}"/>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04307E8-40EB-4FDA-BD2A-DD55ED36BD95}"/>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433AA1BA-1B86-439F-872F-54E969D6E971}"/>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988FB00-8D7F-4DD2-AD0A-BBD5CED14BE6}"/>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145D2915-14A7-4278-A371-2504CE47BD7E}"/>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C35636E-1937-49B2-87D3-F1F60D9B2150}"/>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C3FE4238-39F5-457D-B040-A1AE422D6ECE}"/>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92BE5EC2-85C5-4746-B724-59EFA0F368AD}"/>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59AEA872-4580-4F02-8016-857CFFECD275}"/>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3219538E-DDA5-473D-A673-E016B277C9E8}"/>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60CBC9AB-5C62-4282-96DB-81EA28E40451}"/>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59585A3-A09A-4FBA-A481-3EB75784BC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B9241B3-1688-4921-AC55-1B2FF0F8B0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C6859B0-F6A8-4210-A161-3BCDEA3726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0F29C24-F2AE-433C-9060-58FD49D39B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D4CAFE4-B50E-4147-B034-3E81ACFE99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19685</xdr:rowOff>
    </xdr:from>
    <xdr:to>
      <xdr:col>85</xdr:col>
      <xdr:colOff>177800</xdr:colOff>
      <xdr:row>64</xdr:row>
      <xdr:rowOff>121285</xdr:rowOff>
    </xdr:to>
    <xdr:sp macro="" textlink="">
      <xdr:nvSpPr>
        <xdr:cNvPr id="548" name="楕円 547">
          <a:extLst>
            <a:ext uri="{FF2B5EF4-FFF2-40B4-BE49-F238E27FC236}">
              <a16:creationId xmlns:a16="http://schemas.microsoft.com/office/drawing/2014/main" id="{F07508B1-978F-444E-91F6-0AB9CF4CF8BF}"/>
            </a:ext>
          </a:extLst>
        </xdr:cNvPr>
        <xdr:cNvSpPr/>
      </xdr:nvSpPr>
      <xdr:spPr>
        <a:xfrm>
          <a:off x="162687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106062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15C490B6-CC42-468B-B2D5-FDE42B9BA037}"/>
            </a:ext>
          </a:extLst>
        </xdr:cNvPr>
        <xdr:cNvSpPr txBox="1"/>
      </xdr:nvSpPr>
      <xdr:spPr>
        <a:xfrm>
          <a:off x="16357600" y="1090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50" name="楕円 549">
          <a:extLst>
            <a:ext uri="{FF2B5EF4-FFF2-40B4-BE49-F238E27FC236}">
              <a16:creationId xmlns:a16="http://schemas.microsoft.com/office/drawing/2014/main" id="{BE16E60F-08D5-4837-B87E-9C06ED88E01A}"/>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64</xdr:row>
      <xdr:rowOff>70485</xdr:rowOff>
    </xdr:to>
    <xdr:cxnSp macro="">
      <xdr:nvCxnSpPr>
        <xdr:cNvPr id="551" name="直線コネクタ 550">
          <a:extLst>
            <a:ext uri="{FF2B5EF4-FFF2-40B4-BE49-F238E27FC236}">
              <a16:creationId xmlns:a16="http://schemas.microsoft.com/office/drawing/2014/main" id="{EEC237AB-1966-42F9-8FFF-EF6519E66CF6}"/>
            </a:ext>
          </a:extLst>
        </xdr:cNvPr>
        <xdr:cNvCxnSpPr/>
      </xdr:nvCxnSpPr>
      <xdr:spPr>
        <a:xfrm>
          <a:off x="15481300" y="10424160"/>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52" name="楕円 551">
          <a:extLst>
            <a:ext uri="{FF2B5EF4-FFF2-40B4-BE49-F238E27FC236}">
              <a16:creationId xmlns:a16="http://schemas.microsoft.com/office/drawing/2014/main" id="{5F4FB73F-0BE9-4963-A3B8-08F83E8A1DC9}"/>
            </a:ext>
          </a:extLst>
        </xdr:cNvPr>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137160</xdr:rowOff>
    </xdr:to>
    <xdr:cxnSp macro="">
      <xdr:nvCxnSpPr>
        <xdr:cNvPr id="553" name="直線コネクタ 552">
          <a:extLst>
            <a:ext uri="{FF2B5EF4-FFF2-40B4-BE49-F238E27FC236}">
              <a16:creationId xmlns:a16="http://schemas.microsoft.com/office/drawing/2014/main" id="{D3BA762D-6EE8-4365-A670-F7F8E214965F}"/>
            </a:ext>
          </a:extLst>
        </xdr:cNvPr>
        <xdr:cNvCxnSpPr/>
      </xdr:nvCxnSpPr>
      <xdr:spPr>
        <a:xfrm>
          <a:off x="14592300" y="103536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54" name="楕円 553">
          <a:extLst>
            <a:ext uri="{FF2B5EF4-FFF2-40B4-BE49-F238E27FC236}">
              <a16:creationId xmlns:a16="http://schemas.microsoft.com/office/drawing/2014/main" id="{F0B99D74-9C95-41D4-A71D-7BBDA229FE2C}"/>
            </a:ext>
          </a:extLst>
        </xdr:cNvPr>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62</xdr:row>
      <xdr:rowOff>154305</xdr:rowOff>
    </xdr:to>
    <xdr:cxnSp macro="">
      <xdr:nvCxnSpPr>
        <xdr:cNvPr id="555" name="直線コネクタ 554">
          <a:extLst>
            <a:ext uri="{FF2B5EF4-FFF2-40B4-BE49-F238E27FC236}">
              <a16:creationId xmlns:a16="http://schemas.microsoft.com/office/drawing/2014/main" id="{46495D82-6B3A-48B9-B8D8-ED7DC5EC811F}"/>
            </a:ext>
          </a:extLst>
        </xdr:cNvPr>
        <xdr:cNvCxnSpPr/>
      </xdr:nvCxnSpPr>
      <xdr:spPr>
        <a:xfrm flipV="1">
          <a:off x="13703300" y="1035367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6" name="楕円 555">
          <a:extLst>
            <a:ext uri="{FF2B5EF4-FFF2-40B4-BE49-F238E27FC236}">
              <a16:creationId xmlns:a16="http://schemas.microsoft.com/office/drawing/2014/main" id="{CC939700-2E0C-4D1E-BBD4-1E180B83185B}"/>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62</xdr:row>
      <xdr:rowOff>154305</xdr:rowOff>
    </xdr:to>
    <xdr:cxnSp macro="">
      <xdr:nvCxnSpPr>
        <xdr:cNvPr id="557" name="直線コネクタ 556">
          <a:extLst>
            <a:ext uri="{FF2B5EF4-FFF2-40B4-BE49-F238E27FC236}">
              <a16:creationId xmlns:a16="http://schemas.microsoft.com/office/drawing/2014/main" id="{01C7D8E9-BC1D-4CA3-BA97-44E308786743}"/>
            </a:ext>
          </a:extLst>
        </xdr:cNvPr>
        <xdr:cNvCxnSpPr/>
      </xdr:nvCxnSpPr>
      <xdr:spPr>
        <a:xfrm>
          <a:off x="12814300" y="10252710"/>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a:extLst>
            <a:ext uri="{FF2B5EF4-FFF2-40B4-BE49-F238E27FC236}">
              <a16:creationId xmlns:a16="http://schemas.microsoft.com/office/drawing/2014/main" id="{368CAE90-58D7-4151-9BDA-4064F764D855}"/>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a:extLst>
            <a:ext uri="{FF2B5EF4-FFF2-40B4-BE49-F238E27FC236}">
              <a16:creationId xmlns:a16="http://schemas.microsoft.com/office/drawing/2014/main" id="{B4D2BFA6-2B2A-4BFC-AF78-0B2C25FBA792}"/>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a:extLst>
            <a:ext uri="{FF2B5EF4-FFF2-40B4-BE49-F238E27FC236}">
              <a16:creationId xmlns:a16="http://schemas.microsoft.com/office/drawing/2014/main" id="{549C0606-C26A-4DAD-84F9-EED34A3ABC14}"/>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a:extLst>
            <a:ext uri="{FF2B5EF4-FFF2-40B4-BE49-F238E27FC236}">
              <a16:creationId xmlns:a16="http://schemas.microsoft.com/office/drawing/2014/main" id="{4CB47FCA-BC23-4435-9264-5FF7B0E6CC86}"/>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62" name="n_1mainValue【学校施設】&#10;有形固定資産減価償却率">
          <a:extLst>
            <a:ext uri="{FF2B5EF4-FFF2-40B4-BE49-F238E27FC236}">
              <a16:creationId xmlns:a16="http://schemas.microsoft.com/office/drawing/2014/main" id="{24A05E7D-E83E-41AA-965E-0A3BA2364AF2}"/>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3" name="n_2mainValue【学校施設】&#10;有形固定資産減価償却率">
          <a:extLst>
            <a:ext uri="{FF2B5EF4-FFF2-40B4-BE49-F238E27FC236}">
              <a16:creationId xmlns:a16="http://schemas.microsoft.com/office/drawing/2014/main" id="{24AF0CD3-B946-42C0-9B1A-B6698411D52C}"/>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564" name="n_3mainValue【学校施設】&#10;有形固定資産減価償却率">
          <a:extLst>
            <a:ext uri="{FF2B5EF4-FFF2-40B4-BE49-F238E27FC236}">
              <a16:creationId xmlns:a16="http://schemas.microsoft.com/office/drawing/2014/main" id="{EC1E50BF-DB83-4A1C-AA8D-98037376A96B}"/>
            </a:ext>
          </a:extLst>
        </xdr:cNvPr>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5" name="n_4mainValue【学校施設】&#10;有形固定資産減価償却率">
          <a:extLst>
            <a:ext uri="{FF2B5EF4-FFF2-40B4-BE49-F238E27FC236}">
              <a16:creationId xmlns:a16="http://schemas.microsoft.com/office/drawing/2014/main" id="{93E90D08-DD76-483B-94C8-C4D0C238D4F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4A42EFE-818B-483D-AE45-22995CC10C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9BE23D1-8BC5-4BAB-A898-8DD30FC7D2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6EE68C5-42D3-4C9E-A129-D36E27B702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DA7DE66-AC89-407B-A0CC-291ABA772B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70D2264-A133-438C-B564-BD7F266C5E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1C04E94-29B5-4C62-BE7E-2DA929FCAE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A6CD0CB-1DD6-42EA-9A8D-11CA57040F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A74174B-35E6-497B-ABC3-514C398008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773E29D-F3FA-4A5F-BD4A-75FD63231A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F1C5526-61D3-4741-A9DD-943EFEB5A2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EEA4036-7545-44F6-A0AB-A090D6CCC3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617E0262-88C0-46E5-BDEB-6FB71F3D3F4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B2D50F22-E4EF-4CED-BE65-CBBBAF4F13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FC45F17F-D2F0-413D-9647-7087B7F781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965E519-EB0A-4828-BF6C-E12FE680E8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B3AEBB55-01D3-46DD-A1B6-9C639D4DA10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EE784018-47AE-4B0E-A522-421ACB11DE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B3A12A6F-52AB-494F-88B3-2EFB4668ABE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E9E6AE16-5079-4975-A397-A29A86A9D72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E28CCDBB-6A7C-4A7F-93CD-72C865A9A76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77BFC57-B7DE-4A92-BD4C-5AF63E0CF3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0C13AD3-915D-4DFC-A0A7-E2171EA5C87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9348ACB-EDD6-4441-9617-37057A1125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16C184B0-0763-4329-B49E-AB9C1072FB91}"/>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AB427EEB-E58E-47ED-838D-32160EA0FD3F}"/>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870BB416-683D-4E82-8327-14A134A3D7B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08D807AC-8955-4449-82CC-D029C5EA94BD}"/>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7C369876-CB79-47DC-B7D3-83D0C3F8488C}"/>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94" name="【学校施設】&#10;一人当たり面積平均値テキスト">
          <a:extLst>
            <a:ext uri="{FF2B5EF4-FFF2-40B4-BE49-F238E27FC236}">
              <a16:creationId xmlns:a16="http://schemas.microsoft.com/office/drawing/2014/main" id="{D1496E0D-955A-41BB-AAF9-842A93FB00AF}"/>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AE6257EE-72D6-4436-B3AC-638294A650F4}"/>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08F68932-CCAA-45A4-8FED-BF5A1F592572}"/>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491F0B77-7B12-4364-AB0B-1921B1CEEC33}"/>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42C8E45B-38BE-42C8-9CF6-465CBE7A5CFA}"/>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14999055-E2D5-486B-AC76-164041EC5C3E}"/>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64D647D-9E88-41BA-946C-96529666C4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CEF5C54-4883-44F9-88B3-64833BB8E4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0D0EB0D-6EEB-4FCD-82B9-39B3F5D3E5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59706B8-9F35-478C-AFEF-FBD4FDCFA1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65EF351-7CE9-4D72-B472-1C10433691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88773</xdr:rowOff>
    </xdr:from>
    <xdr:to>
      <xdr:col>116</xdr:col>
      <xdr:colOff>114300</xdr:colOff>
      <xdr:row>63</xdr:row>
      <xdr:rowOff>18923</xdr:rowOff>
    </xdr:to>
    <xdr:sp macro="" textlink="">
      <xdr:nvSpPr>
        <xdr:cNvPr id="605" name="楕円 604">
          <a:extLst>
            <a:ext uri="{FF2B5EF4-FFF2-40B4-BE49-F238E27FC236}">
              <a16:creationId xmlns:a16="http://schemas.microsoft.com/office/drawing/2014/main" id="{20806258-3BCE-4D2B-8B7A-8EBFAD8F1634}"/>
            </a:ext>
          </a:extLst>
        </xdr:cNvPr>
        <xdr:cNvSpPr/>
      </xdr:nvSpPr>
      <xdr:spPr>
        <a:xfrm>
          <a:off x="22110700" y="10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3700</xdr:rowOff>
    </xdr:from>
    <xdr:ext cx="469744" cy="259045"/>
    <xdr:sp macro="" textlink="">
      <xdr:nvSpPr>
        <xdr:cNvPr id="606" name="【学校施設】&#10;一人当たり面積該当値テキスト">
          <a:extLst>
            <a:ext uri="{FF2B5EF4-FFF2-40B4-BE49-F238E27FC236}">
              <a16:creationId xmlns:a16="http://schemas.microsoft.com/office/drawing/2014/main" id="{17BAED63-7481-432C-8004-23F646551616}"/>
            </a:ext>
          </a:extLst>
        </xdr:cNvPr>
        <xdr:cNvSpPr txBox="1"/>
      </xdr:nvSpPr>
      <xdr:spPr>
        <a:xfrm>
          <a:off x="22199600" y="106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95758</xdr:rowOff>
    </xdr:from>
    <xdr:to>
      <xdr:col>112</xdr:col>
      <xdr:colOff>38100</xdr:colOff>
      <xdr:row>63</xdr:row>
      <xdr:rowOff>25908</xdr:rowOff>
    </xdr:to>
    <xdr:sp macro="" textlink="">
      <xdr:nvSpPr>
        <xdr:cNvPr id="607" name="楕円 606">
          <a:extLst>
            <a:ext uri="{FF2B5EF4-FFF2-40B4-BE49-F238E27FC236}">
              <a16:creationId xmlns:a16="http://schemas.microsoft.com/office/drawing/2014/main" id="{AF4438A9-4A1C-41D1-9263-53F59076DE86}"/>
            </a:ext>
          </a:extLst>
        </xdr:cNvPr>
        <xdr:cNvSpPr/>
      </xdr:nvSpPr>
      <xdr:spPr>
        <a:xfrm>
          <a:off x="21272500" y="10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139573</xdr:rowOff>
    </xdr:from>
    <xdr:to>
      <xdr:col>116</xdr:col>
      <xdr:colOff>63500</xdr:colOff>
      <xdr:row>62</xdr:row>
      <xdr:rowOff>146558</xdr:rowOff>
    </xdr:to>
    <xdr:cxnSp macro="">
      <xdr:nvCxnSpPr>
        <xdr:cNvPr id="608" name="直線コネクタ 607">
          <a:extLst>
            <a:ext uri="{FF2B5EF4-FFF2-40B4-BE49-F238E27FC236}">
              <a16:creationId xmlns:a16="http://schemas.microsoft.com/office/drawing/2014/main" id="{E38B583A-2B62-4E33-AD5A-99DA95047AAC}"/>
            </a:ext>
          </a:extLst>
        </xdr:cNvPr>
        <xdr:cNvCxnSpPr/>
      </xdr:nvCxnSpPr>
      <xdr:spPr>
        <a:xfrm flipV="1">
          <a:off x="21323300" y="10769473"/>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103886</xdr:rowOff>
    </xdr:from>
    <xdr:to>
      <xdr:col>107</xdr:col>
      <xdr:colOff>101600</xdr:colOff>
      <xdr:row>63</xdr:row>
      <xdr:rowOff>34036</xdr:rowOff>
    </xdr:to>
    <xdr:sp macro="" textlink="">
      <xdr:nvSpPr>
        <xdr:cNvPr id="609" name="楕円 608">
          <a:extLst>
            <a:ext uri="{FF2B5EF4-FFF2-40B4-BE49-F238E27FC236}">
              <a16:creationId xmlns:a16="http://schemas.microsoft.com/office/drawing/2014/main" id="{AC4E30EF-9C35-46FA-A4EA-4948C9F39ACC}"/>
            </a:ext>
          </a:extLst>
        </xdr:cNvPr>
        <xdr:cNvSpPr/>
      </xdr:nvSpPr>
      <xdr:spPr>
        <a:xfrm>
          <a:off x="20383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146558</xdr:rowOff>
    </xdr:from>
    <xdr:to>
      <xdr:col>111</xdr:col>
      <xdr:colOff>177800</xdr:colOff>
      <xdr:row>62</xdr:row>
      <xdr:rowOff>154686</xdr:rowOff>
    </xdr:to>
    <xdr:cxnSp macro="">
      <xdr:nvCxnSpPr>
        <xdr:cNvPr id="610" name="直線コネクタ 609">
          <a:extLst>
            <a:ext uri="{FF2B5EF4-FFF2-40B4-BE49-F238E27FC236}">
              <a16:creationId xmlns:a16="http://schemas.microsoft.com/office/drawing/2014/main" id="{1B31A79D-CB81-4C66-B5C4-B807E25E0975}"/>
            </a:ext>
          </a:extLst>
        </xdr:cNvPr>
        <xdr:cNvCxnSpPr/>
      </xdr:nvCxnSpPr>
      <xdr:spPr>
        <a:xfrm flipV="1">
          <a:off x="20434300" y="1077645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162941</xdr:rowOff>
    </xdr:from>
    <xdr:to>
      <xdr:col>102</xdr:col>
      <xdr:colOff>165100</xdr:colOff>
      <xdr:row>59</xdr:row>
      <xdr:rowOff>93091</xdr:rowOff>
    </xdr:to>
    <xdr:sp macro="" textlink="">
      <xdr:nvSpPr>
        <xdr:cNvPr id="611" name="楕円 610">
          <a:extLst>
            <a:ext uri="{FF2B5EF4-FFF2-40B4-BE49-F238E27FC236}">
              <a16:creationId xmlns:a16="http://schemas.microsoft.com/office/drawing/2014/main" id="{566527AD-0D75-4774-A177-38E5E26CBFED}"/>
            </a:ext>
          </a:extLst>
        </xdr:cNvPr>
        <xdr:cNvSpPr/>
      </xdr:nvSpPr>
      <xdr:spPr>
        <a:xfrm>
          <a:off x="19494500" y="101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42291</xdr:rowOff>
    </xdr:from>
    <xdr:to>
      <xdr:col>107</xdr:col>
      <xdr:colOff>50800</xdr:colOff>
      <xdr:row>62</xdr:row>
      <xdr:rowOff>154686</xdr:rowOff>
    </xdr:to>
    <xdr:cxnSp macro="">
      <xdr:nvCxnSpPr>
        <xdr:cNvPr id="612" name="直線コネクタ 611">
          <a:extLst>
            <a:ext uri="{FF2B5EF4-FFF2-40B4-BE49-F238E27FC236}">
              <a16:creationId xmlns:a16="http://schemas.microsoft.com/office/drawing/2014/main" id="{232D0D67-6125-464B-9C0D-1B44DAAB0C55}"/>
            </a:ext>
          </a:extLst>
        </xdr:cNvPr>
        <xdr:cNvCxnSpPr/>
      </xdr:nvCxnSpPr>
      <xdr:spPr>
        <a:xfrm>
          <a:off x="19545300" y="10157841"/>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115824</xdr:rowOff>
    </xdr:from>
    <xdr:to>
      <xdr:col>98</xdr:col>
      <xdr:colOff>38100</xdr:colOff>
      <xdr:row>63</xdr:row>
      <xdr:rowOff>45974</xdr:rowOff>
    </xdr:to>
    <xdr:sp macro="" textlink="">
      <xdr:nvSpPr>
        <xdr:cNvPr id="613" name="楕円 612">
          <a:extLst>
            <a:ext uri="{FF2B5EF4-FFF2-40B4-BE49-F238E27FC236}">
              <a16:creationId xmlns:a16="http://schemas.microsoft.com/office/drawing/2014/main" id="{F7394FB7-BF36-441B-8082-C03580131159}"/>
            </a:ext>
          </a:extLst>
        </xdr:cNvPr>
        <xdr:cNvSpPr/>
      </xdr:nvSpPr>
      <xdr:spPr>
        <a:xfrm>
          <a:off x="18605500" y="107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42291</xdr:rowOff>
    </xdr:from>
    <xdr:to>
      <xdr:col>102</xdr:col>
      <xdr:colOff>114300</xdr:colOff>
      <xdr:row>62</xdr:row>
      <xdr:rowOff>166624</xdr:rowOff>
    </xdr:to>
    <xdr:cxnSp macro="">
      <xdr:nvCxnSpPr>
        <xdr:cNvPr id="614" name="直線コネクタ 613">
          <a:extLst>
            <a:ext uri="{FF2B5EF4-FFF2-40B4-BE49-F238E27FC236}">
              <a16:creationId xmlns:a16="http://schemas.microsoft.com/office/drawing/2014/main" id="{F0A9E518-DED4-46D4-BDEC-DAA5260E64DD}"/>
            </a:ext>
          </a:extLst>
        </xdr:cNvPr>
        <xdr:cNvCxnSpPr/>
      </xdr:nvCxnSpPr>
      <xdr:spPr>
        <a:xfrm flipV="1">
          <a:off x="18656300" y="10157841"/>
          <a:ext cx="889000" cy="6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615" name="n_1aveValue【学校施設】&#10;一人当たり面積">
          <a:extLst>
            <a:ext uri="{FF2B5EF4-FFF2-40B4-BE49-F238E27FC236}">
              <a16:creationId xmlns:a16="http://schemas.microsoft.com/office/drawing/2014/main" id="{8C4351E9-D06B-4FAA-9291-7CD3DD0EF3A8}"/>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616" name="n_2aveValue【学校施設】&#10;一人当たり面積">
          <a:extLst>
            <a:ext uri="{FF2B5EF4-FFF2-40B4-BE49-F238E27FC236}">
              <a16:creationId xmlns:a16="http://schemas.microsoft.com/office/drawing/2014/main" id="{11BD8050-8FC9-4B24-8D97-90EF63CCE9EC}"/>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17" name="n_3aveValue【学校施設】&#10;一人当たり面積">
          <a:extLst>
            <a:ext uri="{FF2B5EF4-FFF2-40B4-BE49-F238E27FC236}">
              <a16:creationId xmlns:a16="http://schemas.microsoft.com/office/drawing/2014/main" id="{7BC93920-DFC5-46A0-911A-99A645222651}"/>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a:extLst>
            <a:ext uri="{FF2B5EF4-FFF2-40B4-BE49-F238E27FC236}">
              <a16:creationId xmlns:a16="http://schemas.microsoft.com/office/drawing/2014/main" id="{C4D4317A-7A6B-4E33-93B2-D58361E5D397}"/>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17035</xdr:rowOff>
    </xdr:from>
    <xdr:ext cx="469744" cy="259045"/>
    <xdr:sp macro="" textlink="">
      <xdr:nvSpPr>
        <xdr:cNvPr id="619" name="n_1mainValue【学校施設】&#10;一人当たり面積">
          <a:extLst>
            <a:ext uri="{FF2B5EF4-FFF2-40B4-BE49-F238E27FC236}">
              <a16:creationId xmlns:a16="http://schemas.microsoft.com/office/drawing/2014/main" id="{FD4948F8-5C9E-4A87-B664-A1EB8EDF48E9}"/>
            </a:ext>
          </a:extLst>
        </xdr:cNvPr>
        <xdr:cNvSpPr txBox="1"/>
      </xdr:nvSpPr>
      <xdr:spPr>
        <a:xfrm>
          <a:off x="21075727" y="108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25163</xdr:rowOff>
    </xdr:from>
    <xdr:ext cx="469744" cy="259045"/>
    <xdr:sp macro="" textlink="">
      <xdr:nvSpPr>
        <xdr:cNvPr id="620" name="n_2mainValue【学校施設】&#10;一人当たり面積">
          <a:extLst>
            <a:ext uri="{FF2B5EF4-FFF2-40B4-BE49-F238E27FC236}">
              <a16:creationId xmlns:a16="http://schemas.microsoft.com/office/drawing/2014/main" id="{063382AB-EC02-4548-B3CC-4EBCA67A71AF}"/>
            </a:ext>
          </a:extLst>
        </xdr:cNvPr>
        <xdr:cNvSpPr txBox="1"/>
      </xdr:nvSpPr>
      <xdr:spPr>
        <a:xfrm>
          <a:off x="20199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109618</xdr:rowOff>
    </xdr:from>
    <xdr:ext cx="469744" cy="259045"/>
    <xdr:sp macro="" textlink="">
      <xdr:nvSpPr>
        <xdr:cNvPr id="621" name="n_3mainValue【学校施設】&#10;一人当たり面積">
          <a:extLst>
            <a:ext uri="{FF2B5EF4-FFF2-40B4-BE49-F238E27FC236}">
              <a16:creationId xmlns:a16="http://schemas.microsoft.com/office/drawing/2014/main" id="{62FA9789-54F7-45AB-B3AA-BC34C9C189AC}"/>
            </a:ext>
          </a:extLst>
        </xdr:cNvPr>
        <xdr:cNvSpPr txBox="1"/>
      </xdr:nvSpPr>
      <xdr:spPr>
        <a:xfrm>
          <a:off x="19310427" y="988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37101</xdr:rowOff>
    </xdr:from>
    <xdr:ext cx="469744" cy="259045"/>
    <xdr:sp macro="" textlink="">
      <xdr:nvSpPr>
        <xdr:cNvPr id="622" name="n_4mainValue【学校施設】&#10;一人当たり面積">
          <a:extLst>
            <a:ext uri="{FF2B5EF4-FFF2-40B4-BE49-F238E27FC236}">
              <a16:creationId xmlns:a16="http://schemas.microsoft.com/office/drawing/2014/main" id="{DBD84863-09E9-4688-A442-015CAA7A957B}"/>
            </a:ext>
          </a:extLst>
        </xdr:cNvPr>
        <xdr:cNvSpPr txBox="1"/>
      </xdr:nvSpPr>
      <xdr:spPr>
        <a:xfrm>
          <a:off x="18421427" y="1083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D92F9B5-4D59-4D74-8336-8B73B1939B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CC9121E-6F01-4CCE-A8FD-D1CA26D036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B930C5B-E83D-4CB6-880D-084114F497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8B0455D-BBA6-4CAD-9734-A0789820A4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DF0DBDF-3B00-4DA8-A77A-6742370516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B8DB669-4ACC-430A-87A3-16EB93D954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FC65B4A-7D48-4597-8546-840A7C5880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FE932B4-A26B-4531-ABC6-F5FD7354B0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1ACF9F72-BB07-4085-A5D7-B62502A9F4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589656AE-B8E2-47CB-9054-86124AEA57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D60F0D46-CAD7-4BD9-8A79-31A91AB73C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332A771-EBDE-4E05-89CF-2167E0DDF7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9142F08E-2516-4282-981A-1002F681EAE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11636477-5FDD-4D3F-B4C8-B2F63A964D6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AF64FCD-315A-4496-B133-6CD4FB99BF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C7A089C9-9CCF-476D-9A18-CB0C9686FA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C942C299-0D5F-44B2-A059-E77257AB972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A0DFBFA0-B9F7-4029-9B0B-962FE542F2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CDB129A7-ED9B-411C-A500-E8956CD01D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AA0A782-6B9A-4B97-A58E-96F00B269C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3DDD8504-2D21-4039-831E-C7E622176CE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A498FC6-E531-463B-8BB3-CF28E04E6E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12CB2215-3076-4914-91A3-EE871B2B63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37EA3C5E-38CB-4757-A2F6-AC26FAD6CDC4}"/>
            </a:ext>
          </a:extLst>
        </xdr:cNvPr>
        <xdr:cNvCxnSpPr/>
      </xdr:nvCxnSpPr>
      <xdr:spPr>
        <a:xfrm flipV="1">
          <a:off x="16318864" y="136779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E732702D-C91C-4859-8D0F-65E679FF778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671B7F1A-C5A0-42BD-92F6-6C7E1001B76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80027</xdr:rowOff>
    </xdr:from>
    <xdr:ext cx="405111" cy="259045"/>
    <xdr:sp macro="" textlink="">
      <xdr:nvSpPr>
        <xdr:cNvPr id="649" name="【児童館】&#10;有形固定資産減価償却率最大値テキスト">
          <a:extLst>
            <a:ext uri="{FF2B5EF4-FFF2-40B4-BE49-F238E27FC236}">
              <a16:creationId xmlns:a16="http://schemas.microsoft.com/office/drawing/2014/main" id="{049BA67F-2066-42D8-A1D8-46C48617E309}"/>
            </a:ext>
          </a:extLst>
        </xdr:cNvPr>
        <xdr:cNvSpPr txBox="1"/>
      </xdr:nvSpPr>
      <xdr:spPr>
        <a:xfrm>
          <a:off x="163576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133350</xdr:rowOff>
    </xdr:from>
    <xdr:to>
      <xdr:col>86</xdr:col>
      <xdr:colOff>25400</xdr:colOff>
      <xdr:row>79</xdr:row>
      <xdr:rowOff>133350</xdr:rowOff>
    </xdr:to>
    <xdr:cxnSp macro="">
      <xdr:nvCxnSpPr>
        <xdr:cNvPr id="650" name="直線コネクタ 649">
          <a:extLst>
            <a:ext uri="{FF2B5EF4-FFF2-40B4-BE49-F238E27FC236}">
              <a16:creationId xmlns:a16="http://schemas.microsoft.com/office/drawing/2014/main" id="{5AC56009-B452-4C27-A784-1EC85C303C15}"/>
            </a:ext>
          </a:extLst>
        </xdr:cNvPr>
        <xdr:cNvCxnSpPr/>
      </xdr:nvCxnSpPr>
      <xdr:spPr>
        <a:xfrm>
          <a:off x="16230600" y="136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120666</xdr:rowOff>
    </xdr:from>
    <xdr:ext cx="405111" cy="259045"/>
    <xdr:sp macro="" textlink="">
      <xdr:nvSpPr>
        <xdr:cNvPr id="651" name="【児童館】&#10;有形固定資産減価償却率平均値テキスト">
          <a:extLst>
            <a:ext uri="{FF2B5EF4-FFF2-40B4-BE49-F238E27FC236}">
              <a16:creationId xmlns:a16="http://schemas.microsoft.com/office/drawing/2014/main" id="{0E25A187-3E09-4273-B306-8ACDF1543BA8}"/>
            </a:ext>
          </a:extLst>
        </xdr:cNvPr>
        <xdr:cNvSpPr txBox="1"/>
      </xdr:nvSpPr>
      <xdr:spPr>
        <a:xfrm>
          <a:off x="16357600" y="1366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652" name="フローチャート: 判断 651">
          <a:extLst>
            <a:ext uri="{FF2B5EF4-FFF2-40B4-BE49-F238E27FC236}">
              <a16:creationId xmlns:a16="http://schemas.microsoft.com/office/drawing/2014/main" id="{E3A9403B-D475-453A-A4D2-837A456D3EE0}"/>
            </a:ext>
          </a:extLst>
        </xdr:cNvPr>
        <xdr:cNvSpPr/>
      </xdr:nvSpPr>
      <xdr:spPr>
        <a:xfrm>
          <a:off x="16268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53" name="フローチャート: 判断 652">
          <a:extLst>
            <a:ext uri="{FF2B5EF4-FFF2-40B4-BE49-F238E27FC236}">
              <a16:creationId xmlns:a16="http://schemas.microsoft.com/office/drawing/2014/main" id="{9517F091-AF27-4451-9913-2195DEB7693C}"/>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76200</xdr:rowOff>
    </xdr:from>
    <xdr:to>
      <xdr:col>76</xdr:col>
      <xdr:colOff>165100</xdr:colOff>
      <xdr:row>82</xdr:row>
      <xdr:rowOff>6350</xdr:rowOff>
    </xdr:to>
    <xdr:sp macro="" textlink="">
      <xdr:nvSpPr>
        <xdr:cNvPr id="654" name="フローチャート: 判断 653">
          <a:extLst>
            <a:ext uri="{FF2B5EF4-FFF2-40B4-BE49-F238E27FC236}">
              <a16:creationId xmlns:a16="http://schemas.microsoft.com/office/drawing/2014/main" id="{BE92342F-9B25-496E-B4C2-115F51548980}"/>
            </a:ext>
          </a:extLst>
        </xdr:cNvPr>
        <xdr:cNvSpPr/>
      </xdr:nvSpPr>
      <xdr:spPr>
        <a:xfrm>
          <a:off x="14541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80011</xdr:rowOff>
    </xdr:from>
    <xdr:to>
      <xdr:col>72</xdr:col>
      <xdr:colOff>38100</xdr:colOff>
      <xdr:row>81</xdr:row>
      <xdr:rowOff>10161</xdr:rowOff>
    </xdr:to>
    <xdr:sp macro="" textlink="">
      <xdr:nvSpPr>
        <xdr:cNvPr id="655" name="フローチャート: 判断 654">
          <a:extLst>
            <a:ext uri="{FF2B5EF4-FFF2-40B4-BE49-F238E27FC236}">
              <a16:creationId xmlns:a16="http://schemas.microsoft.com/office/drawing/2014/main" id="{D7F91CBB-62C3-4D6C-BF39-1839EE4EB372}"/>
            </a:ext>
          </a:extLst>
        </xdr:cNvPr>
        <xdr:cNvSpPr/>
      </xdr:nvSpPr>
      <xdr:spPr>
        <a:xfrm>
          <a:off x="13652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19050</xdr:rowOff>
    </xdr:from>
    <xdr:to>
      <xdr:col>67</xdr:col>
      <xdr:colOff>101600</xdr:colOff>
      <xdr:row>79</xdr:row>
      <xdr:rowOff>120650</xdr:rowOff>
    </xdr:to>
    <xdr:sp macro="" textlink="">
      <xdr:nvSpPr>
        <xdr:cNvPr id="656" name="フローチャート: 判断 655">
          <a:extLst>
            <a:ext uri="{FF2B5EF4-FFF2-40B4-BE49-F238E27FC236}">
              <a16:creationId xmlns:a16="http://schemas.microsoft.com/office/drawing/2014/main" id="{60BF16CF-74CA-44F6-AC6F-3A390E613C08}"/>
            </a:ext>
          </a:extLst>
        </xdr:cNvPr>
        <xdr:cNvSpPr/>
      </xdr:nvSpPr>
      <xdr:spPr>
        <a:xfrm>
          <a:off x="12763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3924A62-4552-4384-A54B-9EB4AB7FA8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99C41D8-8936-44A5-BBB1-1356A3EDF6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3F272E3-B451-40A6-A8F1-7DBB83F38A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24FAD4-9B40-4AB7-88EE-AD6D4F859A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6292705-480E-442F-B3B8-50EB639490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2" name="楕円 661">
          <a:extLst>
            <a:ext uri="{FF2B5EF4-FFF2-40B4-BE49-F238E27FC236}">
              <a16:creationId xmlns:a16="http://schemas.microsoft.com/office/drawing/2014/main" id="{871A6BC3-161F-416E-A0DC-54B20025DCC8}"/>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3" name="【児童館】&#10;有形固定資産減価償却率該当値テキスト">
          <a:extLst>
            <a:ext uri="{FF2B5EF4-FFF2-40B4-BE49-F238E27FC236}">
              <a16:creationId xmlns:a16="http://schemas.microsoft.com/office/drawing/2014/main" id="{37D0714D-556F-4438-BB85-4BE0A00C1CF8}"/>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4" name="楕円 663">
          <a:extLst>
            <a:ext uri="{FF2B5EF4-FFF2-40B4-BE49-F238E27FC236}">
              <a16:creationId xmlns:a16="http://schemas.microsoft.com/office/drawing/2014/main" id="{BE7A7EE6-E820-42AF-837B-F0ECC79E013A}"/>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5" name="直線コネクタ 664">
          <a:extLst>
            <a:ext uri="{FF2B5EF4-FFF2-40B4-BE49-F238E27FC236}">
              <a16:creationId xmlns:a16="http://schemas.microsoft.com/office/drawing/2014/main" id="{0948A8FE-ACD1-4522-A9DF-AAF3E6CC1943}"/>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6" name="楕円 665">
          <a:extLst>
            <a:ext uri="{FF2B5EF4-FFF2-40B4-BE49-F238E27FC236}">
              <a16:creationId xmlns:a16="http://schemas.microsoft.com/office/drawing/2014/main" id="{2AD963B8-F770-49DE-8835-4ACF6FB2976C}"/>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85</xdr:row>
      <xdr:rowOff>31750</xdr:rowOff>
    </xdr:to>
    <xdr:cxnSp macro="">
      <xdr:nvCxnSpPr>
        <xdr:cNvPr id="667" name="直線コネクタ 666">
          <a:extLst>
            <a:ext uri="{FF2B5EF4-FFF2-40B4-BE49-F238E27FC236}">
              <a16:creationId xmlns:a16="http://schemas.microsoft.com/office/drawing/2014/main" id="{EC384323-522A-48CB-BB0D-19EF3CF13976}"/>
            </a:ext>
          </a:extLst>
        </xdr:cNvPr>
        <xdr:cNvCxnSpPr/>
      </xdr:nvCxnSpPr>
      <xdr:spPr>
        <a:xfrm>
          <a:off x="14592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8" name="楕円 667">
          <a:extLst>
            <a:ext uri="{FF2B5EF4-FFF2-40B4-BE49-F238E27FC236}">
              <a16:creationId xmlns:a16="http://schemas.microsoft.com/office/drawing/2014/main" id="{5BAF7F15-EAA2-4B3B-88E6-0D6DB03AC339}"/>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85</xdr:row>
      <xdr:rowOff>31750</xdr:rowOff>
    </xdr:to>
    <xdr:cxnSp macro="">
      <xdr:nvCxnSpPr>
        <xdr:cNvPr id="669" name="直線コネクタ 668">
          <a:extLst>
            <a:ext uri="{FF2B5EF4-FFF2-40B4-BE49-F238E27FC236}">
              <a16:creationId xmlns:a16="http://schemas.microsoft.com/office/drawing/2014/main" id="{79246207-E3E0-4B5C-99AB-ADA0B289EFAB}"/>
            </a:ext>
          </a:extLst>
        </xdr:cNvPr>
        <xdr:cNvCxnSpPr/>
      </xdr:nvCxnSpPr>
      <xdr:spPr>
        <a:xfrm flipV="1">
          <a:off x="13703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70" name="n_1aveValue【児童館】&#10;有形固定資産減価償却率">
          <a:extLst>
            <a:ext uri="{FF2B5EF4-FFF2-40B4-BE49-F238E27FC236}">
              <a16:creationId xmlns:a16="http://schemas.microsoft.com/office/drawing/2014/main" id="{43BBBBBC-0A9B-4E36-91D6-6503928BE771}"/>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168927</xdr:rowOff>
    </xdr:from>
    <xdr:ext cx="405111" cy="259045"/>
    <xdr:sp macro="" textlink="">
      <xdr:nvSpPr>
        <xdr:cNvPr id="671" name="n_2aveValue【児童館】&#10;有形固定資産減価償却率">
          <a:extLst>
            <a:ext uri="{FF2B5EF4-FFF2-40B4-BE49-F238E27FC236}">
              <a16:creationId xmlns:a16="http://schemas.microsoft.com/office/drawing/2014/main" id="{BDF1F900-F85C-47E7-85BA-684CB8B41F28}"/>
            </a:ext>
          </a:extLst>
        </xdr:cNvPr>
        <xdr:cNvSpPr txBox="1"/>
      </xdr:nvSpPr>
      <xdr:spPr>
        <a:xfrm>
          <a:off x="143897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26688</xdr:rowOff>
    </xdr:from>
    <xdr:ext cx="405111" cy="259045"/>
    <xdr:sp macro="" textlink="">
      <xdr:nvSpPr>
        <xdr:cNvPr id="672" name="n_3aveValue【児童館】&#10;有形固定資産減価償却率">
          <a:extLst>
            <a:ext uri="{FF2B5EF4-FFF2-40B4-BE49-F238E27FC236}">
              <a16:creationId xmlns:a16="http://schemas.microsoft.com/office/drawing/2014/main" id="{9767B030-3D7A-491E-803C-AD1F171A9610}"/>
            </a:ext>
          </a:extLst>
        </xdr:cNvPr>
        <xdr:cNvSpPr txBox="1"/>
      </xdr:nvSpPr>
      <xdr:spPr>
        <a:xfrm>
          <a:off x="13500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137177</xdr:rowOff>
    </xdr:from>
    <xdr:ext cx="405111" cy="259045"/>
    <xdr:sp macro="" textlink="">
      <xdr:nvSpPr>
        <xdr:cNvPr id="673" name="n_4aveValue【児童館】&#10;有形固定資産減価償却率">
          <a:extLst>
            <a:ext uri="{FF2B5EF4-FFF2-40B4-BE49-F238E27FC236}">
              <a16:creationId xmlns:a16="http://schemas.microsoft.com/office/drawing/2014/main" id="{5847C898-59A6-4693-8A91-233AEDCDB3CE}"/>
            </a:ext>
          </a:extLst>
        </xdr:cNvPr>
        <xdr:cNvSpPr txBox="1"/>
      </xdr:nvSpPr>
      <xdr:spPr>
        <a:xfrm>
          <a:off x="126117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4" name="n_1mainValue【児童館】&#10;有形固定資産減価償却率">
          <a:extLst>
            <a:ext uri="{FF2B5EF4-FFF2-40B4-BE49-F238E27FC236}">
              <a16:creationId xmlns:a16="http://schemas.microsoft.com/office/drawing/2014/main" id="{00F8A1F4-4B8B-4A2E-AE11-463FB6FA9582}"/>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75" name="n_2mainValue【児童館】&#10;有形固定資産減価償却率">
          <a:extLst>
            <a:ext uri="{FF2B5EF4-FFF2-40B4-BE49-F238E27FC236}">
              <a16:creationId xmlns:a16="http://schemas.microsoft.com/office/drawing/2014/main" id="{0F594075-6436-4DD8-82E4-497C790B114C}"/>
            </a:ext>
          </a:extLst>
        </xdr:cNvPr>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6" name="n_3mainValue【児童館】&#10;有形固定資産減価償却率">
          <a:extLst>
            <a:ext uri="{FF2B5EF4-FFF2-40B4-BE49-F238E27FC236}">
              <a16:creationId xmlns:a16="http://schemas.microsoft.com/office/drawing/2014/main" id="{A2478F23-2A03-495D-A707-7559C7E30C99}"/>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E5D5ED9-EAAF-469F-A5F3-869E459374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FD1117A7-C1A6-4BA3-A312-D965928DF1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E01A6FAA-ED4D-49F8-AAA6-D5964FB950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F72EB51-8746-4B63-B78D-097ED3F6CC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24DE2D5B-435D-4CE7-AB7B-79F7A6ECAE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15C8FF74-8389-4991-9A33-C1AD3E0065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83A4EF8-47D0-4A0F-B986-73573683F9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33CEED1-E0BF-4CB1-8BB1-39E0A45EFF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935646B3-967D-49E6-A7A6-2B661357B1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63DA33D6-5A53-4D23-87DD-EB526A51E6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AD318CF0-7D9D-44F0-9855-8917C2FBD6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FA64CB0E-8FD0-48A0-A1C0-3B90589DE4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E33ECF96-5873-4E3D-ACAC-385FCCF6B1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B7C66C22-345A-48DA-A2CE-4B1F4F7FCB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FCEF072D-C3F5-4653-A169-1763F3FA8C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CCC78904-DBFC-4BEB-B6B6-E3261EA4F76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6B0FEFED-FC4E-4671-B751-3F4E1AE71C6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2DBD6C00-EFA5-44D8-91E8-6BCBBC89CF0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6709E6C1-0B1B-4453-975F-37A2274E6F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F8C20B97-13DA-47A2-A730-1064F59705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4D5BF842-8496-4F58-8392-C495DC741C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C87C82A-0812-4423-BA0B-1B7DB06B4A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5F696C0A-4FB2-4111-92D3-E1880E3939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700" name="直線コネクタ 699">
          <a:extLst>
            <a:ext uri="{FF2B5EF4-FFF2-40B4-BE49-F238E27FC236}">
              <a16:creationId xmlns:a16="http://schemas.microsoft.com/office/drawing/2014/main" id="{BB97F0CD-150F-4F4F-8B11-619C9199D5CC}"/>
            </a:ext>
          </a:extLst>
        </xdr:cNvPr>
        <xdr:cNvCxnSpPr/>
      </xdr:nvCxnSpPr>
      <xdr:spPr>
        <a:xfrm flipV="1">
          <a:off x="22160864" y="1335214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1" name="【児童館】&#10;一人当たり面積最小値テキスト">
          <a:extLst>
            <a:ext uri="{FF2B5EF4-FFF2-40B4-BE49-F238E27FC236}">
              <a16:creationId xmlns:a16="http://schemas.microsoft.com/office/drawing/2014/main" id="{75FC7264-735D-433C-AD2C-39AEA55858D1}"/>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02" name="直線コネクタ 701">
          <a:extLst>
            <a:ext uri="{FF2B5EF4-FFF2-40B4-BE49-F238E27FC236}">
              <a16:creationId xmlns:a16="http://schemas.microsoft.com/office/drawing/2014/main" id="{2F6D520D-DFC7-466C-A381-31FDAD0D07C9}"/>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703" name="【児童館】&#10;一人当たり面積最大値テキスト">
          <a:extLst>
            <a:ext uri="{FF2B5EF4-FFF2-40B4-BE49-F238E27FC236}">
              <a16:creationId xmlns:a16="http://schemas.microsoft.com/office/drawing/2014/main" id="{B64E6D7E-8911-458C-8F69-E43543C7EA2B}"/>
            </a:ext>
          </a:extLst>
        </xdr:cNvPr>
        <xdr:cNvSpPr txBox="1"/>
      </xdr:nvSpPr>
      <xdr:spPr>
        <a:xfrm>
          <a:off x="22199600" y="131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704" name="直線コネクタ 703">
          <a:extLst>
            <a:ext uri="{FF2B5EF4-FFF2-40B4-BE49-F238E27FC236}">
              <a16:creationId xmlns:a16="http://schemas.microsoft.com/office/drawing/2014/main" id="{8F817D89-C12F-4F4E-95B0-8833947D9235}"/>
            </a:ext>
          </a:extLst>
        </xdr:cNvPr>
        <xdr:cNvCxnSpPr/>
      </xdr:nvCxnSpPr>
      <xdr:spPr>
        <a:xfrm>
          <a:off x="22072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36213</xdr:rowOff>
    </xdr:from>
    <xdr:ext cx="469744" cy="259045"/>
    <xdr:sp macro="" textlink="">
      <xdr:nvSpPr>
        <xdr:cNvPr id="705" name="【児童館】&#10;一人当たり面積平均値テキスト">
          <a:extLst>
            <a:ext uri="{FF2B5EF4-FFF2-40B4-BE49-F238E27FC236}">
              <a16:creationId xmlns:a16="http://schemas.microsoft.com/office/drawing/2014/main" id="{67BD6074-E532-4BF9-914E-2973E01AAD2A}"/>
            </a:ext>
          </a:extLst>
        </xdr:cNvPr>
        <xdr:cNvSpPr txBox="1"/>
      </xdr:nvSpPr>
      <xdr:spPr>
        <a:xfrm>
          <a:off x="22199600" y="1443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706" name="フローチャート: 判断 705">
          <a:extLst>
            <a:ext uri="{FF2B5EF4-FFF2-40B4-BE49-F238E27FC236}">
              <a16:creationId xmlns:a16="http://schemas.microsoft.com/office/drawing/2014/main" id="{9C9BF960-CAAF-406D-AD23-C3271B500CC9}"/>
            </a:ext>
          </a:extLst>
        </xdr:cNvPr>
        <xdr:cNvSpPr/>
      </xdr:nvSpPr>
      <xdr:spPr>
        <a:xfrm>
          <a:off x="221107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07" name="フローチャート: 判断 706">
          <a:extLst>
            <a:ext uri="{FF2B5EF4-FFF2-40B4-BE49-F238E27FC236}">
              <a16:creationId xmlns:a16="http://schemas.microsoft.com/office/drawing/2014/main" id="{9FF0715D-91AC-4052-B5E1-C5C6128AB84C}"/>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708" name="フローチャート: 判断 707">
          <a:extLst>
            <a:ext uri="{FF2B5EF4-FFF2-40B4-BE49-F238E27FC236}">
              <a16:creationId xmlns:a16="http://schemas.microsoft.com/office/drawing/2014/main" id="{0A49A1F1-C7C4-4ACD-BC20-B831D3142F02}"/>
            </a:ext>
          </a:extLst>
        </xdr:cNvPr>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09" name="フローチャート: 判断 708">
          <a:extLst>
            <a:ext uri="{FF2B5EF4-FFF2-40B4-BE49-F238E27FC236}">
              <a16:creationId xmlns:a16="http://schemas.microsoft.com/office/drawing/2014/main" id="{E9E7B33D-D59E-4AC5-B143-2A6E6B6DFBDD}"/>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710" name="フローチャート: 判断 709">
          <a:extLst>
            <a:ext uri="{FF2B5EF4-FFF2-40B4-BE49-F238E27FC236}">
              <a16:creationId xmlns:a16="http://schemas.microsoft.com/office/drawing/2014/main" id="{2DCA7A32-5969-422C-B034-DF974FE4BC8D}"/>
            </a:ext>
          </a:extLst>
        </xdr:cNvPr>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122E150-BAE6-428A-874B-71273C7524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DE639CD-1D96-4D25-8B76-347CA88951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1A29E99-CFCA-4491-BE5B-DCDE1FEF35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EF67AE7-BF5C-468C-9D5D-3561E69A91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92916A1-30CD-4541-90C2-9DB5E3124B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50164</xdr:rowOff>
    </xdr:from>
    <xdr:to>
      <xdr:col>116</xdr:col>
      <xdr:colOff>114300</xdr:colOff>
      <xdr:row>83</xdr:row>
      <xdr:rowOff>151764</xdr:rowOff>
    </xdr:to>
    <xdr:sp macro="" textlink="">
      <xdr:nvSpPr>
        <xdr:cNvPr id="716" name="楕円 715">
          <a:extLst>
            <a:ext uri="{FF2B5EF4-FFF2-40B4-BE49-F238E27FC236}">
              <a16:creationId xmlns:a16="http://schemas.microsoft.com/office/drawing/2014/main" id="{42DE8361-9487-4C06-875F-EFA499CAAC5F}"/>
            </a:ext>
          </a:extLst>
        </xdr:cNvPr>
        <xdr:cNvSpPr/>
      </xdr:nvSpPr>
      <xdr:spPr>
        <a:xfrm>
          <a:off x="22110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73041</xdr:rowOff>
    </xdr:from>
    <xdr:ext cx="469744" cy="259045"/>
    <xdr:sp macro="" textlink="">
      <xdr:nvSpPr>
        <xdr:cNvPr id="717" name="【児童館】&#10;一人当たり面積該当値テキスト">
          <a:extLst>
            <a:ext uri="{FF2B5EF4-FFF2-40B4-BE49-F238E27FC236}">
              <a16:creationId xmlns:a16="http://schemas.microsoft.com/office/drawing/2014/main" id="{B8A302BB-E596-4066-A6E6-3B432F6CBC0F}"/>
            </a:ext>
          </a:extLst>
        </xdr:cNvPr>
        <xdr:cNvSpPr txBox="1"/>
      </xdr:nvSpPr>
      <xdr:spPr>
        <a:xfrm>
          <a:off x="22199600" y="141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18" name="楕円 717">
          <a:extLst>
            <a:ext uri="{FF2B5EF4-FFF2-40B4-BE49-F238E27FC236}">
              <a16:creationId xmlns:a16="http://schemas.microsoft.com/office/drawing/2014/main" id="{00C9F409-DA8D-439E-96D8-A920DA6BC496}"/>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83</xdr:row>
      <xdr:rowOff>114300</xdr:rowOff>
    </xdr:to>
    <xdr:cxnSp macro="">
      <xdr:nvCxnSpPr>
        <xdr:cNvPr id="719" name="直線コネクタ 718">
          <a:extLst>
            <a:ext uri="{FF2B5EF4-FFF2-40B4-BE49-F238E27FC236}">
              <a16:creationId xmlns:a16="http://schemas.microsoft.com/office/drawing/2014/main" id="{560DDCE0-AD7D-4B72-8EB0-B01EB60DEA43}"/>
            </a:ext>
          </a:extLst>
        </xdr:cNvPr>
        <xdr:cNvCxnSpPr/>
      </xdr:nvCxnSpPr>
      <xdr:spPr>
        <a:xfrm flipV="1">
          <a:off x="21323300" y="143313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95886</xdr:rowOff>
    </xdr:from>
    <xdr:to>
      <xdr:col>107</xdr:col>
      <xdr:colOff>101600</xdr:colOff>
      <xdr:row>84</xdr:row>
      <xdr:rowOff>26036</xdr:rowOff>
    </xdr:to>
    <xdr:sp macro="" textlink="">
      <xdr:nvSpPr>
        <xdr:cNvPr id="720" name="楕円 719">
          <a:extLst>
            <a:ext uri="{FF2B5EF4-FFF2-40B4-BE49-F238E27FC236}">
              <a16:creationId xmlns:a16="http://schemas.microsoft.com/office/drawing/2014/main" id="{E25786FD-2E33-4772-B517-33F4069EB8C2}"/>
            </a:ext>
          </a:extLst>
        </xdr:cNvPr>
        <xdr:cNvSpPr/>
      </xdr:nvSpPr>
      <xdr:spPr>
        <a:xfrm>
          <a:off x="20383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146686</xdr:rowOff>
    </xdr:to>
    <xdr:cxnSp macro="">
      <xdr:nvCxnSpPr>
        <xdr:cNvPr id="721" name="直線コネクタ 720">
          <a:extLst>
            <a:ext uri="{FF2B5EF4-FFF2-40B4-BE49-F238E27FC236}">
              <a16:creationId xmlns:a16="http://schemas.microsoft.com/office/drawing/2014/main" id="{163E5BE8-1B69-46F6-95E8-4414F4AAADA4}"/>
            </a:ext>
          </a:extLst>
        </xdr:cNvPr>
        <xdr:cNvCxnSpPr/>
      </xdr:nvCxnSpPr>
      <xdr:spPr>
        <a:xfrm flipV="1">
          <a:off x="20434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2" name="楕円 721">
          <a:extLst>
            <a:ext uri="{FF2B5EF4-FFF2-40B4-BE49-F238E27FC236}">
              <a16:creationId xmlns:a16="http://schemas.microsoft.com/office/drawing/2014/main" id="{1168EFC8-5C3D-46C4-AD49-5BCA2EBF17A2}"/>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146686</xdr:rowOff>
    </xdr:from>
    <xdr:to>
      <xdr:col>107</xdr:col>
      <xdr:colOff>50800</xdr:colOff>
      <xdr:row>85</xdr:row>
      <xdr:rowOff>140970</xdr:rowOff>
    </xdr:to>
    <xdr:cxnSp macro="">
      <xdr:nvCxnSpPr>
        <xdr:cNvPr id="723" name="直線コネクタ 722">
          <a:extLst>
            <a:ext uri="{FF2B5EF4-FFF2-40B4-BE49-F238E27FC236}">
              <a16:creationId xmlns:a16="http://schemas.microsoft.com/office/drawing/2014/main" id="{96431741-250C-4920-88C9-1A287B9EC67A}"/>
            </a:ext>
          </a:extLst>
        </xdr:cNvPr>
        <xdr:cNvCxnSpPr/>
      </xdr:nvCxnSpPr>
      <xdr:spPr>
        <a:xfrm flipV="1">
          <a:off x="19545300" y="14377036"/>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724" name="n_1aveValue【児童館】&#10;一人当たり面積">
          <a:extLst>
            <a:ext uri="{FF2B5EF4-FFF2-40B4-BE49-F238E27FC236}">
              <a16:creationId xmlns:a16="http://schemas.microsoft.com/office/drawing/2014/main" id="{3B34A85B-B39A-4F4B-9202-C00A5213F84A}"/>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13352</xdr:rowOff>
    </xdr:from>
    <xdr:ext cx="469744" cy="259045"/>
    <xdr:sp macro="" textlink="">
      <xdr:nvSpPr>
        <xdr:cNvPr id="725" name="n_2aveValue【児童館】&#10;一人当たり面積">
          <a:extLst>
            <a:ext uri="{FF2B5EF4-FFF2-40B4-BE49-F238E27FC236}">
              <a16:creationId xmlns:a16="http://schemas.microsoft.com/office/drawing/2014/main" id="{19F11F4F-354D-4CDA-BBAE-648649DE3E43}"/>
            </a:ext>
          </a:extLst>
        </xdr:cNvPr>
        <xdr:cNvSpPr txBox="1"/>
      </xdr:nvSpPr>
      <xdr:spPr>
        <a:xfrm>
          <a:off x="20199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726" name="n_3aveValue【児童館】&#10;一人当たり面積">
          <a:extLst>
            <a:ext uri="{FF2B5EF4-FFF2-40B4-BE49-F238E27FC236}">
              <a16:creationId xmlns:a16="http://schemas.microsoft.com/office/drawing/2014/main" id="{451D6D42-493B-4B74-8C40-359E5EC36669}"/>
            </a:ext>
          </a:extLst>
        </xdr:cNvPr>
        <xdr:cNvSpPr txBox="1"/>
      </xdr:nvSpPr>
      <xdr:spPr>
        <a:xfrm>
          <a:off x="19310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40657</xdr:rowOff>
    </xdr:from>
    <xdr:ext cx="469744" cy="259045"/>
    <xdr:sp macro="" textlink="">
      <xdr:nvSpPr>
        <xdr:cNvPr id="727" name="n_4aveValue【児童館】&#10;一人当たり面積">
          <a:extLst>
            <a:ext uri="{FF2B5EF4-FFF2-40B4-BE49-F238E27FC236}">
              <a16:creationId xmlns:a16="http://schemas.microsoft.com/office/drawing/2014/main" id="{EA6D334E-FFD3-46F9-9AFE-829E0F00285D}"/>
            </a:ext>
          </a:extLst>
        </xdr:cNvPr>
        <xdr:cNvSpPr txBox="1"/>
      </xdr:nvSpPr>
      <xdr:spPr>
        <a:xfrm>
          <a:off x="18421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28" name="n_1mainValue【児童館】&#10;一人当たり面積">
          <a:extLst>
            <a:ext uri="{FF2B5EF4-FFF2-40B4-BE49-F238E27FC236}">
              <a16:creationId xmlns:a16="http://schemas.microsoft.com/office/drawing/2014/main" id="{BF41D83B-762D-4DF3-8BF5-5E60BA7EF026}"/>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29" name="n_2mainValue【児童館】&#10;一人当たり面積">
          <a:extLst>
            <a:ext uri="{FF2B5EF4-FFF2-40B4-BE49-F238E27FC236}">
              <a16:creationId xmlns:a16="http://schemas.microsoft.com/office/drawing/2014/main" id="{D5DE2EA6-34AA-49BE-A6C7-BC193231E635}"/>
            </a:ext>
          </a:extLst>
        </xdr:cNvPr>
        <xdr:cNvSpPr txBox="1"/>
      </xdr:nvSpPr>
      <xdr:spPr>
        <a:xfrm>
          <a:off x="20199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0" name="n_3mainValue【児童館】&#10;一人当たり面積">
          <a:extLst>
            <a:ext uri="{FF2B5EF4-FFF2-40B4-BE49-F238E27FC236}">
              <a16:creationId xmlns:a16="http://schemas.microsoft.com/office/drawing/2014/main" id="{35628219-E6FF-4FC4-B4A6-70B935652BB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CCAA8D1F-DC1B-4323-B8BC-3907AB42B7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E4F1CE3D-6DB5-4897-B54B-40A550215B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B40E726-1939-4AEB-AE7E-82AE91D172A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77FBA937-16F0-4DF2-93AF-111F1C975D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158FEA90-AB95-41A9-AC65-7D966AC947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AE090FC8-C984-4FCD-AD5E-459DA42548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3BFCAD36-0899-44DB-82AC-B2669BB52D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5AC8A9A-5019-45F2-A1FA-C06DF8994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AF6E2F62-9689-497A-99F1-AF6EA687FF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2F492AF5-F3D7-4454-BCAA-128D352EF5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98A44B95-C141-433B-87B2-EBCE702CBF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8DBB0867-7355-49DD-8E65-5B53D8532B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E05BAF12-444B-4EC7-A83F-85368EF2BE8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A8200889-4A76-420D-BEED-0BA9F27E067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5A38E22C-AE49-4826-9630-F797D05F2C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038D1C4C-59D0-47E7-B2C2-7E5CCDED8D5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359524D3-3A02-4E61-BF04-C64CEC6375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4B3D0A95-89F6-43A4-9ECC-0B3D5CFF64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F81737E4-E175-4B3A-839F-C5CBDF65D2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150E46D7-241F-4A82-B649-0CFF65EDF1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DBC60542-C434-4D96-BAD6-6B5FD36459C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A3F32F58-F0D2-4103-982F-C53E120660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E1221B1D-601C-4A50-B04E-9204075EE0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6A0A13DC-B0C3-4AA5-9B40-F083E2F60D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55" name="直線コネクタ 754">
          <a:extLst>
            <a:ext uri="{FF2B5EF4-FFF2-40B4-BE49-F238E27FC236}">
              <a16:creationId xmlns:a16="http://schemas.microsoft.com/office/drawing/2014/main" id="{8AEAAFD5-F285-45E9-9B62-9CEB02F63227}"/>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6" name="【公民館】&#10;有形固定資産減価償却率最小値テキスト">
          <a:extLst>
            <a:ext uri="{FF2B5EF4-FFF2-40B4-BE49-F238E27FC236}">
              <a16:creationId xmlns:a16="http://schemas.microsoft.com/office/drawing/2014/main" id="{B2814C6F-6EEA-42AB-832A-539E93A670A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7" name="直線コネクタ 756">
          <a:extLst>
            <a:ext uri="{FF2B5EF4-FFF2-40B4-BE49-F238E27FC236}">
              <a16:creationId xmlns:a16="http://schemas.microsoft.com/office/drawing/2014/main" id="{15299E8F-2B20-405C-A716-3DFF1D07978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58" name="【公民館】&#10;有形固定資産減価償却率最大値テキスト">
          <a:extLst>
            <a:ext uri="{FF2B5EF4-FFF2-40B4-BE49-F238E27FC236}">
              <a16:creationId xmlns:a16="http://schemas.microsoft.com/office/drawing/2014/main" id="{C098129B-6124-42DC-9E23-FE40CE4F4912}"/>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59" name="直線コネクタ 758">
          <a:extLst>
            <a:ext uri="{FF2B5EF4-FFF2-40B4-BE49-F238E27FC236}">
              <a16:creationId xmlns:a16="http://schemas.microsoft.com/office/drawing/2014/main" id="{CC978BBE-C708-4B17-AFA4-080A5EAAB455}"/>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0" name="【公民館】&#10;有形固定資産減価償却率平均値テキスト">
          <a:extLst>
            <a:ext uri="{FF2B5EF4-FFF2-40B4-BE49-F238E27FC236}">
              <a16:creationId xmlns:a16="http://schemas.microsoft.com/office/drawing/2014/main" id="{FC61A465-140F-4F21-B0CA-8425D6D4C58F}"/>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1" name="フローチャート: 判断 760">
          <a:extLst>
            <a:ext uri="{FF2B5EF4-FFF2-40B4-BE49-F238E27FC236}">
              <a16:creationId xmlns:a16="http://schemas.microsoft.com/office/drawing/2014/main" id="{07B1AAF1-7690-4D72-A27D-48D768B8ADE4}"/>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2" name="フローチャート: 判断 761">
          <a:extLst>
            <a:ext uri="{FF2B5EF4-FFF2-40B4-BE49-F238E27FC236}">
              <a16:creationId xmlns:a16="http://schemas.microsoft.com/office/drawing/2014/main" id="{2A4553B6-C343-4940-AF6A-19F396D6347E}"/>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3" name="フローチャート: 判断 762">
          <a:extLst>
            <a:ext uri="{FF2B5EF4-FFF2-40B4-BE49-F238E27FC236}">
              <a16:creationId xmlns:a16="http://schemas.microsoft.com/office/drawing/2014/main" id="{31621B94-6107-41DE-B107-A554F0D399B6}"/>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64" name="フローチャート: 判断 763">
          <a:extLst>
            <a:ext uri="{FF2B5EF4-FFF2-40B4-BE49-F238E27FC236}">
              <a16:creationId xmlns:a16="http://schemas.microsoft.com/office/drawing/2014/main" id="{F713454D-3554-43A9-A36D-6575D305A042}"/>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65" name="フローチャート: 判断 764">
          <a:extLst>
            <a:ext uri="{FF2B5EF4-FFF2-40B4-BE49-F238E27FC236}">
              <a16:creationId xmlns:a16="http://schemas.microsoft.com/office/drawing/2014/main" id="{BCBF2170-5194-4324-BA70-AAF6C56F597C}"/>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1A1BA7F-C4B0-4D8E-B80A-B8C60D0AAF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BAF612B-7755-4855-BE8F-61934C2358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80E33C1-227B-4F2E-8E8C-E305C27BEB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656CC84-0B76-4E57-8FE2-0E12520A5F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E88A99A-5CFE-4FA9-84DF-A9B8F35D1E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71" name="楕円 770">
          <a:extLst>
            <a:ext uri="{FF2B5EF4-FFF2-40B4-BE49-F238E27FC236}">
              <a16:creationId xmlns:a16="http://schemas.microsoft.com/office/drawing/2014/main" id="{D5AA7F7F-D678-4541-AE72-787F97DF577F}"/>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72" name="【公民館】&#10;有形固定資産減価償却率該当値テキスト">
          <a:extLst>
            <a:ext uri="{FF2B5EF4-FFF2-40B4-BE49-F238E27FC236}">
              <a16:creationId xmlns:a16="http://schemas.microsoft.com/office/drawing/2014/main" id="{4ED91C91-9FD6-479D-8C3F-7636DB109C75}"/>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73" name="楕円 772">
          <a:extLst>
            <a:ext uri="{FF2B5EF4-FFF2-40B4-BE49-F238E27FC236}">
              <a16:creationId xmlns:a16="http://schemas.microsoft.com/office/drawing/2014/main" id="{2E925C0D-E6F2-4055-96C7-2411863EEE51}"/>
            </a:ext>
          </a:extLst>
        </xdr:cNvPr>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76200</xdr:rowOff>
    </xdr:to>
    <xdr:cxnSp macro="">
      <xdr:nvCxnSpPr>
        <xdr:cNvPr id="774" name="直線コネクタ 773">
          <a:extLst>
            <a:ext uri="{FF2B5EF4-FFF2-40B4-BE49-F238E27FC236}">
              <a16:creationId xmlns:a16="http://schemas.microsoft.com/office/drawing/2014/main" id="{44E92526-A03E-4581-823D-B98CC5AC661C}"/>
            </a:ext>
          </a:extLst>
        </xdr:cNvPr>
        <xdr:cNvCxnSpPr/>
      </xdr:nvCxnSpPr>
      <xdr:spPr>
        <a:xfrm>
          <a:off x="15481300" y="18188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775" name="楕円 774">
          <a:extLst>
            <a:ext uri="{FF2B5EF4-FFF2-40B4-BE49-F238E27FC236}">
              <a16:creationId xmlns:a16="http://schemas.microsoft.com/office/drawing/2014/main" id="{C5957FC0-1B15-4ACC-95DD-186851F1DD59}"/>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15239</xdr:rowOff>
    </xdr:to>
    <xdr:cxnSp macro="">
      <xdr:nvCxnSpPr>
        <xdr:cNvPr id="776" name="直線コネクタ 775">
          <a:extLst>
            <a:ext uri="{FF2B5EF4-FFF2-40B4-BE49-F238E27FC236}">
              <a16:creationId xmlns:a16="http://schemas.microsoft.com/office/drawing/2014/main" id="{0D0834EF-4BBF-4647-9BDD-46FF230C4E21}"/>
            </a:ext>
          </a:extLst>
        </xdr:cNvPr>
        <xdr:cNvCxnSpPr/>
      </xdr:nvCxnSpPr>
      <xdr:spPr>
        <a:xfrm>
          <a:off x="14592300" y="1815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77" name="楕円 776">
          <a:extLst>
            <a:ext uri="{FF2B5EF4-FFF2-40B4-BE49-F238E27FC236}">
              <a16:creationId xmlns:a16="http://schemas.microsoft.com/office/drawing/2014/main" id="{0DF3D130-8C93-4462-953A-D5776AE1F8F1}"/>
            </a:ext>
          </a:extLst>
        </xdr:cNvPr>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152400</xdr:rowOff>
    </xdr:to>
    <xdr:cxnSp macro="">
      <xdr:nvCxnSpPr>
        <xdr:cNvPr id="778" name="直線コネクタ 777">
          <a:extLst>
            <a:ext uri="{FF2B5EF4-FFF2-40B4-BE49-F238E27FC236}">
              <a16:creationId xmlns:a16="http://schemas.microsoft.com/office/drawing/2014/main" id="{1F514A6C-AB0F-4ED7-9B31-91DA6DFCB267}"/>
            </a:ext>
          </a:extLst>
        </xdr:cNvPr>
        <xdr:cNvCxnSpPr/>
      </xdr:nvCxnSpPr>
      <xdr:spPr>
        <a:xfrm>
          <a:off x="13703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79" name="楕円 778">
          <a:extLst>
            <a:ext uri="{FF2B5EF4-FFF2-40B4-BE49-F238E27FC236}">
              <a16:creationId xmlns:a16="http://schemas.microsoft.com/office/drawing/2014/main" id="{034FE550-CE12-4535-B455-B22F1892E7AC}"/>
            </a:ext>
          </a:extLst>
        </xdr:cNvPr>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114300</xdr:rowOff>
    </xdr:to>
    <xdr:cxnSp macro="">
      <xdr:nvCxnSpPr>
        <xdr:cNvPr id="780" name="直線コネクタ 779">
          <a:extLst>
            <a:ext uri="{FF2B5EF4-FFF2-40B4-BE49-F238E27FC236}">
              <a16:creationId xmlns:a16="http://schemas.microsoft.com/office/drawing/2014/main" id="{9AFA888D-14E9-4D58-8BAF-68D5CF124066}"/>
            </a:ext>
          </a:extLst>
        </xdr:cNvPr>
        <xdr:cNvCxnSpPr/>
      </xdr:nvCxnSpPr>
      <xdr:spPr>
        <a:xfrm>
          <a:off x="12814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1" name="n_1aveValue【公民館】&#10;有形固定資産減価償却率">
          <a:extLst>
            <a:ext uri="{FF2B5EF4-FFF2-40B4-BE49-F238E27FC236}">
              <a16:creationId xmlns:a16="http://schemas.microsoft.com/office/drawing/2014/main" id="{981C6005-6CC3-4043-9593-D0817DB65C7A}"/>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82" name="n_2aveValue【公民館】&#10;有形固定資産減価償却率">
          <a:extLst>
            <a:ext uri="{FF2B5EF4-FFF2-40B4-BE49-F238E27FC236}">
              <a16:creationId xmlns:a16="http://schemas.microsoft.com/office/drawing/2014/main" id="{0862A566-F5B7-4633-80AF-838176ABE7EB}"/>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783" name="n_3aveValue【公民館】&#10;有形固定資産減価償却率">
          <a:extLst>
            <a:ext uri="{FF2B5EF4-FFF2-40B4-BE49-F238E27FC236}">
              <a16:creationId xmlns:a16="http://schemas.microsoft.com/office/drawing/2014/main" id="{DB0E9913-B622-4FF0-9F62-92F211CBC065}"/>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784" name="n_4aveValue【公民館】&#10;有形固定資産減価償却率">
          <a:extLst>
            <a:ext uri="{FF2B5EF4-FFF2-40B4-BE49-F238E27FC236}">
              <a16:creationId xmlns:a16="http://schemas.microsoft.com/office/drawing/2014/main" id="{A809013D-F2E2-4A02-8A56-214AF58ACB3B}"/>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85" name="n_1mainValue【公民館】&#10;有形固定資産減価償却率">
          <a:extLst>
            <a:ext uri="{FF2B5EF4-FFF2-40B4-BE49-F238E27FC236}">
              <a16:creationId xmlns:a16="http://schemas.microsoft.com/office/drawing/2014/main" id="{CC8991B4-2894-4CD9-A0D2-FAA3025C495F}"/>
            </a:ext>
          </a:extLst>
        </xdr:cNvPr>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786" name="n_2mainValue【公民館】&#10;有形固定資産減価償却率">
          <a:extLst>
            <a:ext uri="{FF2B5EF4-FFF2-40B4-BE49-F238E27FC236}">
              <a16:creationId xmlns:a16="http://schemas.microsoft.com/office/drawing/2014/main" id="{BF9F8334-0312-4C23-A6BD-530C7061B71C}"/>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87" name="n_3mainValue【公民館】&#10;有形固定資産減価償却率">
          <a:extLst>
            <a:ext uri="{FF2B5EF4-FFF2-40B4-BE49-F238E27FC236}">
              <a16:creationId xmlns:a16="http://schemas.microsoft.com/office/drawing/2014/main" id="{A32FDFA4-F2B7-4918-A15B-429C9D11B035}"/>
            </a:ext>
          </a:extLst>
        </xdr:cNvPr>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88" name="n_4mainValue【公民館】&#10;有形固定資産減価償却率">
          <a:extLst>
            <a:ext uri="{FF2B5EF4-FFF2-40B4-BE49-F238E27FC236}">
              <a16:creationId xmlns:a16="http://schemas.microsoft.com/office/drawing/2014/main" id="{5A4922D0-2A1C-43DD-AFE0-6DE20935C27F}"/>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5F74774A-46B2-473B-9695-17050FA6DC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2A91E8EF-D55B-4333-8380-1DD7D914F1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FAF7AFF8-44B6-4002-847C-77EB92298E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844CD357-F2B1-40CD-B3F4-9744FA43B1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624A9244-CA15-42BC-8313-27E13F026A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3500D0B0-219B-4CF1-BF2E-6A04104786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A7E3C023-8194-4889-B090-A8B781B2FA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890103B4-C82D-42DB-AD8A-34E55971E8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9C486D64-6B41-49BE-BC69-2CD71FD00D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D4C6E097-0E43-4FA8-A155-7B1A46BDEC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E7A3FA24-C1F4-4810-BF08-64596FBBC3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253B8CD5-E407-497E-89F4-8BFD4274B8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5A915BAF-CAB8-436F-BBEA-6643F0B251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C9653307-C0F9-4587-93B8-94F064BEDA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617E53C4-46BA-4AA0-85E0-6A3C90E772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A4110F40-06A8-4D04-B28A-FBD88C8EBF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F79F90BE-BD00-468F-A3C9-C646733BEA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3F9FED5A-374F-483E-B899-96ABFF95F75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37B7FCFA-704D-4CBB-AC13-32BD2D4886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50539B5C-DC6C-4C27-A6DD-9177635650D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55978DC1-5866-4751-AA4F-FC211FC697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8301EB3-A527-447F-B3BF-048FDAAA58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D7F945E-ABB0-43E5-B480-574B453BB0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2" name="直線コネクタ 811">
          <a:extLst>
            <a:ext uri="{FF2B5EF4-FFF2-40B4-BE49-F238E27FC236}">
              <a16:creationId xmlns:a16="http://schemas.microsoft.com/office/drawing/2014/main" id="{2427A0ED-7B59-46FA-B9ED-DED136265BA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3" name="【公民館】&#10;一人当たり面積最小値テキスト">
          <a:extLst>
            <a:ext uri="{FF2B5EF4-FFF2-40B4-BE49-F238E27FC236}">
              <a16:creationId xmlns:a16="http://schemas.microsoft.com/office/drawing/2014/main" id="{71C10D58-65CF-4C3E-AA9C-8F955F8390D5}"/>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14" name="直線コネクタ 813">
          <a:extLst>
            <a:ext uri="{FF2B5EF4-FFF2-40B4-BE49-F238E27FC236}">
              <a16:creationId xmlns:a16="http://schemas.microsoft.com/office/drawing/2014/main" id="{54B26829-E699-4551-931E-653FA9FA4AF9}"/>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15" name="【公民館】&#10;一人当たり面積最大値テキスト">
          <a:extLst>
            <a:ext uri="{FF2B5EF4-FFF2-40B4-BE49-F238E27FC236}">
              <a16:creationId xmlns:a16="http://schemas.microsoft.com/office/drawing/2014/main" id="{17BDD5F8-78CB-491D-A4E4-80F6C7D777BC}"/>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16" name="直線コネクタ 815">
          <a:extLst>
            <a:ext uri="{FF2B5EF4-FFF2-40B4-BE49-F238E27FC236}">
              <a16:creationId xmlns:a16="http://schemas.microsoft.com/office/drawing/2014/main" id="{F7FA427F-7A60-4238-ADAA-73D82A4CAD66}"/>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17" name="【公民館】&#10;一人当たり面積平均値テキスト">
          <a:extLst>
            <a:ext uri="{FF2B5EF4-FFF2-40B4-BE49-F238E27FC236}">
              <a16:creationId xmlns:a16="http://schemas.microsoft.com/office/drawing/2014/main" id="{8CB06D70-0B2C-47D7-8337-E4CDA5D07164}"/>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18" name="フローチャート: 判断 817">
          <a:extLst>
            <a:ext uri="{FF2B5EF4-FFF2-40B4-BE49-F238E27FC236}">
              <a16:creationId xmlns:a16="http://schemas.microsoft.com/office/drawing/2014/main" id="{34A7422C-1EEC-45F7-A99B-AAF026C706D1}"/>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19" name="フローチャート: 判断 818">
          <a:extLst>
            <a:ext uri="{FF2B5EF4-FFF2-40B4-BE49-F238E27FC236}">
              <a16:creationId xmlns:a16="http://schemas.microsoft.com/office/drawing/2014/main" id="{2F5BAAAA-D15A-4263-B266-C0204FB26576}"/>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0" name="フローチャート: 判断 819">
          <a:extLst>
            <a:ext uri="{FF2B5EF4-FFF2-40B4-BE49-F238E27FC236}">
              <a16:creationId xmlns:a16="http://schemas.microsoft.com/office/drawing/2014/main" id="{B377DCCA-E8EB-4821-A16B-BEDC58BF3E2E}"/>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1" name="フローチャート: 判断 820">
          <a:extLst>
            <a:ext uri="{FF2B5EF4-FFF2-40B4-BE49-F238E27FC236}">
              <a16:creationId xmlns:a16="http://schemas.microsoft.com/office/drawing/2014/main" id="{37D7D1F2-5361-4A20-AE63-E250351BE3AB}"/>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22" name="フローチャート: 判断 821">
          <a:extLst>
            <a:ext uri="{FF2B5EF4-FFF2-40B4-BE49-F238E27FC236}">
              <a16:creationId xmlns:a16="http://schemas.microsoft.com/office/drawing/2014/main" id="{7263698E-C5EC-4908-870A-56FA9513CDFD}"/>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1508564-CEBF-4F51-85C4-B334EA3165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7C92200-352A-43C0-9FD6-D21E2B4B8D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963B51A-DA4F-4072-931F-1B641CA13E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6FD67F3-4775-44C0-B705-6FEC40CBF6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7D465B5-7B1F-48F9-B35C-04EBC65518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828" name="楕円 827">
          <a:extLst>
            <a:ext uri="{FF2B5EF4-FFF2-40B4-BE49-F238E27FC236}">
              <a16:creationId xmlns:a16="http://schemas.microsoft.com/office/drawing/2014/main" id="{F3779E4D-7D0A-4CCB-9C86-8CC229028D77}"/>
            </a:ext>
          </a:extLst>
        </xdr:cNvPr>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829" name="【公民館】&#10;一人当たり面積該当値テキスト">
          <a:extLst>
            <a:ext uri="{FF2B5EF4-FFF2-40B4-BE49-F238E27FC236}">
              <a16:creationId xmlns:a16="http://schemas.microsoft.com/office/drawing/2014/main" id="{5A1C7CE4-4780-4CCC-8518-6CD3ACF9A8CC}"/>
            </a:ext>
          </a:extLst>
        </xdr:cNvPr>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0" name="楕円 829">
          <a:extLst>
            <a:ext uri="{FF2B5EF4-FFF2-40B4-BE49-F238E27FC236}">
              <a16:creationId xmlns:a16="http://schemas.microsoft.com/office/drawing/2014/main" id="{EDE66E27-4283-45E4-A67C-A399B4FDA73B}"/>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19050</xdr:rowOff>
    </xdr:to>
    <xdr:cxnSp macro="">
      <xdr:nvCxnSpPr>
        <xdr:cNvPr id="831" name="直線コネクタ 830">
          <a:extLst>
            <a:ext uri="{FF2B5EF4-FFF2-40B4-BE49-F238E27FC236}">
              <a16:creationId xmlns:a16="http://schemas.microsoft.com/office/drawing/2014/main" id="{9912E5DD-BDA4-4B05-AB5C-99CC5BCEEDE2}"/>
            </a:ext>
          </a:extLst>
        </xdr:cNvPr>
        <xdr:cNvCxnSpPr/>
      </xdr:nvCxnSpPr>
      <xdr:spPr>
        <a:xfrm flipV="1">
          <a:off x="21323300" y="1835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125222</xdr:rowOff>
    </xdr:from>
    <xdr:to>
      <xdr:col>107</xdr:col>
      <xdr:colOff>101600</xdr:colOff>
      <xdr:row>108</xdr:row>
      <xdr:rowOff>55372</xdr:rowOff>
    </xdr:to>
    <xdr:sp macro="" textlink="">
      <xdr:nvSpPr>
        <xdr:cNvPr id="832" name="楕円 831">
          <a:extLst>
            <a:ext uri="{FF2B5EF4-FFF2-40B4-BE49-F238E27FC236}">
              <a16:creationId xmlns:a16="http://schemas.microsoft.com/office/drawing/2014/main" id="{03F4B48F-49BA-4AEA-947C-8CF1FC6C2A06}"/>
            </a:ext>
          </a:extLst>
        </xdr:cNvPr>
        <xdr:cNvSpPr/>
      </xdr:nvSpPr>
      <xdr:spPr>
        <a:xfrm>
          <a:off x="20383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108</xdr:row>
      <xdr:rowOff>4572</xdr:rowOff>
    </xdr:to>
    <xdr:cxnSp macro="">
      <xdr:nvCxnSpPr>
        <xdr:cNvPr id="833" name="直線コネクタ 832">
          <a:extLst>
            <a:ext uri="{FF2B5EF4-FFF2-40B4-BE49-F238E27FC236}">
              <a16:creationId xmlns:a16="http://schemas.microsoft.com/office/drawing/2014/main" id="{5429BE7B-EA53-4827-BEF6-B15A3E2327DA}"/>
            </a:ext>
          </a:extLst>
        </xdr:cNvPr>
        <xdr:cNvCxnSpPr/>
      </xdr:nvCxnSpPr>
      <xdr:spPr>
        <a:xfrm flipV="1">
          <a:off x="20434300" y="1836420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129032</xdr:rowOff>
    </xdr:from>
    <xdr:to>
      <xdr:col>102</xdr:col>
      <xdr:colOff>165100</xdr:colOff>
      <xdr:row>108</xdr:row>
      <xdr:rowOff>59182</xdr:rowOff>
    </xdr:to>
    <xdr:sp macro="" textlink="">
      <xdr:nvSpPr>
        <xdr:cNvPr id="834" name="楕円 833">
          <a:extLst>
            <a:ext uri="{FF2B5EF4-FFF2-40B4-BE49-F238E27FC236}">
              <a16:creationId xmlns:a16="http://schemas.microsoft.com/office/drawing/2014/main" id="{139E1F16-39D8-4D70-8CA4-AE0443C39493}"/>
            </a:ext>
          </a:extLst>
        </xdr:cNvPr>
        <xdr:cNvSpPr/>
      </xdr:nvSpPr>
      <xdr:spPr>
        <a:xfrm>
          <a:off x="19494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xdr:rowOff>
    </xdr:from>
    <xdr:to>
      <xdr:col>107</xdr:col>
      <xdr:colOff>50800</xdr:colOff>
      <xdr:row>108</xdr:row>
      <xdr:rowOff>8382</xdr:rowOff>
    </xdr:to>
    <xdr:cxnSp macro="">
      <xdr:nvCxnSpPr>
        <xdr:cNvPr id="835" name="直線コネクタ 834">
          <a:extLst>
            <a:ext uri="{FF2B5EF4-FFF2-40B4-BE49-F238E27FC236}">
              <a16:creationId xmlns:a16="http://schemas.microsoft.com/office/drawing/2014/main" id="{340E615A-291F-40E2-A53D-1BF1CEF0213E}"/>
            </a:ext>
          </a:extLst>
        </xdr:cNvPr>
        <xdr:cNvCxnSpPr/>
      </xdr:nvCxnSpPr>
      <xdr:spPr>
        <a:xfrm flipV="1">
          <a:off x="19545300" y="185211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33782</xdr:rowOff>
    </xdr:from>
    <xdr:to>
      <xdr:col>98</xdr:col>
      <xdr:colOff>38100</xdr:colOff>
      <xdr:row>104</xdr:row>
      <xdr:rowOff>135382</xdr:rowOff>
    </xdr:to>
    <xdr:sp macro="" textlink="">
      <xdr:nvSpPr>
        <xdr:cNvPr id="836" name="楕円 835">
          <a:extLst>
            <a:ext uri="{FF2B5EF4-FFF2-40B4-BE49-F238E27FC236}">
              <a16:creationId xmlns:a16="http://schemas.microsoft.com/office/drawing/2014/main" id="{6ECD2D43-0B2C-4A29-9522-FE7C3469BB73}"/>
            </a:ext>
          </a:extLst>
        </xdr:cNvPr>
        <xdr:cNvSpPr/>
      </xdr:nvSpPr>
      <xdr:spPr>
        <a:xfrm>
          <a:off x="18605500" y="178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84582</xdr:rowOff>
    </xdr:from>
    <xdr:to>
      <xdr:col>102</xdr:col>
      <xdr:colOff>114300</xdr:colOff>
      <xdr:row>108</xdr:row>
      <xdr:rowOff>8382</xdr:rowOff>
    </xdr:to>
    <xdr:cxnSp macro="">
      <xdr:nvCxnSpPr>
        <xdr:cNvPr id="837" name="直線コネクタ 836">
          <a:extLst>
            <a:ext uri="{FF2B5EF4-FFF2-40B4-BE49-F238E27FC236}">
              <a16:creationId xmlns:a16="http://schemas.microsoft.com/office/drawing/2014/main" id="{6ABC89FF-D803-4C34-8C99-02C30BE403C9}"/>
            </a:ext>
          </a:extLst>
        </xdr:cNvPr>
        <xdr:cNvCxnSpPr/>
      </xdr:nvCxnSpPr>
      <xdr:spPr>
        <a:xfrm>
          <a:off x="18656300" y="17915382"/>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38" name="n_1aveValue【公民館】&#10;一人当たり面積">
          <a:extLst>
            <a:ext uri="{FF2B5EF4-FFF2-40B4-BE49-F238E27FC236}">
              <a16:creationId xmlns:a16="http://schemas.microsoft.com/office/drawing/2014/main" id="{CC760F05-FDBC-461C-A54C-38F53F5EA8A0}"/>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39" name="n_2aveValue【公民館】&#10;一人当たり面積">
          <a:extLst>
            <a:ext uri="{FF2B5EF4-FFF2-40B4-BE49-F238E27FC236}">
              <a16:creationId xmlns:a16="http://schemas.microsoft.com/office/drawing/2014/main" id="{95106C9A-6FF9-4261-9FDD-89615B74BFDE}"/>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0" name="n_3aveValue【公民館】&#10;一人当たり面積">
          <a:extLst>
            <a:ext uri="{FF2B5EF4-FFF2-40B4-BE49-F238E27FC236}">
              <a16:creationId xmlns:a16="http://schemas.microsoft.com/office/drawing/2014/main" id="{14AC6BFF-C5D6-4B16-8A06-39DC2B7F6BDB}"/>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841" name="n_4aveValue【公民館】&#10;一人当たり面積">
          <a:extLst>
            <a:ext uri="{FF2B5EF4-FFF2-40B4-BE49-F238E27FC236}">
              <a16:creationId xmlns:a16="http://schemas.microsoft.com/office/drawing/2014/main" id="{CBF9B463-D1ED-4B63-A081-749142E8295D}"/>
            </a:ext>
          </a:extLst>
        </xdr:cNvPr>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2" name="n_1mainValue【公民館】&#10;一人当たり面積">
          <a:extLst>
            <a:ext uri="{FF2B5EF4-FFF2-40B4-BE49-F238E27FC236}">
              <a16:creationId xmlns:a16="http://schemas.microsoft.com/office/drawing/2014/main" id="{7144BBAB-198A-4964-B8CB-86E2A026E22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46499</xdr:rowOff>
    </xdr:from>
    <xdr:ext cx="469744" cy="259045"/>
    <xdr:sp macro="" textlink="">
      <xdr:nvSpPr>
        <xdr:cNvPr id="843" name="n_2mainValue【公民館】&#10;一人当たり面積">
          <a:extLst>
            <a:ext uri="{FF2B5EF4-FFF2-40B4-BE49-F238E27FC236}">
              <a16:creationId xmlns:a16="http://schemas.microsoft.com/office/drawing/2014/main" id="{A75E308F-7DC9-492E-B99C-E42BA1163166}"/>
            </a:ext>
          </a:extLst>
        </xdr:cNvPr>
        <xdr:cNvSpPr txBox="1"/>
      </xdr:nvSpPr>
      <xdr:spPr>
        <a:xfrm>
          <a:off x="201994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50309</xdr:rowOff>
    </xdr:from>
    <xdr:ext cx="469744" cy="259045"/>
    <xdr:sp macro="" textlink="">
      <xdr:nvSpPr>
        <xdr:cNvPr id="844" name="n_3mainValue【公民館】&#10;一人当たり面積">
          <a:extLst>
            <a:ext uri="{FF2B5EF4-FFF2-40B4-BE49-F238E27FC236}">
              <a16:creationId xmlns:a16="http://schemas.microsoft.com/office/drawing/2014/main" id="{2A2D81C6-7FCC-4E6B-90EB-4E6A43A4D13E}"/>
            </a:ext>
          </a:extLst>
        </xdr:cNvPr>
        <xdr:cNvSpPr txBox="1"/>
      </xdr:nvSpPr>
      <xdr:spPr>
        <a:xfrm>
          <a:off x="19310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151909</xdr:rowOff>
    </xdr:from>
    <xdr:ext cx="469744" cy="259045"/>
    <xdr:sp macro="" textlink="">
      <xdr:nvSpPr>
        <xdr:cNvPr id="845" name="n_4mainValue【公民館】&#10;一人当たり面積">
          <a:extLst>
            <a:ext uri="{FF2B5EF4-FFF2-40B4-BE49-F238E27FC236}">
              <a16:creationId xmlns:a16="http://schemas.microsoft.com/office/drawing/2014/main" id="{62335502-1044-4B96-A3A4-EF726D30569C}"/>
            </a:ext>
          </a:extLst>
        </xdr:cNvPr>
        <xdr:cNvSpPr txBox="1"/>
      </xdr:nvSpPr>
      <xdr:spPr>
        <a:xfrm>
          <a:off x="18421427" y="176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8FAFFEA7-86FE-49CD-A113-076D3C4061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6B1A602-61D3-423C-908F-0D5CD762E8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B2027903-7EA3-4347-9BA8-63020E4741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学校施設、児童館、保育所である。令和３年３月に個別施設計画を策定したところであり、同計画において、小中学校の統合の検討、児童館の廃止や民間譲渡、保育所の移設や配置の検討に取り組んで</a:t>
          </a:r>
        </a:p>
        <a:p>
          <a:r>
            <a:rPr lang="ja-JP" altLang="ja-JP" sz="1100">
              <a:solidFill>
                <a:schemeClr val="dk1"/>
              </a:solidFill>
              <a:effectLst/>
              <a:latin typeface="+mn-lt"/>
              <a:ea typeface="+mn-ea"/>
              <a:cs typeface="+mn-cs"/>
            </a:rPr>
            <a:t>いくこととしている。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9288A8-1C7E-4C90-A006-B2801808EA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024B18-1FBF-4D0C-926A-02CEB80AF6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436A33-284A-4F30-8408-A339413578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CD36E4-AA83-44CC-8963-2626C9A6B1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48C6A7-D96F-46F1-A89B-0D45EBA13D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F7886C-768C-4A1F-B556-7C5056E780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7469CD-F90E-4FB6-A620-C0F5CD95B1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83BA2B-7AE3-46C6-A5AD-FF22EC15CA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CC7F7C-E35B-4C1D-816F-AE4B588B4E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6AE5AF-51CE-4D9C-879B-C296A1C0C9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2,742
37.06
2,339,001
2,035,215
174,124
1,367,033
1,513,637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E9DD8A-F897-4D2D-B6AE-108B0D272A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849AEE-E0E3-4217-BDB7-96971E018F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EADB3F-E09F-42B5-AAA5-0C215585BE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6A5C86-8F30-4248-9197-058F1CC94C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62B651-4BE6-4373-9BA8-E8D1FD2739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94E6ED-A9FB-4835-93DD-C8064D3B4E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4A8BD7-A86D-4678-9570-015B62462D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2E1EE9-3399-43B2-A800-9224CDF73F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C6810E-F3DB-499B-8DED-E5B27E6E1E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75F0C8-1603-4C5A-87EB-F8DC48DD9A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3B6A5F-1FF1-4E23-8FB6-FB8A24D460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8A919C-B360-4D9E-B729-E4F8AEF3E4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3A9561-BBE3-414B-9C0E-4B50958FF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2728C0-ED90-441B-8CEF-70340474F0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9EDB69-E864-4F5F-B548-5934AAB1DC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C313FF-A9BF-4EE4-9812-915814361B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96C1F8-0E35-47CF-B70E-3FD11C4A92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0F1D29-37E8-435B-A720-FE8835DF83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39E2F2-1266-43DE-8EB1-9CA6DE6109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751AFE-F435-4951-B5E9-4AA4DB9F64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20FD3B-B400-4F70-8235-51A4BFDA96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AC54B2-6DCC-4A7E-97C0-0CACD71724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88851C-9326-4B78-9EA8-6399111FF3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6C8DEA-C9E0-476C-A7FA-71658BA845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A3F2D7-47B1-43D5-8EB4-7129DBFB2A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5E4C6F-4955-46E7-B6C8-773E190AC1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C24D0E-A048-4A0B-9ACE-CCF18194B3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5438B5-73F8-4E21-86BF-C49CB5AD22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DE16D8-C974-4DC7-B574-6D6B17C538E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E95C97E-B04E-4D17-9201-EFDF63FD4A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C77688F-9670-4548-BA1F-8074BE7D7F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901B2E7-A5CF-42E1-99CC-35579AE6C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164DCDC-C63D-484D-B04F-C48EBCBB09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B85EF-2F59-4991-80D2-2B5E77A190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27386B2-5946-43A6-9B3C-5C08F45D06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7969689-D07A-425C-8BEC-FCF06CBA6A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8BE19C0-F01E-4708-8192-CC978EED1E4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5A7168A-0B78-4E66-AB1A-1A2883A286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4087693-A1E6-4199-AD9C-A725E38D07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F5269F5-DC98-4F60-A8D0-156427F228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7CAB4C7-26BA-4655-98FD-2669E52006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4F15B4B-EF78-46AF-8334-924C9DF529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E226D98-1F87-4CA9-8014-FB82F9F400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53DD660-68F8-4E96-93B8-D55681C5A3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E992786-53ED-4EC3-A90B-03E0A028370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CFCD0D3-6884-4A9F-A893-594841C8B3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26E0E51-2C3A-4A8A-BBD3-119E8EA6B1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72261405-B646-4300-8469-81BD08077C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DDA350F-E387-49F1-AC0F-5B38183C07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61F1CFC4-66A6-4D37-8452-A8DAA7CEB4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54624811-A427-478D-AA34-36386CA138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1674439-818A-4ABF-8DC2-B63E25A963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713C3CF-1696-4927-9338-641413988AF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56EE6A0-71E8-4BC3-BEF9-B4DA5ABCCB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24641CA1-76C6-476D-88C9-C34818D0CF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67644100-8346-424A-A654-DA005CDECB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3753B467-C9A9-4403-9678-4FF00F75AF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D52B08C-19AD-4FEB-B5F7-412697D84A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54C7A08-1F78-456D-8CEA-312CC34402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979E1C06-0CE7-4ACB-AE2A-2776891F02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A9CEBD69-9573-4A7A-AD0F-F66D4C1A723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2EBCAA98-C32E-421A-A2CA-F2724EA192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70044D4A-3ED4-42E7-899A-70E47D6A85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326E7022-F2FF-499C-9FB8-DD60D22EB5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33C0B49C-AE4C-4070-8E74-87F5465866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A21CE2EC-A86D-4455-9FC4-8A4B90E615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B01BC63-952E-4F14-9FA7-B13DD8FC57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46AECCFF-216C-49B1-A436-951AC8787B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459775A3-F269-4CF3-A339-E3C39036422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AAA37466-0791-4C9B-9C4C-50D4E7565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998003C0-F699-4235-8023-2FD2F97F28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C05DF84-2324-4566-B55E-396C10E4DA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30E09517-23D4-4C38-AB5B-C16C68A7B4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80DE4071-A89E-46CA-8BE4-E08297CF1A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34EEC2B-4961-4ABA-BA89-A5688464D5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F36F4BC3-7041-4245-9885-102CE3696F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DB93CD77-019E-4CCD-B8CE-3EC50B1AFB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4BDB5C77-662C-4402-B96A-188EB38298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F69B48A1-EA85-41A1-A929-D28A9B1419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F613923F-0A20-4853-B9FA-35FDDF9A1F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FAEA9AD5-C6F9-4BD9-BAFB-99562307B9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6AD11548-89E2-4BE5-98BE-DD37C0A2F4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54D991D7-8D06-4664-8F99-BCF95CEC20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0C507AB-A895-4479-A9B9-DB74C7DA73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D3BA4557-AD4E-4A07-8576-A44C9F6D04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6CA3BD94-B869-4E56-BB99-93528A65E8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E5981DF7-913C-4C00-B915-413B915958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4264B7DD-01E2-4472-997D-819DC764D0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3C5077ED-4B1D-4743-A78F-1C872D90E8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D24FD9F7-7836-4ACA-8C51-DE5C54243C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F954A90A-87EB-475C-BFC8-BC857D46F8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4B52402E-BB8A-4198-BF64-046C7BD5FD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B3D024D5-0B34-424F-8D54-950366ECF7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0926BA99-5294-49C0-9A8D-298F31CC5E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998586E4-9E83-4FEE-B7FB-F2B8B72250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1AE67392-A28A-4AEC-8691-175BD237CD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8DFB1AA9-E30A-4850-A705-A3360CFC76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B2940184-09C9-4719-980B-B28B7CB4124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0415E573-7FE6-454E-90F8-AFE51FA816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0D03CE71-6FEA-4D3A-B6AD-8DE274A2F5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CE485044-67FD-46BB-AFA9-97A9DE26A7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753764FB-CEC3-4348-B064-C1C142B2F0E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5B58E200-75C1-49EC-A802-55E6C4982D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7AD4DA6A-096C-4E19-A64D-3316AA6CF2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6B74298F-801F-4790-801B-12AC41427E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3D7D945F-FEEE-4EE3-9D07-F3FF4244881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1809B8B1-FBED-498E-B3F4-4D4E247F81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8687E738-BDAB-4E8B-9572-3B2274A2B3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89AD4CCC-7E33-4784-9FF9-3A5366C2F2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8F6B938-B77E-4054-B727-9CDD950F1B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122" name="直線コネクタ 121">
          <a:extLst>
            <a:ext uri="{FF2B5EF4-FFF2-40B4-BE49-F238E27FC236}">
              <a16:creationId xmlns:a16="http://schemas.microsoft.com/office/drawing/2014/main" id="{6EC73E72-0DAB-4B59-AEFC-D07E0CC253AE}"/>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123" name="【一般廃棄物処理施設】&#10;有形固定資産減価償却率最小値テキスト">
          <a:extLst>
            <a:ext uri="{FF2B5EF4-FFF2-40B4-BE49-F238E27FC236}">
              <a16:creationId xmlns:a16="http://schemas.microsoft.com/office/drawing/2014/main" id="{E42E1588-3D91-4782-82F9-9824A239D2CC}"/>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124" name="直線コネクタ 123">
          <a:extLst>
            <a:ext uri="{FF2B5EF4-FFF2-40B4-BE49-F238E27FC236}">
              <a16:creationId xmlns:a16="http://schemas.microsoft.com/office/drawing/2014/main" id="{F554CE2C-65C4-4E87-A168-EB37944B270B}"/>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B77358DF-5899-4CC1-89BB-37C18B586395}"/>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126" name="直線コネクタ 125">
          <a:extLst>
            <a:ext uri="{FF2B5EF4-FFF2-40B4-BE49-F238E27FC236}">
              <a16:creationId xmlns:a16="http://schemas.microsoft.com/office/drawing/2014/main" id="{3D76705F-3B54-4FE0-A17B-F1BCE684C8AE}"/>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C39F7BF2-542A-4530-BF4D-F96EA76505C2}"/>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128" name="フローチャート: 判断 127">
          <a:extLst>
            <a:ext uri="{FF2B5EF4-FFF2-40B4-BE49-F238E27FC236}">
              <a16:creationId xmlns:a16="http://schemas.microsoft.com/office/drawing/2014/main" id="{0E1389CA-1143-4412-96DF-2A613E770945}"/>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129" name="フローチャート: 判断 128">
          <a:extLst>
            <a:ext uri="{FF2B5EF4-FFF2-40B4-BE49-F238E27FC236}">
              <a16:creationId xmlns:a16="http://schemas.microsoft.com/office/drawing/2014/main" id="{C8070E7D-DC6C-447C-867C-8FCA923EA32B}"/>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130" name="フローチャート: 判断 129">
          <a:extLst>
            <a:ext uri="{FF2B5EF4-FFF2-40B4-BE49-F238E27FC236}">
              <a16:creationId xmlns:a16="http://schemas.microsoft.com/office/drawing/2014/main" id="{0F34CDF8-9E78-4F6D-8EDE-AA69C53717BA}"/>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131" name="フローチャート: 判断 130">
          <a:extLst>
            <a:ext uri="{FF2B5EF4-FFF2-40B4-BE49-F238E27FC236}">
              <a16:creationId xmlns:a16="http://schemas.microsoft.com/office/drawing/2014/main" id="{41F245D7-36E1-44E6-82E5-2B018C759652}"/>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132" name="フローチャート: 判断 131">
          <a:extLst>
            <a:ext uri="{FF2B5EF4-FFF2-40B4-BE49-F238E27FC236}">
              <a16:creationId xmlns:a16="http://schemas.microsoft.com/office/drawing/2014/main" id="{9EFF12AB-EB5F-4F52-9238-37645398E65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11772A5-259F-4EE3-B5C8-5970E44800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D81C814B-F4C4-4B3C-81A2-D3C5DECD11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E1427868-3ED9-4FD5-ADCF-34108FDF7B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D0CC371A-D4B8-4B62-9124-A4108B808B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0EDFB9B7-C66F-45EA-B0EB-D93490F1E5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142966</xdr:rowOff>
    </xdr:from>
    <xdr:to>
      <xdr:col>72</xdr:col>
      <xdr:colOff>38100</xdr:colOff>
      <xdr:row>40</xdr:row>
      <xdr:rowOff>73116</xdr:rowOff>
    </xdr:to>
    <xdr:sp macro="" textlink="">
      <xdr:nvSpPr>
        <xdr:cNvPr id="138" name="楕円 137">
          <a:extLst>
            <a:ext uri="{FF2B5EF4-FFF2-40B4-BE49-F238E27FC236}">
              <a16:creationId xmlns:a16="http://schemas.microsoft.com/office/drawing/2014/main" id="{1E062774-1E48-4FAC-948C-77962FCB0AEB}"/>
            </a:ext>
          </a:extLst>
        </xdr:cNvPr>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61884</xdr:rowOff>
    </xdr:from>
    <xdr:ext cx="405111" cy="259045"/>
    <xdr:sp macro="" textlink="">
      <xdr:nvSpPr>
        <xdr:cNvPr id="139" name="n_1aveValue【一般廃棄物処理施設】&#10;有形固定資産減価償却率">
          <a:extLst>
            <a:ext uri="{FF2B5EF4-FFF2-40B4-BE49-F238E27FC236}">
              <a16:creationId xmlns:a16="http://schemas.microsoft.com/office/drawing/2014/main" id="{E4DEEF77-0495-4D1F-B474-1CFB31A2F075}"/>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140" name="n_2aveValue【一般廃棄物処理施設】&#10;有形固定資産減価償却率">
          <a:extLst>
            <a:ext uri="{FF2B5EF4-FFF2-40B4-BE49-F238E27FC236}">
              <a16:creationId xmlns:a16="http://schemas.microsoft.com/office/drawing/2014/main" id="{7CCAAEE6-7A91-4764-9B47-2B02124B1668}"/>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141" name="n_3aveValue【一般廃棄物処理施設】&#10;有形固定資産減価償却率">
          <a:extLst>
            <a:ext uri="{FF2B5EF4-FFF2-40B4-BE49-F238E27FC236}">
              <a16:creationId xmlns:a16="http://schemas.microsoft.com/office/drawing/2014/main" id="{ECDAEC14-2C61-47AC-9F29-C5CF29F347DE}"/>
            </a:ext>
          </a:extLst>
        </xdr:cNvPr>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142" name="n_4aveValue【一般廃棄物処理施設】&#10;有形固定資産減価償却率">
          <a:extLst>
            <a:ext uri="{FF2B5EF4-FFF2-40B4-BE49-F238E27FC236}">
              <a16:creationId xmlns:a16="http://schemas.microsoft.com/office/drawing/2014/main" id="{22979E58-C720-4852-ABD5-C6DEE6330983}"/>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143" name="n_3mainValue【一般廃棄物処理施設】&#10;有形固定資産減価償却率">
          <a:extLst>
            <a:ext uri="{FF2B5EF4-FFF2-40B4-BE49-F238E27FC236}">
              <a16:creationId xmlns:a16="http://schemas.microsoft.com/office/drawing/2014/main" id="{CAD6AAB2-EDC4-42E8-95BE-302E9FAEAD51}"/>
            </a:ext>
          </a:extLst>
        </xdr:cNvPr>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4" name="正方形/長方形 143">
          <a:extLst>
            <a:ext uri="{FF2B5EF4-FFF2-40B4-BE49-F238E27FC236}">
              <a16:creationId xmlns:a16="http://schemas.microsoft.com/office/drawing/2014/main" id="{0A498866-4504-44E8-ADD2-D019F05029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5" name="正方形/長方形 144">
          <a:extLst>
            <a:ext uri="{FF2B5EF4-FFF2-40B4-BE49-F238E27FC236}">
              <a16:creationId xmlns:a16="http://schemas.microsoft.com/office/drawing/2014/main" id="{52BFEA7A-132B-4D44-B858-CF6BB934B6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6" name="正方形/長方形 145">
          <a:extLst>
            <a:ext uri="{FF2B5EF4-FFF2-40B4-BE49-F238E27FC236}">
              <a16:creationId xmlns:a16="http://schemas.microsoft.com/office/drawing/2014/main" id="{818B33C0-75A1-415D-A61B-B0C0AA4526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7" name="正方形/長方形 146">
          <a:extLst>
            <a:ext uri="{FF2B5EF4-FFF2-40B4-BE49-F238E27FC236}">
              <a16:creationId xmlns:a16="http://schemas.microsoft.com/office/drawing/2014/main" id="{CBE86572-739C-4FBF-8526-7E560CA8DC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8" name="正方形/長方形 147">
          <a:extLst>
            <a:ext uri="{FF2B5EF4-FFF2-40B4-BE49-F238E27FC236}">
              <a16:creationId xmlns:a16="http://schemas.microsoft.com/office/drawing/2014/main" id="{4DB7FBC0-939E-41B8-AD78-86EA2935EC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9" name="正方形/長方形 148">
          <a:extLst>
            <a:ext uri="{FF2B5EF4-FFF2-40B4-BE49-F238E27FC236}">
              <a16:creationId xmlns:a16="http://schemas.microsoft.com/office/drawing/2014/main" id="{BDAF35DD-099D-4399-B9E5-7FAD9F5F10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0" name="正方形/長方形 149">
          <a:extLst>
            <a:ext uri="{FF2B5EF4-FFF2-40B4-BE49-F238E27FC236}">
              <a16:creationId xmlns:a16="http://schemas.microsoft.com/office/drawing/2014/main" id="{010F2404-79F6-4CA0-ACB0-1EC2125C5C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1" name="正方形/長方形 150">
          <a:extLst>
            <a:ext uri="{FF2B5EF4-FFF2-40B4-BE49-F238E27FC236}">
              <a16:creationId xmlns:a16="http://schemas.microsoft.com/office/drawing/2014/main" id="{4E9C2E13-C03C-456E-8B32-0D23D1555C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2" name="テキスト ボックス 151">
          <a:extLst>
            <a:ext uri="{FF2B5EF4-FFF2-40B4-BE49-F238E27FC236}">
              <a16:creationId xmlns:a16="http://schemas.microsoft.com/office/drawing/2014/main" id="{B65E5AF4-3FFF-41C4-80C6-D98B58C1D3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3" name="直線コネクタ 152">
          <a:extLst>
            <a:ext uri="{FF2B5EF4-FFF2-40B4-BE49-F238E27FC236}">
              <a16:creationId xmlns:a16="http://schemas.microsoft.com/office/drawing/2014/main" id="{0B0B4E55-9000-4F9C-94D8-123368E949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54" name="直線コネクタ 153">
          <a:extLst>
            <a:ext uri="{FF2B5EF4-FFF2-40B4-BE49-F238E27FC236}">
              <a16:creationId xmlns:a16="http://schemas.microsoft.com/office/drawing/2014/main" id="{5EBC2E96-82DD-47C3-A559-644D5B982F5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5" name="テキスト ボックス 154">
          <a:extLst>
            <a:ext uri="{FF2B5EF4-FFF2-40B4-BE49-F238E27FC236}">
              <a16:creationId xmlns:a16="http://schemas.microsoft.com/office/drawing/2014/main" id="{91427513-3838-495E-93A8-68CD13BBF7F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6" name="直線コネクタ 155">
          <a:extLst>
            <a:ext uri="{FF2B5EF4-FFF2-40B4-BE49-F238E27FC236}">
              <a16:creationId xmlns:a16="http://schemas.microsoft.com/office/drawing/2014/main" id="{62B4628A-F188-4EFA-A573-ECB37307C5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7" name="テキスト ボックス 156">
          <a:extLst>
            <a:ext uri="{FF2B5EF4-FFF2-40B4-BE49-F238E27FC236}">
              <a16:creationId xmlns:a16="http://schemas.microsoft.com/office/drawing/2014/main" id="{DD3A58CD-1446-4BE1-A33A-1D2C1B684C5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8" name="直線コネクタ 157">
          <a:extLst>
            <a:ext uri="{FF2B5EF4-FFF2-40B4-BE49-F238E27FC236}">
              <a16:creationId xmlns:a16="http://schemas.microsoft.com/office/drawing/2014/main" id="{C8EB254E-DA6E-4388-B899-A6C30FCAA55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159" name="テキスト ボックス 158">
          <a:extLst>
            <a:ext uri="{FF2B5EF4-FFF2-40B4-BE49-F238E27FC236}">
              <a16:creationId xmlns:a16="http://schemas.microsoft.com/office/drawing/2014/main" id="{FD1055C5-8FB1-482C-B976-D9AA8D27FF21}"/>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60" name="直線コネクタ 159">
          <a:extLst>
            <a:ext uri="{FF2B5EF4-FFF2-40B4-BE49-F238E27FC236}">
              <a16:creationId xmlns:a16="http://schemas.microsoft.com/office/drawing/2014/main" id="{492C32B5-852F-40E1-B87F-F05392F6ACD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161" name="テキスト ボックス 160">
          <a:extLst>
            <a:ext uri="{FF2B5EF4-FFF2-40B4-BE49-F238E27FC236}">
              <a16:creationId xmlns:a16="http://schemas.microsoft.com/office/drawing/2014/main" id="{209490D5-88C1-43D6-95DC-F89EBABE5E0C}"/>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62" name="直線コネクタ 161">
          <a:extLst>
            <a:ext uri="{FF2B5EF4-FFF2-40B4-BE49-F238E27FC236}">
              <a16:creationId xmlns:a16="http://schemas.microsoft.com/office/drawing/2014/main" id="{55ECD989-446F-4C18-87E5-6790E1A17B1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163" name="テキスト ボックス 162">
          <a:extLst>
            <a:ext uri="{FF2B5EF4-FFF2-40B4-BE49-F238E27FC236}">
              <a16:creationId xmlns:a16="http://schemas.microsoft.com/office/drawing/2014/main" id="{8DEFF335-7464-45CA-93E3-13EA5091AFC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4" name="直線コネクタ 163">
          <a:extLst>
            <a:ext uri="{FF2B5EF4-FFF2-40B4-BE49-F238E27FC236}">
              <a16:creationId xmlns:a16="http://schemas.microsoft.com/office/drawing/2014/main" id="{A550918E-2210-4DD0-8FED-FDA92563B9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5" name="テキスト ボックス 164">
          <a:extLst>
            <a:ext uri="{FF2B5EF4-FFF2-40B4-BE49-F238E27FC236}">
              <a16:creationId xmlns:a16="http://schemas.microsoft.com/office/drawing/2014/main" id="{D526E4E0-0492-4E18-9400-90BC9B69D02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6" name="【一般廃棄物処理施設】&#10;一人当たり有形固定資産（償却資産）額グラフ枠">
          <a:extLst>
            <a:ext uri="{FF2B5EF4-FFF2-40B4-BE49-F238E27FC236}">
              <a16:creationId xmlns:a16="http://schemas.microsoft.com/office/drawing/2014/main" id="{89DD9666-9345-480C-9BEA-54D6C8CC81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167" name="直線コネクタ 166">
          <a:extLst>
            <a:ext uri="{FF2B5EF4-FFF2-40B4-BE49-F238E27FC236}">
              <a16:creationId xmlns:a16="http://schemas.microsoft.com/office/drawing/2014/main" id="{6CE5205A-4A4A-48B5-AC3D-6327763ECDBC}"/>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168" name="【一般廃棄物処理施設】&#10;一人当たり有形固定資産（償却資産）額最小値テキスト">
          <a:extLst>
            <a:ext uri="{FF2B5EF4-FFF2-40B4-BE49-F238E27FC236}">
              <a16:creationId xmlns:a16="http://schemas.microsoft.com/office/drawing/2014/main" id="{0BDD8283-CB16-416D-9922-08709D5AF01C}"/>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169" name="直線コネクタ 168">
          <a:extLst>
            <a:ext uri="{FF2B5EF4-FFF2-40B4-BE49-F238E27FC236}">
              <a16:creationId xmlns:a16="http://schemas.microsoft.com/office/drawing/2014/main" id="{3D1E2B18-0DDB-4763-844F-D256280966C4}"/>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170" name="【一般廃棄物処理施設】&#10;一人当たり有形固定資産（償却資産）額最大値テキスト">
          <a:extLst>
            <a:ext uri="{FF2B5EF4-FFF2-40B4-BE49-F238E27FC236}">
              <a16:creationId xmlns:a16="http://schemas.microsoft.com/office/drawing/2014/main" id="{E022CA5C-A88F-4FD1-A432-3E971CA5462A}"/>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171" name="直線コネクタ 170">
          <a:extLst>
            <a:ext uri="{FF2B5EF4-FFF2-40B4-BE49-F238E27FC236}">
              <a16:creationId xmlns:a16="http://schemas.microsoft.com/office/drawing/2014/main" id="{225AC2BD-9DD0-4290-9D78-0EED20DC8C65}"/>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172" name="【一般廃棄物処理施設】&#10;一人当たり有形固定資産（償却資産）額平均値テキスト">
          <a:extLst>
            <a:ext uri="{FF2B5EF4-FFF2-40B4-BE49-F238E27FC236}">
              <a16:creationId xmlns:a16="http://schemas.microsoft.com/office/drawing/2014/main" id="{E7D15CA4-B764-4FE8-901A-D5B85B4BFFAA}"/>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173" name="フローチャート: 判断 172">
          <a:extLst>
            <a:ext uri="{FF2B5EF4-FFF2-40B4-BE49-F238E27FC236}">
              <a16:creationId xmlns:a16="http://schemas.microsoft.com/office/drawing/2014/main" id="{A2309B82-21CD-4D42-89A7-A51AFB1482CD}"/>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174" name="フローチャート: 判断 173">
          <a:extLst>
            <a:ext uri="{FF2B5EF4-FFF2-40B4-BE49-F238E27FC236}">
              <a16:creationId xmlns:a16="http://schemas.microsoft.com/office/drawing/2014/main" id="{634E4DFA-C4B9-4A51-9811-2067FF9553F5}"/>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175" name="フローチャート: 判断 174">
          <a:extLst>
            <a:ext uri="{FF2B5EF4-FFF2-40B4-BE49-F238E27FC236}">
              <a16:creationId xmlns:a16="http://schemas.microsoft.com/office/drawing/2014/main" id="{32028D0F-0E26-4D9B-A4D1-D67E4364BF40}"/>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176" name="フローチャート: 判断 175">
          <a:extLst>
            <a:ext uri="{FF2B5EF4-FFF2-40B4-BE49-F238E27FC236}">
              <a16:creationId xmlns:a16="http://schemas.microsoft.com/office/drawing/2014/main" id="{A108D254-8D09-4D8E-A9AB-24463993E91C}"/>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177" name="フローチャート: 判断 176">
          <a:extLst>
            <a:ext uri="{FF2B5EF4-FFF2-40B4-BE49-F238E27FC236}">
              <a16:creationId xmlns:a16="http://schemas.microsoft.com/office/drawing/2014/main" id="{189A8171-02BD-4E80-AC71-4AFD75E4880C}"/>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78" name="テキスト ボックス 177">
          <a:extLst>
            <a:ext uri="{FF2B5EF4-FFF2-40B4-BE49-F238E27FC236}">
              <a16:creationId xmlns:a16="http://schemas.microsoft.com/office/drawing/2014/main" id="{C83B6437-B839-4667-B308-653A8C6612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9" name="テキスト ボックス 178">
          <a:extLst>
            <a:ext uri="{FF2B5EF4-FFF2-40B4-BE49-F238E27FC236}">
              <a16:creationId xmlns:a16="http://schemas.microsoft.com/office/drawing/2014/main" id="{4D1DD82F-8F8B-4B44-A813-4FB82B5C37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FBE5A78F-48D0-4690-8AC8-2497E412A6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1" name="テキスト ボックス 180">
          <a:extLst>
            <a:ext uri="{FF2B5EF4-FFF2-40B4-BE49-F238E27FC236}">
              <a16:creationId xmlns:a16="http://schemas.microsoft.com/office/drawing/2014/main" id="{983AAC3A-7323-4008-9C8B-C4142EB85F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2" name="テキスト ボックス 181">
          <a:extLst>
            <a:ext uri="{FF2B5EF4-FFF2-40B4-BE49-F238E27FC236}">
              <a16:creationId xmlns:a16="http://schemas.microsoft.com/office/drawing/2014/main" id="{33017F95-ABCB-41E4-9304-341192E13E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138647</xdr:rowOff>
    </xdr:from>
    <xdr:to>
      <xdr:col>102</xdr:col>
      <xdr:colOff>165100</xdr:colOff>
      <xdr:row>35</xdr:row>
      <xdr:rowOff>68797</xdr:rowOff>
    </xdr:to>
    <xdr:sp macro="" textlink="">
      <xdr:nvSpPr>
        <xdr:cNvPr id="183" name="楕円 182">
          <a:extLst>
            <a:ext uri="{FF2B5EF4-FFF2-40B4-BE49-F238E27FC236}">
              <a16:creationId xmlns:a16="http://schemas.microsoft.com/office/drawing/2014/main" id="{7111DD58-6D3E-42FE-9F60-1EC1A7FAE97D}"/>
            </a:ext>
          </a:extLst>
        </xdr:cNvPr>
        <xdr:cNvSpPr/>
      </xdr:nvSpPr>
      <xdr:spPr>
        <a:xfrm>
          <a:off x="19494500" y="5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131814</xdr:rowOff>
    </xdr:from>
    <xdr:ext cx="599010" cy="259045"/>
    <xdr:sp macro="" textlink="">
      <xdr:nvSpPr>
        <xdr:cNvPr id="184" name="n_1aveValue【一般廃棄物処理施設】&#10;一人当たり有形固定資産（償却資産）額">
          <a:extLst>
            <a:ext uri="{FF2B5EF4-FFF2-40B4-BE49-F238E27FC236}">
              <a16:creationId xmlns:a16="http://schemas.microsoft.com/office/drawing/2014/main" id="{315DB0C9-2EE7-4082-A1D0-1AAB8362852C}"/>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185" name="n_2aveValue【一般廃棄物処理施設】&#10;一人当たり有形固定資産（償却資産）額">
          <a:extLst>
            <a:ext uri="{FF2B5EF4-FFF2-40B4-BE49-F238E27FC236}">
              <a16:creationId xmlns:a16="http://schemas.microsoft.com/office/drawing/2014/main" id="{31DD7B84-479D-4573-8931-C5FFABE4C057}"/>
            </a:ext>
          </a:extLst>
        </xdr:cNvPr>
        <xdr:cNvSpPr txBox="1"/>
      </xdr:nvSpPr>
      <xdr:spPr>
        <a:xfrm>
          <a:off x="201347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186" name="n_3aveValue【一般廃棄物処理施設】&#10;一人当たり有形固定資産（償却資産）額">
          <a:extLst>
            <a:ext uri="{FF2B5EF4-FFF2-40B4-BE49-F238E27FC236}">
              <a16:creationId xmlns:a16="http://schemas.microsoft.com/office/drawing/2014/main" id="{06533F10-B1AF-4F04-B9AE-382B8EFC78A6}"/>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187" name="n_4aveValue【一般廃棄物処理施設】&#10;一人当たり有形固定資産（償却資産）額">
          <a:extLst>
            <a:ext uri="{FF2B5EF4-FFF2-40B4-BE49-F238E27FC236}">
              <a16:creationId xmlns:a16="http://schemas.microsoft.com/office/drawing/2014/main" id="{038DF720-FD1F-4D2F-B55F-AF194523609A}"/>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33</xdr:row>
      <xdr:rowOff>85324</xdr:rowOff>
    </xdr:from>
    <xdr:ext cx="690189" cy="259045"/>
    <xdr:sp macro="" textlink="">
      <xdr:nvSpPr>
        <xdr:cNvPr id="188" name="n_3mainValue【一般廃棄物処理施設】&#10;一人当たり有形固定資産（償却資産）額">
          <a:extLst>
            <a:ext uri="{FF2B5EF4-FFF2-40B4-BE49-F238E27FC236}">
              <a16:creationId xmlns:a16="http://schemas.microsoft.com/office/drawing/2014/main" id="{ABA9AAC5-2FD0-4C28-8CF6-538CAD8A3F89}"/>
            </a:ext>
          </a:extLst>
        </xdr:cNvPr>
        <xdr:cNvSpPr txBox="1"/>
      </xdr:nvSpPr>
      <xdr:spPr>
        <a:xfrm>
          <a:off x="19200205" y="574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a:extLst>
            <a:ext uri="{FF2B5EF4-FFF2-40B4-BE49-F238E27FC236}">
              <a16:creationId xmlns:a16="http://schemas.microsoft.com/office/drawing/2014/main" id="{9CE13EAC-3268-4736-97C5-A0677BEC1E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a:extLst>
            <a:ext uri="{FF2B5EF4-FFF2-40B4-BE49-F238E27FC236}">
              <a16:creationId xmlns:a16="http://schemas.microsoft.com/office/drawing/2014/main" id="{CBF7CFC6-99EF-440B-9A1D-5525D1DFFF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a:extLst>
            <a:ext uri="{FF2B5EF4-FFF2-40B4-BE49-F238E27FC236}">
              <a16:creationId xmlns:a16="http://schemas.microsoft.com/office/drawing/2014/main" id="{E6C32A9B-422D-4298-8708-E10E2E1D02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a:extLst>
            <a:ext uri="{FF2B5EF4-FFF2-40B4-BE49-F238E27FC236}">
              <a16:creationId xmlns:a16="http://schemas.microsoft.com/office/drawing/2014/main" id="{6D5BD3FB-D161-4D37-9912-BA9AA63CBA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a:extLst>
            <a:ext uri="{FF2B5EF4-FFF2-40B4-BE49-F238E27FC236}">
              <a16:creationId xmlns:a16="http://schemas.microsoft.com/office/drawing/2014/main" id="{F8DA6043-344F-4976-AD69-9DE5604042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a:extLst>
            <a:ext uri="{FF2B5EF4-FFF2-40B4-BE49-F238E27FC236}">
              <a16:creationId xmlns:a16="http://schemas.microsoft.com/office/drawing/2014/main" id="{3DC40032-358D-4B2D-8EEA-79AA0871B5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a:extLst>
            <a:ext uri="{FF2B5EF4-FFF2-40B4-BE49-F238E27FC236}">
              <a16:creationId xmlns:a16="http://schemas.microsoft.com/office/drawing/2014/main" id="{A15A155E-E916-4F42-9106-FFB77A88D2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a:extLst>
            <a:ext uri="{FF2B5EF4-FFF2-40B4-BE49-F238E27FC236}">
              <a16:creationId xmlns:a16="http://schemas.microsoft.com/office/drawing/2014/main" id="{5AD7B636-9EB4-496B-BE3E-89FD071B6B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7" name="テキスト ボックス 196">
          <a:extLst>
            <a:ext uri="{FF2B5EF4-FFF2-40B4-BE49-F238E27FC236}">
              <a16:creationId xmlns:a16="http://schemas.microsoft.com/office/drawing/2014/main" id="{C4FEF210-AD66-42C8-9640-0F57291139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8" name="直線コネクタ 197">
          <a:extLst>
            <a:ext uri="{FF2B5EF4-FFF2-40B4-BE49-F238E27FC236}">
              <a16:creationId xmlns:a16="http://schemas.microsoft.com/office/drawing/2014/main" id="{6EBAB22A-DAE4-4F61-9451-B2AA6CE895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700998C1-E2F6-425C-9AC4-B892A03C5B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0" name="直線コネクタ 199">
          <a:extLst>
            <a:ext uri="{FF2B5EF4-FFF2-40B4-BE49-F238E27FC236}">
              <a16:creationId xmlns:a16="http://schemas.microsoft.com/office/drawing/2014/main" id="{FD1598F9-6CF2-40AB-844B-EF01C6A8199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6C4EA0B8-70A6-4113-9CDD-1D6A2506415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2" name="直線コネクタ 201">
          <a:extLst>
            <a:ext uri="{FF2B5EF4-FFF2-40B4-BE49-F238E27FC236}">
              <a16:creationId xmlns:a16="http://schemas.microsoft.com/office/drawing/2014/main" id="{5121118B-E32F-4812-8C2D-BA4E153F60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3" name="テキスト ボックス 202">
          <a:extLst>
            <a:ext uri="{FF2B5EF4-FFF2-40B4-BE49-F238E27FC236}">
              <a16:creationId xmlns:a16="http://schemas.microsoft.com/office/drawing/2014/main" id="{40D13EBA-32D9-4EEE-B1EE-806AE034D2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4" name="直線コネクタ 203">
          <a:extLst>
            <a:ext uri="{FF2B5EF4-FFF2-40B4-BE49-F238E27FC236}">
              <a16:creationId xmlns:a16="http://schemas.microsoft.com/office/drawing/2014/main" id="{22F8D86D-49A2-4BEB-BD4D-2EA1F54FAD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5" name="テキスト ボックス 204">
          <a:extLst>
            <a:ext uri="{FF2B5EF4-FFF2-40B4-BE49-F238E27FC236}">
              <a16:creationId xmlns:a16="http://schemas.microsoft.com/office/drawing/2014/main" id="{13044FB3-A01F-44C9-96E5-1C479AFF8F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6" name="直線コネクタ 205">
          <a:extLst>
            <a:ext uri="{FF2B5EF4-FFF2-40B4-BE49-F238E27FC236}">
              <a16:creationId xmlns:a16="http://schemas.microsoft.com/office/drawing/2014/main" id="{F7BF2946-6EE1-4F0B-AEAC-096F280C769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7" name="テキスト ボックス 206">
          <a:extLst>
            <a:ext uri="{FF2B5EF4-FFF2-40B4-BE49-F238E27FC236}">
              <a16:creationId xmlns:a16="http://schemas.microsoft.com/office/drawing/2014/main" id="{9096987C-87B1-4CA5-99D9-508F16F28C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8" name="直線コネクタ 207">
          <a:extLst>
            <a:ext uri="{FF2B5EF4-FFF2-40B4-BE49-F238E27FC236}">
              <a16:creationId xmlns:a16="http://schemas.microsoft.com/office/drawing/2014/main" id="{9C2EC729-694E-4027-87D7-10648C0F50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09" name="テキスト ボックス 208">
          <a:extLst>
            <a:ext uri="{FF2B5EF4-FFF2-40B4-BE49-F238E27FC236}">
              <a16:creationId xmlns:a16="http://schemas.microsoft.com/office/drawing/2014/main" id="{66EB0F48-942F-41BB-9C39-36BB3D266DF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57C42109-D211-48BF-90D9-B95375C71A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6F7A670E-EA24-4BF5-80E5-87C15BFEB5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146050</xdr:rowOff>
    </xdr:from>
    <xdr:to>
      <xdr:col>85</xdr:col>
      <xdr:colOff>126364</xdr:colOff>
      <xdr:row>61</xdr:row>
      <xdr:rowOff>143510</xdr:rowOff>
    </xdr:to>
    <xdr:cxnSp macro="">
      <xdr:nvCxnSpPr>
        <xdr:cNvPr id="212" name="直線コネクタ 211">
          <a:extLst>
            <a:ext uri="{FF2B5EF4-FFF2-40B4-BE49-F238E27FC236}">
              <a16:creationId xmlns:a16="http://schemas.microsoft.com/office/drawing/2014/main" id="{29B13EED-6367-42BA-8969-86F0554552D6}"/>
            </a:ext>
          </a:extLst>
        </xdr:cNvPr>
        <xdr:cNvCxnSpPr/>
      </xdr:nvCxnSpPr>
      <xdr:spPr>
        <a:xfrm flipV="1">
          <a:off x="16318864" y="9575800"/>
          <a:ext cx="0" cy="1026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147337</xdr:rowOff>
    </xdr:from>
    <xdr:ext cx="405111" cy="259045"/>
    <xdr:sp macro="" textlink="">
      <xdr:nvSpPr>
        <xdr:cNvPr id="213" name="【保健センター・保健所】&#10;有形固定資産減価償却率最小値テキスト">
          <a:extLst>
            <a:ext uri="{FF2B5EF4-FFF2-40B4-BE49-F238E27FC236}">
              <a16:creationId xmlns:a16="http://schemas.microsoft.com/office/drawing/2014/main" id="{8392421A-D2E8-4F1D-87AC-760AFDB351B9}"/>
            </a:ext>
          </a:extLst>
        </xdr:cNvPr>
        <xdr:cNvSpPr txBox="1"/>
      </xdr:nvSpPr>
      <xdr:spPr>
        <a:xfrm>
          <a:off x="16357600" y="1060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143510</xdr:rowOff>
    </xdr:from>
    <xdr:to>
      <xdr:col>86</xdr:col>
      <xdr:colOff>25400</xdr:colOff>
      <xdr:row>61</xdr:row>
      <xdr:rowOff>143510</xdr:rowOff>
    </xdr:to>
    <xdr:cxnSp macro="">
      <xdr:nvCxnSpPr>
        <xdr:cNvPr id="214" name="直線コネクタ 213">
          <a:extLst>
            <a:ext uri="{FF2B5EF4-FFF2-40B4-BE49-F238E27FC236}">
              <a16:creationId xmlns:a16="http://schemas.microsoft.com/office/drawing/2014/main" id="{330D5661-B6E9-42C6-AA38-08533A86C7C5}"/>
            </a:ext>
          </a:extLst>
        </xdr:cNvPr>
        <xdr:cNvCxnSpPr/>
      </xdr:nvCxnSpPr>
      <xdr:spPr>
        <a:xfrm>
          <a:off x="162306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92727</xdr:rowOff>
    </xdr:from>
    <xdr:ext cx="340478" cy="259045"/>
    <xdr:sp macro="" textlink="">
      <xdr:nvSpPr>
        <xdr:cNvPr id="215" name="【保健センター・保健所】&#10;有形固定資産減価償却率最大値テキスト">
          <a:extLst>
            <a:ext uri="{FF2B5EF4-FFF2-40B4-BE49-F238E27FC236}">
              <a16:creationId xmlns:a16="http://schemas.microsoft.com/office/drawing/2014/main" id="{9938211B-F276-44BC-8DC9-C2EDC69A215C}"/>
            </a:ext>
          </a:extLst>
        </xdr:cNvPr>
        <xdr:cNvSpPr txBox="1"/>
      </xdr:nvSpPr>
      <xdr:spPr>
        <a:xfrm>
          <a:off x="16357600" y="935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146050</xdr:rowOff>
    </xdr:from>
    <xdr:to>
      <xdr:col>86</xdr:col>
      <xdr:colOff>25400</xdr:colOff>
      <xdr:row>55</xdr:row>
      <xdr:rowOff>146050</xdr:rowOff>
    </xdr:to>
    <xdr:cxnSp macro="">
      <xdr:nvCxnSpPr>
        <xdr:cNvPr id="216" name="直線コネクタ 215">
          <a:extLst>
            <a:ext uri="{FF2B5EF4-FFF2-40B4-BE49-F238E27FC236}">
              <a16:creationId xmlns:a16="http://schemas.microsoft.com/office/drawing/2014/main" id="{F3796D99-B974-40BB-8EBA-9CC187D02E4F}"/>
            </a:ext>
          </a:extLst>
        </xdr:cNvPr>
        <xdr:cNvCxnSpPr/>
      </xdr:nvCxnSpPr>
      <xdr:spPr>
        <a:xfrm>
          <a:off x="16230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31767</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84585C48-0502-49D7-957F-48E14B3399E8}"/>
            </a:ext>
          </a:extLst>
        </xdr:cNvPr>
        <xdr:cNvSpPr txBox="1"/>
      </xdr:nvSpPr>
      <xdr:spPr>
        <a:xfrm>
          <a:off x="16357600" y="997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8890</xdr:rowOff>
    </xdr:from>
    <xdr:to>
      <xdr:col>85</xdr:col>
      <xdr:colOff>177800</xdr:colOff>
      <xdr:row>59</xdr:row>
      <xdr:rowOff>110490</xdr:rowOff>
    </xdr:to>
    <xdr:sp macro="" textlink="">
      <xdr:nvSpPr>
        <xdr:cNvPr id="218" name="フローチャート: 判断 217">
          <a:extLst>
            <a:ext uri="{FF2B5EF4-FFF2-40B4-BE49-F238E27FC236}">
              <a16:creationId xmlns:a16="http://schemas.microsoft.com/office/drawing/2014/main" id="{8A35476B-27E9-45AE-8C99-281573EADA1E}"/>
            </a:ext>
          </a:extLst>
        </xdr:cNvPr>
        <xdr:cNvSpPr/>
      </xdr:nvSpPr>
      <xdr:spPr>
        <a:xfrm>
          <a:off x="162687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74930</xdr:rowOff>
    </xdr:from>
    <xdr:to>
      <xdr:col>81</xdr:col>
      <xdr:colOff>101600</xdr:colOff>
      <xdr:row>60</xdr:row>
      <xdr:rowOff>5080</xdr:rowOff>
    </xdr:to>
    <xdr:sp macro="" textlink="">
      <xdr:nvSpPr>
        <xdr:cNvPr id="219" name="フローチャート: 判断 218">
          <a:extLst>
            <a:ext uri="{FF2B5EF4-FFF2-40B4-BE49-F238E27FC236}">
              <a16:creationId xmlns:a16="http://schemas.microsoft.com/office/drawing/2014/main" id="{1BEBBD4B-4DE8-4224-8ADB-FA7B50797827}"/>
            </a:ext>
          </a:extLst>
        </xdr:cNvPr>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30480</xdr:rowOff>
    </xdr:from>
    <xdr:to>
      <xdr:col>76</xdr:col>
      <xdr:colOff>165100</xdr:colOff>
      <xdr:row>59</xdr:row>
      <xdr:rowOff>132080</xdr:rowOff>
    </xdr:to>
    <xdr:sp macro="" textlink="">
      <xdr:nvSpPr>
        <xdr:cNvPr id="220" name="フローチャート: 判断 219">
          <a:extLst>
            <a:ext uri="{FF2B5EF4-FFF2-40B4-BE49-F238E27FC236}">
              <a16:creationId xmlns:a16="http://schemas.microsoft.com/office/drawing/2014/main" id="{3440EC85-8A58-4934-92A5-404732975895}"/>
            </a:ext>
          </a:extLst>
        </xdr:cNvPr>
        <xdr:cNvSpPr/>
      </xdr:nvSpPr>
      <xdr:spPr>
        <a:xfrm>
          <a:off x="14541500" y="101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114300</xdr:rowOff>
    </xdr:from>
    <xdr:to>
      <xdr:col>72</xdr:col>
      <xdr:colOff>38100</xdr:colOff>
      <xdr:row>59</xdr:row>
      <xdr:rowOff>44450</xdr:rowOff>
    </xdr:to>
    <xdr:sp macro="" textlink="">
      <xdr:nvSpPr>
        <xdr:cNvPr id="221" name="フローチャート: 判断 220">
          <a:extLst>
            <a:ext uri="{FF2B5EF4-FFF2-40B4-BE49-F238E27FC236}">
              <a16:creationId xmlns:a16="http://schemas.microsoft.com/office/drawing/2014/main" id="{34D18D83-ED4A-4764-B0C6-91FAD67819DC}"/>
            </a:ext>
          </a:extLst>
        </xdr:cNvPr>
        <xdr:cNvSpPr/>
      </xdr:nvSpPr>
      <xdr:spPr>
        <a:xfrm>
          <a:off x="13652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104140</xdr:rowOff>
    </xdr:from>
    <xdr:to>
      <xdr:col>67</xdr:col>
      <xdr:colOff>101600</xdr:colOff>
      <xdr:row>60</xdr:row>
      <xdr:rowOff>34290</xdr:rowOff>
    </xdr:to>
    <xdr:sp macro="" textlink="">
      <xdr:nvSpPr>
        <xdr:cNvPr id="222" name="フローチャート: 判断 221">
          <a:extLst>
            <a:ext uri="{FF2B5EF4-FFF2-40B4-BE49-F238E27FC236}">
              <a16:creationId xmlns:a16="http://schemas.microsoft.com/office/drawing/2014/main" id="{38A95F6F-E82F-4A5D-BFB2-6FD8061D8EF5}"/>
            </a:ext>
          </a:extLst>
        </xdr:cNvPr>
        <xdr:cNvSpPr/>
      </xdr:nvSpPr>
      <xdr:spPr>
        <a:xfrm>
          <a:off x="12763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64F0488-21C8-43EF-9C60-09B82962E1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F48AC8A-8869-44E9-AD54-98758A4D2B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66F3E28-8676-415E-A65A-017E7428B7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245D174-A6F9-4AF4-A466-CEFF4F02A4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94274F5-06EE-44E4-B6EB-AD166FDC0D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228" name="楕円 227">
          <a:extLst>
            <a:ext uri="{FF2B5EF4-FFF2-40B4-BE49-F238E27FC236}">
              <a16:creationId xmlns:a16="http://schemas.microsoft.com/office/drawing/2014/main" id="{418E7763-938A-4906-BAA5-5EB705A3732F}"/>
            </a:ext>
          </a:extLst>
        </xdr:cNvPr>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id="{C0F20D8B-856F-43A9-A9DB-54428C46E8F2}"/>
            </a:ext>
          </a:extLst>
        </xdr:cNvPr>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114300</xdr:rowOff>
    </xdr:from>
    <xdr:to>
      <xdr:col>81</xdr:col>
      <xdr:colOff>101600</xdr:colOff>
      <xdr:row>63</xdr:row>
      <xdr:rowOff>44450</xdr:rowOff>
    </xdr:to>
    <xdr:sp macro="" textlink="">
      <xdr:nvSpPr>
        <xdr:cNvPr id="230" name="楕円 229">
          <a:extLst>
            <a:ext uri="{FF2B5EF4-FFF2-40B4-BE49-F238E27FC236}">
              <a16:creationId xmlns:a16="http://schemas.microsoft.com/office/drawing/2014/main" id="{BB2EDCD3-958F-4396-BD22-30B7656B4426}"/>
            </a:ext>
          </a:extLst>
        </xdr:cNvPr>
        <xdr:cNvSpPr/>
      </xdr:nvSpPr>
      <xdr:spPr>
        <a:xfrm>
          <a:off x="1543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62</xdr:row>
      <xdr:rowOff>165100</xdr:rowOff>
    </xdr:to>
    <xdr:cxnSp macro="">
      <xdr:nvCxnSpPr>
        <xdr:cNvPr id="231" name="直線コネクタ 230">
          <a:extLst>
            <a:ext uri="{FF2B5EF4-FFF2-40B4-BE49-F238E27FC236}">
              <a16:creationId xmlns:a16="http://schemas.microsoft.com/office/drawing/2014/main" id="{F8CA65C3-4009-4E06-A562-B718D523E2BB}"/>
            </a:ext>
          </a:extLst>
        </xdr:cNvPr>
        <xdr:cNvCxnSpPr/>
      </xdr:nvCxnSpPr>
      <xdr:spPr>
        <a:xfrm flipV="1">
          <a:off x="15481300" y="10290810"/>
          <a:ext cx="838200" cy="5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232" name="楕円 231">
          <a:extLst>
            <a:ext uri="{FF2B5EF4-FFF2-40B4-BE49-F238E27FC236}">
              <a16:creationId xmlns:a16="http://schemas.microsoft.com/office/drawing/2014/main" id="{4023756A-8096-4D64-8BE1-D7624AAD6A11}"/>
            </a:ext>
          </a:extLst>
        </xdr:cNvPr>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62</xdr:row>
      <xdr:rowOff>165100</xdr:rowOff>
    </xdr:to>
    <xdr:cxnSp macro="">
      <xdr:nvCxnSpPr>
        <xdr:cNvPr id="233" name="直線コネクタ 232">
          <a:extLst>
            <a:ext uri="{FF2B5EF4-FFF2-40B4-BE49-F238E27FC236}">
              <a16:creationId xmlns:a16="http://schemas.microsoft.com/office/drawing/2014/main" id="{9285A6BC-1F50-4CB8-B291-554C3C07B63A}"/>
            </a:ext>
          </a:extLst>
        </xdr:cNvPr>
        <xdr:cNvCxnSpPr/>
      </xdr:nvCxnSpPr>
      <xdr:spPr>
        <a:xfrm>
          <a:off x="14592300" y="952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54610</xdr:rowOff>
    </xdr:from>
    <xdr:to>
      <xdr:col>72</xdr:col>
      <xdr:colOff>38100</xdr:colOff>
      <xdr:row>59</xdr:row>
      <xdr:rowOff>156210</xdr:rowOff>
    </xdr:to>
    <xdr:sp macro="" textlink="">
      <xdr:nvSpPr>
        <xdr:cNvPr id="234" name="楕円 233">
          <a:extLst>
            <a:ext uri="{FF2B5EF4-FFF2-40B4-BE49-F238E27FC236}">
              <a16:creationId xmlns:a16="http://schemas.microsoft.com/office/drawing/2014/main" id="{A769E17F-C3AE-4F65-B52F-A9CAFC9D6E1B}"/>
            </a:ext>
          </a:extLst>
        </xdr:cNvPr>
        <xdr:cNvSpPr/>
      </xdr:nvSpPr>
      <xdr:spPr>
        <a:xfrm>
          <a:off x="13652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59</xdr:row>
      <xdr:rowOff>105410</xdr:rowOff>
    </xdr:to>
    <xdr:cxnSp macro="">
      <xdr:nvCxnSpPr>
        <xdr:cNvPr id="235" name="直線コネクタ 234">
          <a:extLst>
            <a:ext uri="{FF2B5EF4-FFF2-40B4-BE49-F238E27FC236}">
              <a16:creationId xmlns:a16="http://schemas.microsoft.com/office/drawing/2014/main" id="{50A20E03-89B6-42A8-AEC3-C9D2AA36DFF0}"/>
            </a:ext>
          </a:extLst>
        </xdr:cNvPr>
        <xdr:cNvCxnSpPr/>
      </xdr:nvCxnSpPr>
      <xdr:spPr>
        <a:xfrm flipV="1">
          <a:off x="13703300" y="9525000"/>
          <a:ext cx="889000" cy="6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64770</xdr:rowOff>
    </xdr:from>
    <xdr:to>
      <xdr:col>67</xdr:col>
      <xdr:colOff>101600</xdr:colOff>
      <xdr:row>59</xdr:row>
      <xdr:rowOff>166370</xdr:rowOff>
    </xdr:to>
    <xdr:sp macro="" textlink="">
      <xdr:nvSpPr>
        <xdr:cNvPr id="236" name="楕円 235">
          <a:extLst>
            <a:ext uri="{FF2B5EF4-FFF2-40B4-BE49-F238E27FC236}">
              <a16:creationId xmlns:a16="http://schemas.microsoft.com/office/drawing/2014/main" id="{AD904CA5-28A1-4976-BACD-FF4EB56B08A5}"/>
            </a:ext>
          </a:extLst>
        </xdr:cNvPr>
        <xdr:cNvSpPr/>
      </xdr:nvSpPr>
      <xdr:spPr>
        <a:xfrm>
          <a:off x="127635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105410</xdr:rowOff>
    </xdr:from>
    <xdr:to>
      <xdr:col>71</xdr:col>
      <xdr:colOff>177800</xdr:colOff>
      <xdr:row>59</xdr:row>
      <xdr:rowOff>115570</xdr:rowOff>
    </xdr:to>
    <xdr:cxnSp macro="">
      <xdr:nvCxnSpPr>
        <xdr:cNvPr id="237" name="直線コネクタ 236">
          <a:extLst>
            <a:ext uri="{FF2B5EF4-FFF2-40B4-BE49-F238E27FC236}">
              <a16:creationId xmlns:a16="http://schemas.microsoft.com/office/drawing/2014/main" id="{5BF949E8-05BD-41C8-BBAB-60FC6875CFD0}"/>
            </a:ext>
          </a:extLst>
        </xdr:cNvPr>
        <xdr:cNvCxnSpPr/>
      </xdr:nvCxnSpPr>
      <xdr:spPr>
        <a:xfrm flipV="1">
          <a:off x="12814300" y="102209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21607</xdr:rowOff>
    </xdr:from>
    <xdr:ext cx="405111" cy="259045"/>
    <xdr:sp macro="" textlink="">
      <xdr:nvSpPr>
        <xdr:cNvPr id="238" name="n_1aveValue【保健センター・保健所】&#10;有形固定資産減価償却率">
          <a:extLst>
            <a:ext uri="{FF2B5EF4-FFF2-40B4-BE49-F238E27FC236}">
              <a16:creationId xmlns:a16="http://schemas.microsoft.com/office/drawing/2014/main" id="{7BD1EE99-F884-47D7-9C93-9146A6D14218}"/>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123207</xdr:rowOff>
    </xdr:from>
    <xdr:ext cx="405111" cy="259045"/>
    <xdr:sp macro="" textlink="">
      <xdr:nvSpPr>
        <xdr:cNvPr id="239" name="n_2aveValue【保健センター・保健所】&#10;有形固定資産減価償却率">
          <a:extLst>
            <a:ext uri="{FF2B5EF4-FFF2-40B4-BE49-F238E27FC236}">
              <a16:creationId xmlns:a16="http://schemas.microsoft.com/office/drawing/2014/main" id="{D2ACB1BD-FCC7-48CD-897E-424CEDE0D9B7}"/>
            </a:ext>
          </a:extLst>
        </xdr:cNvPr>
        <xdr:cNvSpPr txBox="1"/>
      </xdr:nvSpPr>
      <xdr:spPr>
        <a:xfrm>
          <a:off x="143897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60977</xdr:rowOff>
    </xdr:from>
    <xdr:ext cx="405111" cy="259045"/>
    <xdr:sp macro="" textlink="">
      <xdr:nvSpPr>
        <xdr:cNvPr id="240" name="n_3aveValue【保健センター・保健所】&#10;有形固定資産減価償却率">
          <a:extLst>
            <a:ext uri="{FF2B5EF4-FFF2-40B4-BE49-F238E27FC236}">
              <a16:creationId xmlns:a16="http://schemas.microsoft.com/office/drawing/2014/main" id="{1F3933E3-14D4-4D2E-BA99-F02EB6EF7937}"/>
            </a:ext>
          </a:extLst>
        </xdr:cNvPr>
        <xdr:cNvSpPr txBox="1"/>
      </xdr:nvSpPr>
      <xdr:spPr>
        <a:xfrm>
          <a:off x="13500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25417</xdr:rowOff>
    </xdr:from>
    <xdr:ext cx="405111" cy="259045"/>
    <xdr:sp macro="" textlink="">
      <xdr:nvSpPr>
        <xdr:cNvPr id="241" name="n_4aveValue【保健センター・保健所】&#10;有形固定資産減価償却率">
          <a:extLst>
            <a:ext uri="{FF2B5EF4-FFF2-40B4-BE49-F238E27FC236}">
              <a16:creationId xmlns:a16="http://schemas.microsoft.com/office/drawing/2014/main" id="{232ABA4A-2F50-4DDB-8231-13A88B4A3A9E}"/>
            </a:ext>
          </a:extLst>
        </xdr:cNvPr>
        <xdr:cNvSpPr txBox="1"/>
      </xdr:nvSpPr>
      <xdr:spPr>
        <a:xfrm>
          <a:off x="126117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63</xdr:row>
      <xdr:rowOff>35577</xdr:rowOff>
    </xdr:from>
    <xdr:ext cx="469744" cy="259045"/>
    <xdr:sp macro="" textlink="">
      <xdr:nvSpPr>
        <xdr:cNvPr id="242" name="n_1mainValue【保健センター・保健所】&#10;有形固定資産減価償却率">
          <a:extLst>
            <a:ext uri="{FF2B5EF4-FFF2-40B4-BE49-F238E27FC236}">
              <a16:creationId xmlns:a16="http://schemas.microsoft.com/office/drawing/2014/main" id="{67BCD4BF-DC21-4592-948F-81D6B243F8FE}"/>
            </a:ext>
          </a:extLst>
        </xdr:cNvPr>
        <xdr:cNvSpPr txBox="1"/>
      </xdr:nvSpPr>
      <xdr:spPr>
        <a:xfrm>
          <a:off x="15233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243" name="n_2mainValue【保健センター・保健所】&#10;有形固定資産減価償却率">
          <a:extLst>
            <a:ext uri="{FF2B5EF4-FFF2-40B4-BE49-F238E27FC236}">
              <a16:creationId xmlns:a16="http://schemas.microsoft.com/office/drawing/2014/main" id="{E9F46A6A-6831-467F-AD9E-2F7704DEBD4B}"/>
            </a:ext>
          </a:extLst>
        </xdr:cNvPr>
        <xdr:cNvSpPr txBox="1"/>
      </xdr:nvSpPr>
      <xdr:spPr>
        <a:xfrm>
          <a:off x="14422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244" name="n_3mainValue【保健センター・保健所】&#10;有形固定資産減価償却率">
          <a:extLst>
            <a:ext uri="{FF2B5EF4-FFF2-40B4-BE49-F238E27FC236}">
              <a16:creationId xmlns:a16="http://schemas.microsoft.com/office/drawing/2014/main" id="{54949E95-8393-439A-ACCE-AC5DCE262451}"/>
            </a:ext>
          </a:extLst>
        </xdr:cNvPr>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11447</xdr:rowOff>
    </xdr:from>
    <xdr:ext cx="405111" cy="259045"/>
    <xdr:sp macro="" textlink="">
      <xdr:nvSpPr>
        <xdr:cNvPr id="245" name="n_4mainValue【保健センター・保健所】&#10;有形固定資産減価償却率">
          <a:extLst>
            <a:ext uri="{FF2B5EF4-FFF2-40B4-BE49-F238E27FC236}">
              <a16:creationId xmlns:a16="http://schemas.microsoft.com/office/drawing/2014/main" id="{EFA3C02F-D5CB-4E0C-BE3F-066F79755827}"/>
            </a:ext>
          </a:extLst>
        </xdr:cNvPr>
        <xdr:cNvSpPr txBox="1"/>
      </xdr:nvSpPr>
      <xdr:spPr>
        <a:xfrm>
          <a:off x="126117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6" name="正方形/長方形 245">
          <a:extLst>
            <a:ext uri="{FF2B5EF4-FFF2-40B4-BE49-F238E27FC236}">
              <a16:creationId xmlns:a16="http://schemas.microsoft.com/office/drawing/2014/main" id="{3F2ED76F-CE0C-4EF0-8B3A-652D29DC55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7" name="正方形/長方形 246">
          <a:extLst>
            <a:ext uri="{FF2B5EF4-FFF2-40B4-BE49-F238E27FC236}">
              <a16:creationId xmlns:a16="http://schemas.microsoft.com/office/drawing/2014/main" id="{738A539A-597E-4885-9ED4-B9967C1537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8" name="正方形/長方形 247">
          <a:extLst>
            <a:ext uri="{FF2B5EF4-FFF2-40B4-BE49-F238E27FC236}">
              <a16:creationId xmlns:a16="http://schemas.microsoft.com/office/drawing/2014/main" id="{68D06DE1-D91B-4DFD-A4CE-2B935D429A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9" name="正方形/長方形 248">
          <a:extLst>
            <a:ext uri="{FF2B5EF4-FFF2-40B4-BE49-F238E27FC236}">
              <a16:creationId xmlns:a16="http://schemas.microsoft.com/office/drawing/2014/main" id="{C665A56F-A7EF-4969-8EA0-3FC46B0F3A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0" name="正方形/長方形 249">
          <a:extLst>
            <a:ext uri="{FF2B5EF4-FFF2-40B4-BE49-F238E27FC236}">
              <a16:creationId xmlns:a16="http://schemas.microsoft.com/office/drawing/2014/main" id="{ACC57C73-439F-4672-A641-D90E577D0D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1" name="正方形/長方形 250">
          <a:extLst>
            <a:ext uri="{FF2B5EF4-FFF2-40B4-BE49-F238E27FC236}">
              <a16:creationId xmlns:a16="http://schemas.microsoft.com/office/drawing/2014/main" id="{8E57B5DC-E0D0-4427-AE5B-C32AC5B8F1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2" name="正方形/長方形 251">
          <a:extLst>
            <a:ext uri="{FF2B5EF4-FFF2-40B4-BE49-F238E27FC236}">
              <a16:creationId xmlns:a16="http://schemas.microsoft.com/office/drawing/2014/main" id="{AE374853-0ADC-4E4D-A347-D8FC830BD6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3" name="正方形/長方形 252">
          <a:extLst>
            <a:ext uri="{FF2B5EF4-FFF2-40B4-BE49-F238E27FC236}">
              <a16:creationId xmlns:a16="http://schemas.microsoft.com/office/drawing/2014/main" id="{A3E4CC03-4758-4149-8392-1C5D9A03A2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4" name="テキスト ボックス 253">
          <a:extLst>
            <a:ext uri="{FF2B5EF4-FFF2-40B4-BE49-F238E27FC236}">
              <a16:creationId xmlns:a16="http://schemas.microsoft.com/office/drawing/2014/main" id="{D8CAC436-5611-4C51-BBDE-A6A5ACC3E5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5" name="直線コネクタ 254">
          <a:extLst>
            <a:ext uri="{FF2B5EF4-FFF2-40B4-BE49-F238E27FC236}">
              <a16:creationId xmlns:a16="http://schemas.microsoft.com/office/drawing/2014/main" id="{FC1AF17E-5885-4136-A544-69C2ED94AE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6" name="直線コネクタ 255">
          <a:extLst>
            <a:ext uri="{FF2B5EF4-FFF2-40B4-BE49-F238E27FC236}">
              <a16:creationId xmlns:a16="http://schemas.microsoft.com/office/drawing/2014/main" id="{8F60070C-1184-4B7D-A47F-3EAA3B1BF7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7" name="テキスト ボックス 256">
          <a:extLst>
            <a:ext uri="{FF2B5EF4-FFF2-40B4-BE49-F238E27FC236}">
              <a16:creationId xmlns:a16="http://schemas.microsoft.com/office/drawing/2014/main" id="{B73DC469-625B-46C9-A0EF-5E7EEAD2401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8" name="直線コネクタ 257">
          <a:extLst>
            <a:ext uri="{FF2B5EF4-FFF2-40B4-BE49-F238E27FC236}">
              <a16:creationId xmlns:a16="http://schemas.microsoft.com/office/drawing/2014/main" id="{6AA1CD5D-8A1C-4C87-A853-A40A229B2F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9" name="テキスト ボックス 258">
          <a:extLst>
            <a:ext uri="{FF2B5EF4-FFF2-40B4-BE49-F238E27FC236}">
              <a16:creationId xmlns:a16="http://schemas.microsoft.com/office/drawing/2014/main" id="{AB843682-9688-4A91-BE38-C65786AA593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60" name="直線コネクタ 259">
          <a:extLst>
            <a:ext uri="{FF2B5EF4-FFF2-40B4-BE49-F238E27FC236}">
              <a16:creationId xmlns:a16="http://schemas.microsoft.com/office/drawing/2014/main" id="{A058DCD1-F8AE-4096-892E-BAD9368E68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61" name="テキスト ボックス 260">
          <a:extLst>
            <a:ext uri="{FF2B5EF4-FFF2-40B4-BE49-F238E27FC236}">
              <a16:creationId xmlns:a16="http://schemas.microsoft.com/office/drawing/2014/main" id="{0AAE8E2C-E6A7-414C-8F96-043537C622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2" name="直線コネクタ 261">
          <a:extLst>
            <a:ext uri="{FF2B5EF4-FFF2-40B4-BE49-F238E27FC236}">
              <a16:creationId xmlns:a16="http://schemas.microsoft.com/office/drawing/2014/main" id="{4DBFED1A-25DD-44DA-9C79-1586B69523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3" name="テキスト ボックス 262">
          <a:extLst>
            <a:ext uri="{FF2B5EF4-FFF2-40B4-BE49-F238E27FC236}">
              <a16:creationId xmlns:a16="http://schemas.microsoft.com/office/drawing/2014/main" id="{503E5A57-5F95-4B9D-A495-D68FF12497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4" name="直線コネクタ 263">
          <a:extLst>
            <a:ext uri="{FF2B5EF4-FFF2-40B4-BE49-F238E27FC236}">
              <a16:creationId xmlns:a16="http://schemas.microsoft.com/office/drawing/2014/main" id="{7174CAE5-1455-456C-8558-3308A532273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5" name="テキスト ボックス 264">
          <a:extLst>
            <a:ext uri="{FF2B5EF4-FFF2-40B4-BE49-F238E27FC236}">
              <a16:creationId xmlns:a16="http://schemas.microsoft.com/office/drawing/2014/main" id="{438C782C-4EBD-472F-AE78-3A923821A5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6" name="直線コネクタ 265">
          <a:extLst>
            <a:ext uri="{FF2B5EF4-FFF2-40B4-BE49-F238E27FC236}">
              <a16:creationId xmlns:a16="http://schemas.microsoft.com/office/drawing/2014/main" id="{D600A56B-19F5-47ED-85F7-E7E43A9CA0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7" name="テキスト ボックス 266">
          <a:extLst>
            <a:ext uri="{FF2B5EF4-FFF2-40B4-BE49-F238E27FC236}">
              <a16:creationId xmlns:a16="http://schemas.microsoft.com/office/drawing/2014/main" id="{C8BC7EC7-A44C-402B-B2BA-C4841D5A46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8" name="【保健センター・保健所】&#10;一人当たり面積グラフ枠">
          <a:extLst>
            <a:ext uri="{FF2B5EF4-FFF2-40B4-BE49-F238E27FC236}">
              <a16:creationId xmlns:a16="http://schemas.microsoft.com/office/drawing/2014/main" id="{AD887A8C-5057-4CF7-A889-F012E27B82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269" name="直線コネクタ 268">
          <a:extLst>
            <a:ext uri="{FF2B5EF4-FFF2-40B4-BE49-F238E27FC236}">
              <a16:creationId xmlns:a16="http://schemas.microsoft.com/office/drawing/2014/main" id="{F900E6F4-35F3-46D6-ACF2-981025B755FC}"/>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270" name="【保健センター・保健所】&#10;一人当たり面積最小値テキスト">
          <a:extLst>
            <a:ext uri="{FF2B5EF4-FFF2-40B4-BE49-F238E27FC236}">
              <a16:creationId xmlns:a16="http://schemas.microsoft.com/office/drawing/2014/main" id="{EA503AE2-F54B-4E22-B492-D13039146B42}"/>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271" name="直線コネクタ 270">
          <a:extLst>
            <a:ext uri="{FF2B5EF4-FFF2-40B4-BE49-F238E27FC236}">
              <a16:creationId xmlns:a16="http://schemas.microsoft.com/office/drawing/2014/main" id="{AEB0AF89-B4C7-4E26-AC26-80272F6073FD}"/>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272" name="【保健センター・保健所】&#10;一人当たり面積最大値テキスト">
          <a:extLst>
            <a:ext uri="{FF2B5EF4-FFF2-40B4-BE49-F238E27FC236}">
              <a16:creationId xmlns:a16="http://schemas.microsoft.com/office/drawing/2014/main" id="{840C988B-A81D-4C5E-A7C6-2D01942E6211}"/>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273" name="直線コネクタ 272">
          <a:extLst>
            <a:ext uri="{FF2B5EF4-FFF2-40B4-BE49-F238E27FC236}">
              <a16:creationId xmlns:a16="http://schemas.microsoft.com/office/drawing/2014/main" id="{D3EFCD6E-8526-4F43-A01D-332440661FBC}"/>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274" name="【保健センター・保健所】&#10;一人当たり面積平均値テキスト">
          <a:extLst>
            <a:ext uri="{FF2B5EF4-FFF2-40B4-BE49-F238E27FC236}">
              <a16:creationId xmlns:a16="http://schemas.microsoft.com/office/drawing/2014/main" id="{9B4A0819-6089-4B50-84B6-CE7CBC29C409}"/>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275" name="フローチャート: 判断 274">
          <a:extLst>
            <a:ext uri="{FF2B5EF4-FFF2-40B4-BE49-F238E27FC236}">
              <a16:creationId xmlns:a16="http://schemas.microsoft.com/office/drawing/2014/main" id="{C90D7502-5106-4FE6-A7AD-313FE73DAE64}"/>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276" name="フローチャート: 判断 275">
          <a:extLst>
            <a:ext uri="{FF2B5EF4-FFF2-40B4-BE49-F238E27FC236}">
              <a16:creationId xmlns:a16="http://schemas.microsoft.com/office/drawing/2014/main" id="{BFCB4209-FB11-44E1-AA16-8246B7E5092B}"/>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277" name="フローチャート: 判断 276">
          <a:extLst>
            <a:ext uri="{FF2B5EF4-FFF2-40B4-BE49-F238E27FC236}">
              <a16:creationId xmlns:a16="http://schemas.microsoft.com/office/drawing/2014/main" id="{1E1A2A2F-1A6F-4002-A4F3-362CB5DB012C}"/>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278" name="フローチャート: 判断 277">
          <a:extLst>
            <a:ext uri="{FF2B5EF4-FFF2-40B4-BE49-F238E27FC236}">
              <a16:creationId xmlns:a16="http://schemas.microsoft.com/office/drawing/2014/main" id="{4AF271C1-426C-445E-A422-A771AD2BF83A}"/>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279" name="フローチャート: 判断 278">
          <a:extLst>
            <a:ext uri="{FF2B5EF4-FFF2-40B4-BE49-F238E27FC236}">
              <a16:creationId xmlns:a16="http://schemas.microsoft.com/office/drawing/2014/main" id="{AF7F17DD-7177-453F-9E36-496D3F4A4667}"/>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7D78235F-0007-4CB7-A7CD-14F6C8EB70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C2CAAC1F-66F6-4EAD-A378-DBE2FF07CC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AD4DD59D-E177-45E4-9CC7-087E9BFDC5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3" name="テキスト ボックス 282">
          <a:extLst>
            <a:ext uri="{FF2B5EF4-FFF2-40B4-BE49-F238E27FC236}">
              <a16:creationId xmlns:a16="http://schemas.microsoft.com/office/drawing/2014/main" id="{26E18795-B1EA-4DB7-9508-2ABA0E0304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D4039326-72D4-4916-902A-A4D7356BD2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78359</xdr:rowOff>
    </xdr:from>
    <xdr:to>
      <xdr:col>116</xdr:col>
      <xdr:colOff>114300</xdr:colOff>
      <xdr:row>64</xdr:row>
      <xdr:rowOff>8509</xdr:rowOff>
    </xdr:to>
    <xdr:sp macro="" textlink="">
      <xdr:nvSpPr>
        <xdr:cNvPr id="285" name="楕円 284">
          <a:extLst>
            <a:ext uri="{FF2B5EF4-FFF2-40B4-BE49-F238E27FC236}">
              <a16:creationId xmlns:a16="http://schemas.microsoft.com/office/drawing/2014/main" id="{0AA28C80-E1F2-4EF5-83B5-116F95BAC310}"/>
            </a:ext>
          </a:extLst>
        </xdr:cNvPr>
        <xdr:cNvSpPr/>
      </xdr:nvSpPr>
      <xdr:spPr>
        <a:xfrm>
          <a:off x="221107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164736</xdr:rowOff>
    </xdr:from>
    <xdr:ext cx="469744" cy="259045"/>
    <xdr:sp macro="" textlink="">
      <xdr:nvSpPr>
        <xdr:cNvPr id="286" name="【保健センター・保健所】&#10;一人当たり面積該当値テキスト">
          <a:extLst>
            <a:ext uri="{FF2B5EF4-FFF2-40B4-BE49-F238E27FC236}">
              <a16:creationId xmlns:a16="http://schemas.microsoft.com/office/drawing/2014/main" id="{B6744F6A-8CB5-49EB-97B7-084B3E1E4EBE}"/>
            </a:ext>
          </a:extLst>
        </xdr:cNvPr>
        <xdr:cNvSpPr txBox="1"/>
      </xdr:nvSpPr>
      <xdr:spPr>
        <a:xfrm>
          <a:off x="22199600" y="107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106172</xdr:rowOff>
    </xdr:from>
    <xdr:to>
      <xdr:col>112</xdr:col>
      <xdr:colOff>38100</xdr:colOff>
      <xdr:row>63</xdr:row>
      <xdr:rowOff>36322</xdr:rowOff>
    </xdr:to>
    <xdr:sp macro="" textlink="">
      <xdr:nvSpPr>
        <xdr:cNvPr id="287" name="楕円 286">
          <a:extLst>
            <a:ext uri="{FF2B5EF4-FFF2-40B4-BE49-F238E27FC236}">
              <a16:creationId xmlns:a16="http://schemas.microsoft.com/office/drawing/2014/main" id="{BD9769A0-9C94-4381-8534-8129C8F0AECF}"/>
            </a:ext>
          </a:extLst>
        </xdr:cNvPr>
        <xdr:cNvSpPr/>
      </xdr:nvSpPr>
      <xdr:spPr>
        <a:xfrm>
          <a:off x="21272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156972</xdr:rowOff>
    </xdr:from>
    <xdr:to>
      <xdr:col>116</xdr:col>
      <xdr:colOff>63500</xdr:colOff>
      <xdr:row>63</xdr:row>
      <xdr:rowOff>129159</xdr:rowOff>
    </xdr:to>
    <xdr:cxnSp macro="">
      <xdr:nvCxnSpPr>
        <xdr:cNvPr id="288" name="直線コネクタ 287">
          <a:extLst>
            <a:ext uri="{FF2B5EF4-FFF2-40B4-BE49-F238E27FC236}">
              <a16:creationId xmlns:a16="http://schemas.microsoft.com/office/drawing/2014/main" id="{CC69475F-093B-4401-ACDF-3ADD08FC44DA}"/>
            </a:ext>
          </a:extLst>
        </xdr:cNvPr>
        <xdr:cNvCxnSpPr/>
      </xdr:nvCxnSpPr>
      <xdr:spPr>
        <a:xfrm>
          <a:off x="21323300" y="10786872"/>
          <a:ext cx="8382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289" name="楕円 288">
          <a:extLst>
            <a:ext uri="{FF2B5EF4-FFF2-40B4-BE49-F238E27FC236}">
              <a16:creationId xmlns:a16="http://schemas.microsoft.com/office/drawing/2014/main" id="{66559441-AC2C-4823-8CB8-B71285B5EABE}"/>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156972</xdr:rowOff>
    </xdr:from>
    <xdr:to>
      <xdr:col>111</xdr:col>
      <xdr:colOff>177800</xdr:colOff>
      <xdr:row>62</xdr:row>
      <xdr:rowOff>164592</xdr:rowOff>
    </xdr:to>
    <xdr:cxnSp macro="">
      <xdr:nvCxnSpPr>
        <xdr:cNvPr id="290" name="直線コネクタ 289">
          <a:extLst>
            <a:ext uri="{FF2B5EF4-FFF2-40B4-BE49-F238E27FC236}">
              <a16:creationId xmlns:a16="http://schemas.microsoft.com/office/drawing/2014/main" id="{65A67328-3020-48FB-A5D0-8873A5E72495}"/>
            </a:ext>
          </a:extLst>
        </xdr:cNvPr>
        <xdr:cNvCxnSpPr/>
      </xdr:nvCxnSpPr>
      <xdr:spPr>
        <a:xfrm flipV="1">
          <a:off x="20434300" y="107868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121031</xdr:rowOff>
    </xdr:from>
    <xdr:to>
      <xdr:col>102</xdr:col>
      <xdr:colOff>165100</xdr:colOff>
      <xdr:row>63</xdr:row>
      <xdr:rowOff>51181</xdr:rowOff>
    </xdr:to>
    <xdr:sp macro="" textlink="">
      <xdr:nvSpPr>
        <xdr:cNvPr id="291" name="楕円 290">
          <a:extLst>
            <a:ext uri="{FF2B5EF4-FFF2-40B4-BE49-F238E27FC236}">
              <a16:creationId xmlns:a16="http://schemas.microsoft.com/office/drawing/2014/main" id="{1F3CFC9D-B434-4785-AB09-5CF36584F151}"/>
            </a:ext>
          </a:extLst>
        </xdr:cNvPr>
        <xdr:cNvSpPr/>
      </xdr:nvSpPr>
      <xdr:spPr>
        <a:xfrm>
          <a:off x="19494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63</xdr:row>
      <xdr:rowOff>381</xdr:rowOff>
    </xdr:to>
    <xdr:cxnSp macro="">
      <xdr:nvCxnSpPr>
        <xdr:cNvPr id="292" name="直線コネクタ 291">
          <a:extLst>
            <a:ext uri="{FF2B5EF4-FFF2-40B4-BE49-F238E27FC236}">
              <a16:creationId xmlns:a16="http://schemas.microsoft.com/office/drawing/2014/main" id="{0BD6BAB0-6A91-4D42-8AAB-A54FF462DA71}"/>
            </a:ext>
          </a:extLst>
        </xdr:cNvPr>
        <xdr:cNvCxnSpPr/>
      </xdr:nvCxnSpPr>
      <xdr:spPr>
        <a:xfrm flipV="1">
          <a:off x="19545300" y="107944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66548</xdr:rowOff>
    </xdr:from>
    <xdr:to>
      <xdr:col>98</xdr:col>
      <xdr:colOff>38100</xdr:colOff>
      <xdr:row>63</xdr:row>
      <xdr:rowOff>168148</xdr:rowOff>
    </xdr:to>
    <xdr:sp macro="" textlink="">
      <xdr:nvSpPr>
        <xdr:cNvPr id="293" name="楕円 292">
          <a:extLst>
            <a:ext uri="{FF2B5EF4-FFF2-40B4-BE49-F238E27FC236}">
              <a16:creationId xmlns:a16="http://schemas.microsoft.com/office/drawing/2014/main" id="{CD7A0614-9F4E-4E44-8F43-ADC88EA47D21}"/>
            </a:ext>
          </a:extLst>
        </xdr:cNvPr>
        <xdr:cNvSpPr/>
      </xdr:nvSpPr>
      <xdr:spPr>
        <a:xfrm>
          <a:off x="18605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117348</xdr:rowOff>
    </xdr:to>
    <xdr:cxnSp macro="">
      <xdr:nvCxnSpPr>
        <xdr:cNvPr id="294" name="直線コネクタ 293">
          <a:extLst>
            <a:ext uri="{FF2B5EF4-FFF2-40B4-BE49-F238E27FC236}">
              <a16:creationId xmlns:a16="http://schemas.microsoft.com/office/drawing/2014/main" id="{FDBDB45A-74CE-434E-8BFE-C92A66D0EDAA}"/>
            </a:ext>
          </a:extLst>
        </xdr:cNvPr>
        <xdr:cNvCxnSpPr/>
      </xdr:nvCxnSpPr>
      <xdr:spPr>
        <a:xfrm flipV="1">
          <a:off x="18656300" y="1080173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295" name="n_1aveValue【保健センター・保健所】&#10;一人当たり面積">
          <a:extLst>
            <a:ext uri="{FF2B5EF4-FFF2-40B4-BE49-F238E27FC236}">
              <a16:creationId xmlns:a16="http://schemas.microsoft.com/office/drawing/2014/main" id="{F484CC54-0A9F-4780-B5AF-2FCC6389938F}"/>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296" name="n_2aveValue【保健センター・保健所】&#10;一人当たり面積">
          <a:extLst>
            <a:ext uri="{FF2B5EF4-FFF2-40B4-BE49-F238E27FC236}">
              <a16:creationId xmlns:a16="http://schemas.microsoft.com/office/drawing/2014/main" id="{2082C7FC-1A9F-47DD-B8ED-82363000599C}"/>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297" name="n_3aveValue【保健センター・保健所】&#10;一人当たり面積">
          <a:extLst>
            <a:ext uri="{FF2B5EF4-FFF2-40B4-BE49-F238E27FC236}">
              <a16:creationId xmlns:a16="http://schemas.microsoft.com/office/drawing/2014/main" id="{A629B94B-0E7E-46F0-924E-007F89D729EE}"/>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298" name="n_4aveValue【保健センター・保健所】&#10;一人当たり面積">
          <a:extLst>
            <a:ext uri="{FF2B5EF4-FFF2-40B4-BE49-F238E27FC236}">
              <a16:creationId xmlns:a16="http://schemas.microsoft.com/office/drawing/2014/main" id="{C8150EC6-F877-4300-AB27-8A8FBB59F907}"/>
            </a:ext>
          </a:extLst>
        </xdr:cNvPr>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52849</xdr:rowOff>
    </xdr:from>
    <xdr:ext cx="469744" cy="259045"/>
    <xdr:sp macro="" textlink="">
      <xdr:nvSpPr>
        <xdr:cNvPr id="299" name="n_1mainValue【保健センター・保健所】&#10;一人当たり面積">
          <a:extLst>
            <a:ext uri="{FF2B5EF4-FFF2-40B4-BE49-F238E27FC236}">
              <a16:creationId xmlns:a16="http://schemas.microsoft.com/office/drawing/2014/main" id="{1F11297F-0FE1-4A94-9609-B8324085DD77}"/>
            </a:ext>
          </a:extLst>
        </xdr:cNvPr>
        <xdr:cNvSpPr txBox="1"/>
      </xdr:nvSpPr>
      <xdr:spPr>
        <a:xfrm>
          <a:off x="21075727"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60469</xdr:rowOff>
    </xdr:from>
    <xdr:ext cx="469744" cy="259045"/>
    <xdr:sp macro="" textlink="">
      <xdr:nvSpPr>
        <xdr:cNvPr id="300" name="n_2mainValue【保健センター・保健所】&#10;一人当たり面積">
          <a:extLst>
            <a:ext uri="{FF2B5EF4-FFF2-40B4-BE49-F238E27FC236}">
              <a16:creationId xmlns:a16="http://schemas.microsoft.com/office/drawing/2014/main" id="{AA436625-637D-40BB-A5C8-64E94096ED64}"/>
            </a:ext>
          </a:extLst>
        </xdr:cNvPr>
        <xdr:cNvSpPr txBox="1"/>
      </xdr:nvSpPr>
      <xdr:spPr>
        <a:xfrm>
          <a:off x="20199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67708</xdr:rowOff>
    </xdr:from>
    <xdr:ext cx="469744" cy="259045"/>
    <xdr:sp macro="" textlink="">
      <xdr:nvSpPr>
        <xdr:cNvPr id="301" name="n_3mainValue【保健センター・保健所】&#10;一人当たり面積">
          <a:extLst>
            <a:ext uri="{FF2B5EF4-FFF2-40B4-BE49-F238E27FC236}">
              <a16:creationId xmlns:a16="http://schemas.microsoft.com/office/drawing/2014/main" id="{D76A70EA-AE04-4C42-9B45-23CFC9423493}"/>
            </a:ext>
          </a:extLst>
        </xdr:cNvPr>
        <xdr:cNvSpPr txBox="1"/>
      </xdr:nvSpPr>
      <xdr:spPr>
        <a:xfrm>
          <a:off x="193104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13225</xdr:rowOff>
    </xdr:from>
    <xdr:ext cx="469744" cy="259045"/>
    <xdr:sp macro="" textlink="">
      <xdr:nvSpPr>
        <xdr:cNvPr id="302" name="n_4mainValue【保健センター・保健所】&#10;一人当たり面積">
          <a:extLst>
            <a:ext uri="{FF2B5EF4-FFF2-40B4-BE49-F238E27FC236}">
              <a16:creationId xmlns:a16="http://schemas.microsoft.com/office/drawing/2014/main" id="{E153C89B-CF25-4C6F-9EE4-AB143505146A}"/>
            </a:ext>
          </a:extLst>
        </xdr:cNvPr>
        <xdr:cNvSpPr txBox="1"/>
      </xdr:nvSpPr>
      <xdr:spPr>
        <a:xfrm>
          <a:off x="18421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a:extLst>
            <a:ext uri="{FF2B5EF4-FFF2-40B4-BE49-F238E27FC236}">
              <a16:creationId xmlns:a16="http://schemas.microsoft.com/office/drawing/2014/main" id="{E69CE25F-3B21-4BEE-8CD2-3B89B2A78C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a:extLst>
            <a:ext uri="{FF2B5EF4-FFF2-40B4-BE49-F238E27FC236}">
              <a16:creationId xmlns:a16="http://schemas.microsoft.com/office/drawing/2014/main" id="{88DE9EBB-096E-4E90-B2BE-499CE5A1FE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a:extLst>
            <a:ext uri="{FF2B5EF4-FFF2-40B4-BE49-F238E27FC236}">
              <a16:creationId xmlns:a16="http://schemas.microsoft.com/office/drawing/2014/main" id="{335457C9-AB3B-4FCD-A2B8-13D99353EE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a:extLst>
            <a:ext uri="{FF2B5EF4-FFF2-40B4-BE49-F238E27FC236}">
              <a16:creationId xmlns:a16="http://schemas.microsoft.com/office/drawing/2014/main" id="{E15D7B06-9C81-4ABB-9469-82B546091B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a:extLst>
            <a:ext uri="{FF2B5EF4-FFF2-40B4-BE49-F238E27FC236}">
              <a16:creationId xmlns:a16="http://schemas.microsoft.com/office/drawing/2014/main" id="{F8478D69-457B-4F9B-940D-C431CC6CEF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a:extLst>
            <a:ext uri="{FF2B5EF4-FFF2-40B4-BE49-F238E27FC236}">
              <a16:creationId xmlns:a16="http://schemas.microsoft.com/office/drawing/2014/main" id="{A5534526-93A6-453E-AD38-CF4A135ECF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a:extLst>
            <a:ext uri="{FF2B5EF4-FFF2-40B4-BE49-F238E27FC236}">
              <a16:creationId xmlns:a16="http://schemas.microsoft.com/office/drawing/2014/main" id="{AEC0DE7C-16AF-40EC-8FA2-4D5168DB10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a:extLst>
            <a:ext uri="{FF2B5EF4-FFF2-40B4-BE49-F238E27FC236}">
              <a16:creationId xmlns:a16="http://schemas.microsoft.com/office/drawing/2014/main" id="{315465AB-A840-48AE-B258-F29FD6E266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a:extLst>
            <a:ext uri="{FF2B5EF4-FFF2-40B4-BE49-F238E27FC236}">
              <a16:creationId xmlns:a16="http://schemas.microsoft.com/office/drawing/2014/main" id="{3D195C5F-C77E-40D4-989A-4274925083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a:extLst>
            <a:ext uri="{FF2B5EF4-FFF2-40B4-BE49-F238E27FC236}">
              <a16:creationId xmlns:a16="http://schemas.microsoft.com/office/drawing/2014/main" id="{C8B059EC-0A13-48F5-8944-1B67EA1756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8A4B12ED-436E-4364-8C48-ED47D1B466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4" name="直線コネクタ 313">
          <a:extLst>
            <a:ext uri="{FF2B5EF4-FFF2-40B4-BE49-F238E27FC236}">
              <a16:creationId xmlns:a16="http://schemas.microsoft.com/office/drawing/2014/main" id="{AE3944A8-1282-4DF8-B051-1BE08BD124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876D8C19-E429-4F79-97B3-9972914489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6" name="直線コネクタ 315">
          <a:extLst>
            <a:ext uri="{FF2B5EF4-FFF2-40B4-BE49-F238E27FC236}">
              <a16:creationId xmlns:a16="http://schemas.microsoft.com/office/drawing/2014/main" id="{60F3CE7D-1475-4E4E-8B84-77D10DFB9E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7" name="テキスト ボックス 316">
          <a:extLst>
            <a:ext uri="{FF2B5EF4-FFF2-40B4-BE49-F238E27FC236}">
              <a16:creationId xmlns:a16="http://schemas.microsoft.com/office/drawing/2014/main" id="{199F1873-E250-4DD7-A235-89E50BC0C2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8" name="直線コネクタ 317">
          <a:extLst>
            <a:ext uri="{FF2B5EF4-FFF2-40B4-BE49-F238E27FC236}">
              <a16:creationId xmlns:a16="http://schemas.microsoft.com/office/drawing/2014/main" id="{8994B417-5635-4EFE-91AA-64C032DB4C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9" name="テキスト ボックス 318">
          <a:extLst>
            <a:ext uri="{FF2B5EF4-FFF2-40B4-BE49-F238E27FC236}">
              <a16:creationId xmlns:a16="http://schemas.microsoft.com/office/drawing/2014/main" id="{65EBB48F-F4B6-4886-9A4A-41FD2F08D0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0" name="直線コネクタ 319">
          <a:extLst>
            <a:ext uri="{FF2B5EF4-FFF2-40B4-BE49-F238E27FC236}">
              <a16:creationId xmlns:a16="http://schemas.microsoft.com/office/drawing/2014/main" id="{94BFD17A-C1E7-4DF7-A9F4-E4BDB851BB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1" name="テキスト ボックス 320">
          <a:extLst>
            <a:ext uri="{FF2B5EF4-FFF2-40B4-BE49-F238E27FC236}">
              <a16:creationId xmlns:a16="http://schemas.microsoft.com/office/drawing/2014/main" id="{04391DC6-08AE-4ADE-B80A-FC62D512E4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2" name="直線コネクタ 321">
          <a:extLst>
            <a:ext uri="{FF2B5EF4-FFF2-40B4-BE49-F238E27FC236}">
              <a16:creationId xmlns:a16="http://schemas.microsoft.com/office/drawing/2014/main" id="{D6F36F0A-25EC-46B3-8969-266B9519593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3" name="テキスト ボックス 322">
          <a:extLst>
            <a:ext uri="{FF2B5EF4-FFF2-40B4-BE49-F238E27FC236}">
              <a16:creationId xmlns:a16="http://schemas.microsoft.com/office/drawing/2014/main" id="{449F873E-2D10-404A-AC02-8506E22DDB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4" name="直線コネクタ 323">
          <a:extLst>
            <a:ext uri="{FF2B5EF4-FFF2-40B4-BE49-F238E27FC236}">
              <a16:creationId xmlns:a16="http://schemas.microsoft.com/office/drawing/2014/main" id="{577EAF5B-0947-4A90-8587-A3D90E0C1B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5" name="テキスト ボックス 324">
          <a:extLst>
            <a:ext uri="{FF2B5EF4-FFF2-40B4-BE49-F238E27FC236}">
              <a16:creationId xmlns:a16="http://schemas.microsoft.com/office/drawing/2014/main" id="{37EE281B-97D6-4103-9CF5-0D83D3172C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6" name="直線コネクタ 325">
          <a:extLst>
            <a:ext uri="{FF2B5EF4-FFF2-40B4-BE49-F238E27FC236}">
              <a16:creationId xmlns:a16="http://schemas.microsoft.com/office/drawing/2014/main" id="{612E7BFE-E543-4E88-86AC-016DC82009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7" name="【消防施設】&#10;有形固定資産減価償却率グラフ枠">
          <a:extLst>
            <a:ext uri="{FF2B5EF4-FFF2-40B4-BE49-F238E27FC236}">
              <a16:creationId xmlns:a16="http://schemas.microsoft.com/office/drawing/2014/main" id="{2652B523-0E0F-4BA9-8C84-73692A8939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328" name="直線コネクタ 327">
          <a:extLst>
            <a:ext uri="{FF2B5EF4-FFF2-40B4-BE49-F238E27FC236}">
              <a16:creationId xmlns:a16="http://schemas.microsoft.com/office/drawing/2014/main" id="{D10E6BF1-3CEB-4715-AAC1-A71154C15012}"/>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9" name="【消防施設】&#10;有形固定資産減価償却率最小値テキスト">
          <a:extLst>
            <a:ext uri="{FF2B5EF4-FFF2-40B4-BE49-F238E27FC236}">
              <a16:creationId xmlns:a16="http://schemas.microsoft.com/office/drawing/2014/main" id="{51C1DF02-52F8-49C9-95BA-85E66E19F1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0" name="直線コネクタ 329">
          <a:extLst>
            <a:ext uri="{FF2B5EF4-FFF2-40B4-BE49-F238E27FC236}">
              <a16:creationId xmlns:a16="http://schemas.microsoft.com/office/drawing/2014/main" id="{BCA0DE68-DBC4-4A7F-8387-289D03E519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331" name="【消防施設】&#10;有形固定資産減価償却率最大値テキスト">
          <a:extLst>
            <a:ext uri="{FF2B5EF4-FFF2-40B4-BE49-F238E27FC236}">
              <a16:creationId xmlns:a16="http://schemas.microsoft.com/office/drawing/2014/main" id="{A68414F9-6DAC-4CD8-BD30-FA2A11997B0D}"/>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332" name="直線コネクタ 331">
          <a:extLst>
            <a:ext uri="{FF2B5EF4-FFF2-40B4-BE49-F238E27FC236}">
              <a16:creationId xmlns:a16="http://schemas.microsoft.com/office/drawing/2014/main" id="{032D35FB-6AD8-4FA4-AC05-EB6788916063}"/>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333" name="【消防施設】&#10;有形固定資産減価償却率平均値テキスト">
          <a:extLst>
            <a:ext uri="{FF2B5EF4-FFF2-40B4-BE49-F238E27FC236}">
              <a16:creationId xmlns:a16="http://schemas.microsoft.com/office/drawing/2014/main" id="{2073A6B9-2C5C-4791-9358-B5C420771EA0}"/>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34" name="フローチャート: 判断 333">
          <a:extLst>
            <a:ext uri="{FF2B5EF4-FFF2-40B4-BE49-F238E27FC236}">
              <a16:creationId xmlns:a16="http://schemas.microsoft.com/office/drawing/2014/main" id="{D1A7907D-B490-4CD0-B3A1-FDD0D8BE2A26}"/>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335" name="フローチャート: 判断 334">
          <a:extLst>
            <a:ext uri="{FF2B5EF4-FFF2-40B4-BE49-F238E27FC236}">
              <a16:creationId xmlns:a16="http://schemas.microsoft.com/office/drawing/2014/main" id="{AF5EA8FD-4C8E-4926-81CA-319924C7C9FB}"/>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336" name="フローチャート: 判断 335">
          <a:extLst>
            <a:ext uri="{FF2B5EF4-FFF2-40B4-BE49-F238E27FC236}">
              <a16:creationId xmlns:a16="http://schemas.microsoft.com/office/drawing/2014/main" id="{4C58BDC8-3347-410E-8AA5-D6905BDF9378}"/>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337" name="フローチャート: 判断 336">
          <a:extLst>
            <a:ext uri="{FF2B5EF4-FFF2-40B4-BE49-F238E27FC236}">
              <a16:creationId xmlns:a16="http://schemas.microsoft.com/office/drawing/2014/main" id="{F8DDE6A4-EFBB-42B1-AC1C-FF24D686C4A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38" name="フローチャート: 判断 337">
          <a:extLst>
            <a:ext uri="{FF2B5EF4-FFF2-40B4-BE49-F238E27FC236}">
              <a16:creationId xmlns:a16="http://schemas.microsoft.com/office/drawing/2014/main" id="{943763B4-D105-41EB-B631-43A466AE9481}"/>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17076AC-FD3F-4800-9D7A-6621F0F542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74F8962-9410-4C75-9F42-95BAE42A06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6581B0B-ADBE-4A78-8A62-30FFD3CC26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9CBAFC5-98AE-49DD-B784-54AFBD8702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CF67A73-40F9-4DD8-8991-E0E730ED17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344" name="楕円 343">
          <a:extLst>
            <a:ext uri="{FF2B5EF4-FFF2-40B4-BE49-F238E27FC236}">
              <a16:creationId xmlns:a16="http://schemas.microsoft.com/office/drawing/2014/main" id="{EE3D25BE-1A60-4C5E-9E0A-71025B2BC1D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345" name="【消防施設】&#10;有形固定資産減価償却率該当値テキスト">
          <a:extLst>
            <a:ext uri="{FF2B5EF4-FFF2-40B4-BE49-F238E27FC236}">
              <a16:creationId xmlns:a16="http://schemas.microsoft.com/office/drawing/2014/main" id="{89758A03-CBBE-4B96-A0EC-71D781BBC038}"/>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346" name="楕円 345">
          <a:extLst>
            <a:ext uri="{FF2B5EF4-FFF2-40B4-BE49-F238E27FC236}">
              <a16:creationId xmlns:a16="http://schemas.microsoft.com/office/drawing/2014/main" id="{36E95D00-CB3A-4357-8A51-4AF6BAE24ED9}"/>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347" name="直線コネクタ 346">
          <a:extLst>
            <a:ext uri="{FF2B5EF4-FFF2-40B4-BE49-F238E27FC236}">
              <a16:creationId xmlns:a16="http://schemas.microsoft.com/office/drawing/2014/main" id="{F22F476C-658B-453A-BDAA-EC14301A506F}"/>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348" name="楕円 347">
          <a:extLst>
            <a:ext uri="{FF2B5EF4-FFF2-40B4-BE49-F238E27FC236}">
              <a16:creationId xmlns:a16="http://schemas.microsoft.com/office/drawing/2014/main" id="{66E4CF90-38FA-4604-8D2A-D82F7B498B6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349" name="直線コネクタ 348">
          <a:extLst>
            <a:ext uri="{FF2B5EF4-FFF2-40B4-BE49-F238E27FC236}">
              <a16:creationId xmlns:a16="http://schemas.microsoft.com/office/drawing/2014/main" id="{DDBCF9B4-E378-4046-BF21-51604AE55224}"/>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350" name="楕円 349">
          <a:extLst>
            <a:ext uri="{FF2B5EF4-FFF2-40B4-BE49-F238E27FC236}">
              <a16:creationId xmlns:a16="http://schemas.microsoft.com/office/drawing/2014/main" id="{64200B48-7F11-45EE-80F1-C88D4DBFD69A}"/>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351" name="直線コネクタ 350">
          <a:extLst>
            <a:ext uri="{FF2B5EF4-FFF2-40B4-BE49-F238E27FC236}">
              <a16:creationId xmlns:a16="http://schemas.microsoft.com/office/drawing/2014/main" id="{02C9548C-A32F-450D-86AF-D8CCD55C3DE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352" name="n_1aveValue【消防施設】&#10;有形固定資産減価償却率">
          <a:extLst>
            <a:ext uri="{FF2B5EF4-FFF2-40B4-BE49-F238E27FC236}">
              <a16:creationId xmlns:a16="http://schemas.microsoft.com/office/drawing/2014/main" id="{590D884F-595F-4804-9D57-2D4B2B526236}"/>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353" name="n_2aveValue【消防施設】&#10;有形固定資産減価償却率">
          <a:extLst>
            <a:ext uri="{FF2B5EF4-FFF2-40B4-BE49-F238E27FC236}">
              <a16:creationId xmlns:a16="http://schemas.microsoft.com/office/drawing/2014/main" id="{E7144199-940F-45D2-84D4-E63647747A9F}"/>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354" name="n_3aveValue【消防施設】&#10;有形固定資産減価償却率">
          <a:extLst>
            <a:ext uri="{FF2B5EF4-FFF2-40B4-BE49-F238E27FC236}">
              <a16:creationId xmlns:a16="http://schemas.microsoft.com/office/drawing/2014/main" id="{F6FDAAEB-5070-4135-965B-85D6A4D0A64E}"/>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55" name="n_4aveValue【消防施設】&#10;有形固定資産減価償却率">
          <a:extLst>
            <a:ext uri="{FF2B5EF4-FFF2-40B4-BE49-F238E27FC236}">
              <a16:creationId xmlns:a16="http://schemas.microsoft.com/office/drawing/2014/main" id="{98913824-EC6B-4185-B1C8-938EFED87381}"/>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356" name="n_1mainValue【消防施設】&#10;有形固定資産減価償却率">
          <a:extLst>
            <a:ext uri="{FF2B5EF4-FFF2-40B4-BE49-F238E27FC236}">
              <a16:creationId xmlns:a16="http://schemas.microsoft.com/office/drawing/2014/main" id="{EE892474-A976-42C2-AEE8-291CA552D02F}"/>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357" name="n_2mainValue【消防施設】&#10;有形固定資産減価償却率">
          <a:extLst>
            <a:ext uri="{FF2B5EF4-FFF2-40B4-BE49-F238E27FC236}">
              <a16:creationId xmlns:a16="http://schemas.microsoft.com/office/drawing/2014/main" id="{C9053A72-594E-434D-A90F-069FFCA504F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358" name="n_3mainValue【消防施設】&#10;有形固定資産減価償却率">
          <a:extLst>
            <a:ext uri="{FF2B5EF4-FFF2-40B4-BE49-F238E27FC236}">
              <a16:creationId xmlns:a16="http://schemas.microsoft.com/office/drawing/2014/main" id="{A170FB40-4749-44E3-A2FD-DCDB3BC23892}"/>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9" name="正方形/長方形 358">
          <a:extLst>
            <a:ext uri="{FF2B5EF4-FFF2-40B4-BE49-F238E27FC236}">
              <a16:creationId xmlns:a16="http://schemas.microsoft.com/office/drawing/2014/main" id="{E1C75CB0-517D-471B-8FE2-A9A9855D8E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0" name="正方形/長方形 359">
          <a:extLst>
            <a:ext uri="{FF2B5EF4-FFF2-40B4-BE49-F238E27FC236}">
              <a16:creationId xmlns:a16="http://schemas.microsoft.com/office/drawing/2014/main" id="{E91E1ADE-2BFB-4843-95C1-BC9470B195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1" name="正方形/長方形 360">
          <a:extLst>
            <a:ext uri="{FF2B5EF4-FFF2-40B4-BE49-F238E27FC236}">
              <a16:creationId xmlns:a16="http://schemas.microsoft.com/office/drawing/2014/main" id="{224BD2B4-CAE3-42F4-9D03-194AF31897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2" name="正方形/長方形 361">
          <a:extLst>
            <a:ext uri="{FF2B5EF4-FFF2-40B4-BE49-F238E27FC236}">
              <a16:creationId xmlns:a16="http://schemas.microsoft.com/office/drawing/2014/main" id="{D6D08528-2DD6-4C63-9477-4038BFACD5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3" name="正方形/長方形 362">
          <a:extLst>
            <a:ext uri="{FF2B5EF4-FFF2-40B4-BE49-F238E27FC236}">
              <a16:creationId xmlns:a16="http://schemas.microsoft.com/office/drawing/2014/main" id="{2DACA910-6B1D-4F82-BEE6-CEC9FC137C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4" name="正方形/長方形 363">
          <a:extLst>
            <a:ext uri="{FF2B5EF4-FFF2-40B4-BE49-F238E27FC236}">
              <a16:creationId xmlns:a16="http://schemas.microsoft.com/office/drawing/2014/main" id="{886C42E9-3BDD-46D0-890F-41139CCEFB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5" name="正方形/長方形 364">
          <a:extLst>
            <a:ext uri="{FF2B5EF4-FFF2-40B4-BE49-F238E27FC236}">
              <a16:creationId xmlns:a16="http://schemas.microsoft.com/office/drawing/2014/main" id="{60C894CC-C85E-4934-B2A4-655D9AA727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6" name="正方形/長方形 365">
          <a:extLst>
            <a:ext uri="{FF2B5EF4-FFF2-40B4-BE49-F238E27FC236}">
              <a16:creationId xmlns:a16="http://schemas.microsoft.com/office/drawing/2014/main" id="{041FCE7B-994F-49AB-8A79-01B751EE0D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7" name="テキスト ボックス 366">
          <a:extLst>
            <a:ext uri="{FF2B5EF4-FFF2-40B4-BE49-F238E27FC236}">
              <a16:creationId xmlns:a16="http://schemas.microsoft.com/office/drawing/2014/main" id="{AEEC7E15-6B65-44BD-BF76-EF3F888C8E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8" name="直線コネクタ 367">
          <a:extLst>
            <a:ext uri="{FF2B5EF4-FFF2-40B4-BE49-F238E27FC236}">
              <a16:creationId xmlns:a16="http://schemas.microsoft.com/office/drawing/2014/main" id="{BB4250A9-B0EA-44BB-B395-4B49AFEEDA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9" name="直線コネクタ 368">
          <a:extLst>
            <a:ext uri="{FF2B5EF4-FFF2-40B4-BE49-F238E27FC236}">
              <a16:creationId xmlns:a16="http://schemas.microsoft.com/office/drawing/2014/main" id="{D49A7458-A77E-4DCC-8690-7DB2500E97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0" name="テキスト ボックス 369">
          <a:extLst>
            <a:ext uri="{FF2B5EF4-FFF2-40B4-BE49-F238E27FC236}">
              <a16:creationId xmlns:a16="http://schemas.microsoft.com/office/drawing/2014/main" id="{FA75595C-8010-4787-95EC-8D0EED4FF41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1" name="直線コネクタ 370">
          <a:extLst>
            <a:ext uri="{FF2B5EF4-FFF2-40B4-BE49-F238E27FC236}">
              <a16:creationId xmlns:a16="http://schemas.microsoft.com/office/drawing/2014/main" id="{D4D3DEE6-BB0F-4252-A4D8-763D673F2A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2" name="テキスト ボックス 371">
          <a:extLst>
            <a:ext uri="{FF2B5EF4-FFF2-40B4-BE49-F238E27FC236}">
              <a16:creationId xmlns:a16="http://schemas.microsoft.com/office/drawing/2014/main" id="{628C088F-DE47-4C0E-966C-FF09354BA5F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3" name="直線コネクタ 372">
          <a:extLst>
            <a:ext uri="{FF2B5EF4-FFF2-40B4-BE49-F238E27FC236}">
              <a16:creationId xmlns:a16="http://schemas.microsoft.com/office/drawing/2014/main" id="{6CE6D8F3-08C1-44C4-87E4-2D716F4AEA1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4" name="テキスト ボックス 373">
          <a:extLst>
            <a:ext uri="{FF2B5EF4-FFF2-40B4-BE49-F238E27FC236}">
              <a16:creationId xmlns:a16="http://schemas.microsoft.com/office/drawing/2014/main" id="{D625CCA6-992D-4A1C-8FEB-CB78AB62705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5" name="直線コネクタ 374">
          <a:extLst>
            <a:ext uri="{FF2B5EF4-FFF2-40B4-BE49-F238E27FC236}">
              <a16:creationId xmlns:a16="http://schemas.microsoft.com/office/drawing/2014/main" id="{6BCE5C7D-0406-401F-96DE-E0ED4FD3DA1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6" name="テキスト ボックス 375">
          <a:extLst>
            <a:ext uri="{FF2B5EF4-FFF2-40B4-BE49-F238E27FC236}">
              <a16:creationId xmlns:a16="http://schemas.microsoft.com/office/drawing/2014/main" id="{9C496DEB-08AA-4167-BE38-1949975693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7" name="直線コネクタ 376">
          <a:extLst>
            <a:ext uri="{FF2B5EF4-FFF2-40B4-BE49-F238E27FC236}">
              <a16:creationId xmlns:a16="http://schemas.microsoft.com/office/drawing/2014/main" id="{A0346E36-3B8E-4523-BB48-9CE9F3A9DD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8" name="テキスト ボックス 377">
          <a:extLst>
            <a:ext uri="{FF2B5EF4-FFF2-40B4-BE49-F238E27FC236}">
              <a16:creationId xmlns:a16="http://schemas.microsoft.com/office/drawing/2014/main" id="{0F2DD9F0-9E35-4AD4-9AC5-B9D5EE7F3BB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9" name="直線コネクタ 378">
          <a:extLst>
            <a:ext uri="{FF2B5EF4-FFF2-40B4-BE49-F238E27FC236}">
              <a16:creationId xmlns:a16="http://schemas.microsoft.com/office/drawing/2014/main" id="{8D12E8AA-794C-49F1-A869-4F52EAB2F1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80" name="テキスト ボックス 379">
          <a:extLst>
            <a:ext uri="{FF2B5EF4-FFF2-40B4-BE49-F238E27FC236}">
              <a16:creationId xmlns:a16="http://schemas.microsoft.com/office/drawing/2014/main" id="{5D579220-1CB5-43C0-888A-69426633C207}"/>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1" name="【消防施設】&#10;一人当たり面積グラフ枠">
          <a:extLst>
            <a:ext uri="{FF2B5EF4-FFF2-40B4-BE49-F238E27FC236}">
              <a16:creationId xmlns:a16="http://schemas.microsoft.com/office/drawing/2014/main" id="{C2C96920-CC27-4514-A34E-ADAE8121B4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382" name="直線コネクタ 381">
          <a:extLst>
            <a:ext uri="{FF2B5EF4-FFF2-40B4-BE49-F238E27FC236}">
              <a16:creationId xmlns:a16="http://schemas.microsoft.com/office/drawing/2014/main" id="{B62AA84C-4E01-427E-9EC3-BBDB4D30A882}"/>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83" name="【消防施設】&#10;一人当たり面積最小値テキスト">
          <a:extLst>
            <a:ext uri="{FF2B5EF4-FFF2-40B4-BE49-F238E27FC236}">
              <a16:creationId xmlns:a16="http://schemas.microsoft.com/office/drawing/2014/main" id="{165C08AA-7C3B-495C-9186-A7D14F0293CD}"/>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84" name="直線コネクタ 383">
          <a:extLst>
            <a:ext uri="{FF2B5EF4-FFF2-40B4-BE49-F238E27FC236}">
              <a16:creationId xmlns:a16="http://schemas.microsoft.com/office/drawing/2014/main" id="{87F3E41B-9D4C-4146-9082-174B50CBCCB3}"/>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385" name="【消防施設】&#10;一人当たり面積最大値テキスト">
          <a:extLst>
            <a:ext uri="{FF2B5EF4-FFF2-40B4-BE49-F238E27FC236}">
              <a16:creationId xmlns:a16="http://schemas.microsoft.com/office/drawing/2014/main" id="{D68EC209-DB30-4B8A-941A-8DDC87B840F3}"/>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386" name="直線コネクタ 385">
          <a:extLst>
            <a:ext uri="{FF2B5EF4-FFF2-40B4-BE49-F238E27FC236}">
              <a16:creationId xmlns:a16="http://schemas.microsoft.com/office/drawing/2014/main" id="{BD65B5C9-F384-432C-A19D-E9F14A999829}"/>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387" name="【消防施設】&#10;一人当たり面積平均値テキスト">
          <a:extLst>
            <a:ext uri="{FF2B5EF4-FFF2-40B4-BE49-F238E27FC236}">
              <a16:creationId xmlns:a16="http://schemas.microsoft.com/office/drawing/2014/main" id="{E98BE333-B40E-47AF-9EAA-EFD2483CC71E}"/>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388" name="フローチャート: 判断 387">
          <a:extLst>
            <a:ext uri="{FF2B5EF4-FFF2-40B4-BE49-F238E27FC236}">
              <a16:creationId xmlns:a16="http://schemas.microsoft.com/office/drawing/2014/main" id="{967249F8-5BE6-4C0D-B3C3-E9A18CBD0767}"/>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389" name="フローチャート: 判断 388">
          <a:extLst>
            <a:ext uri="{FF2B5EF4-FFF2-40B4-BE49-F238E27FC236}">
              <a16:creationId xmlns:a16="http://schemas.microsoft.com/office/drawing/2014/main" id="{24B4B8BD-DC71-4392-923D-0EF75FE9C232}"/>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390" name="フローチャート: 判断 389">
          <a:extLst>
            <a:ext uri="{FF2B5EF4-FFF2-40B4-BE49-F238E27FC236}">
              <a16:creationId xmlns:a16="http://schemas.microsoft.com/office/drawing/2014/main" id="{A73E6BD1-CF9F-4807-9E55-3A3B5D0FF488}"/>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391" name="フローチャート: 判断 390">
          <a:extLst>
            <a:ext uri="{FF2B5EF4-FFF2-40B4-BE49-F238E27FC236}">
              <a16:creationId xmlns:a16="http://schemas.microsoft.com/office/drawing/2014/main" id="{B5B8A967-4319-4930-94B5-3057F1F63E29}"/>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392" name="フローチャート: 判断 391">
          <a:extLst>
            <a:ext uri="{FF2B5EF4-FFF2-40B4-BE49-F238E27FC236}">
              <a16:creationId xmlns:a16="http://schemas.microsoft.com/office/drawing/2014/main" id="{360B1A8B-D377-4D5D-A322-B690B14CDDE2}"/>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5846ED8A-98DB-4D0C-A5C4-8C4B21CB1B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2DF0BEBB-D4DE-4C9E-AEED-11CC800212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F0D817E1-7D8E-4358-BD88-9F47611764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9A121758-FA3B-4979-85CE-D6A9A60926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BD862A7B-7292-49AB-B855-B68D1B2342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145986</xdr:rowOff>
    </xdr:from>
    <xdr:to>
      <xdr:col>116</xdr:col>
      <xdr:colOff>114300</xdr:colOff>
      <xdr:row>86</xdr:row>
      <xdr:rowOff>76136</xdr:rowOff>
    </xdr:to>
    <xdr:sp macro="" textlink="">
      <xdr:nvSpPr>
        <xdr:cNvPr id="398" name="楕円 397">
          <a:extLst>
            <a:ext uri="{FF2B5EF4-FFF2-40B4-BE49-F238E27FC236}">
              <a16:creationId xmlns:a16="http://schemas.microsoft.com/office/drawing/2014/main" id="{EE619374-1FB3-4DA9-9222-C686ACECF694}"/>
            </a:ext>
          </a:extLst>
        </xdr:cNvPr>
        <xdr:cNvSpPr/>
      </xdr:nvSpPr>
      <xdr:spPr>
        <a:xfrm>
          <a:off x="22110700" y="14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95076</xdr:rowOff>
    </xdr:from>
    <xdr:ext cx="469744" cy="259045"/>
    <xdr:sp macro="" textlink="">
      <xdr:nvSpPr>
        <xdr:cNvPr id="399" name="【消防施設】&#10;一人当たり面積該当値テキスト">
          <a:extLst>
            <a:ext uri="{FF2B5EF4-FFF2-40B4-BE49-F238E27FC236}">
              <a16:creationId xmlns:a16="http://schemas.microsoft.com/office/drawing/2014/main" id="{FB905A3F-5DA9-4BAD-BF62-5AB2669AECB3}"/>
            </a:ext>
          </a:extLst>
        </xdr:cNvPr>
        <xdr:cNvSpPr txBox="1"/>
      </xdr:nvSpPr>
      <xdr:spPr>
        <a:xfrm>
          <a:off x="22199600" y="146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148082</xdr:rowOff>
    </xdr:from>
    <xdr:to>
      <xdr:col>112</xdr:col>
      <xdr:colOff>38100</xdr:colOff>
      <xdr:row>86</xdr:row>
      <xdr:rowOff>78232</xdr:rowOff>
    </xdr:to>
    <xdr:sp macro="" textlink="">
      <xdr:nvSpPr>
        <xdr:cNvPr id="400" name="楕円 399">
          <a:extLst>
            <a:ext uri="{FF2B5EF4-FFF2-40B4-BE49-F238E27FC236}">
              <a16:creationId xmlns:a16="http://schemas.microsoft.com/office/drawing/2014/main" id="{B56A8861-5333-4409-AB03-2825EC601388}"/>
            </a:ext>
          </a:extLst>
        </xdr:cNvPr>
        <xdr:cNvSpPr/>
      </xdr:nvSpPr>
      <xdr:spPr>
        <a:xfrm>
          <a:off x="21272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25336</xdr:rowOff>
    </xdr:from>
    <xdr:to>
      <xdr:col>116</xdr:col>
      <xdr:colOff>63500</xdr:colOff>
      <xdr:row>86</xdr:row>
      <xdr:rowOff>27432</xdr:rowOff>
    </xdr:to>
    <xdr:cxnSp macro="">
      <xdr:nvCxnSpPr>
        <xdr:cNvPr id="401" name="直線コネクタ 400">
          <a:extLst>
            <a:ext uri="{FF2B5EF4-FFF2-40B4-BE49-F238E27FC236}">
              <a16:creationId xmlns:a16="http://schemas.microsoft.com/office/drawing/2014/main" id="{49BEF5C2-A98E-4415-8EB4-6F7C7B1299A5}"/>
            </a:ext>
          </a:extLst>
        </xdr:cNvPr>
        <xdr:cNvCxnSpPr/>
      </xdr:nvCxnSpPr>
      <xdr:spPr>
        <a:xfrm flipV="1">
          <a:off x="21323300" y="1477003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150749</xdr:rowOff>
    </xdr:from>
    <xdr:to>
      <xdr:col>107</xdr:col>
      <xdr:colOff>101600</xdr:colOff>
      <xdr:row>86</xdr:row>
      <xdr:rowOff>80899</xdr:rowOff>
    </xdr:to>
    <xdr:sp macro="" textlink="">
      <xdr:nvSpPr>
        <xdr:cNvPr id="402" name="楕円 401">
          <a:extLst>
            <a:ext uri="{FF2B5EF4-FFF2-40B4-BE49-F238E27FC236}">
              <a16:creationId xmlns:a16="http://schemas.microsoft.com/office/drawing/2014/main" id="{46051A28-716B-4789-B9A3-266A3BF433D0}"/>
            </a:ext>
          </a:extLst>
        </xdr:cNvPr>
        <xdr:cNvSpPr/>
      </xdr:nvSpPr>
      <xdr:spPr>
        <a:xfrm>
          <a:off x="20383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27432</xdr:rowOff>
    </xdr:from>
    <xdr:to>
      <xdr:col>111</xdr:col>
      <xdr:colOff>177800</xdr:colOff>
      <xdr:row>86</xdr:row>
      <xdr:rowOff>30099</xdr:rowOff>
    </xdr:to>
    <xdr:cxnSp macro="">
      <xdr:nvCxnSpPr>
        <xdr:cNvPr id="403" name="直線コネクタ 402">
          <a:extLst>
            <a:ext uri="{FF2B5EF4-FFF2-40B4-BE49-F238E27FC236}">
              <a16:creationId xmlns:a16="http://schemas.microsoft.com/office/drawing/2014/main" id="{DE5B47C5-B4E7-4B6B-BADB-F5592749612E}"/>
            </a:ext>
          </a:extLst>
        </xdr:cNvPr>
        <xdr:cNvCxnSpPr/>
      </xdr:nvCxnSpPr>
      <xdr:spPr>
        <a:xfrm flipV="1">
          <a:off x="20434300" y="14772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153036</xdr:rowOff>
    </xdr:from>
    <xdr:to>
      <xdr:col>102</xdr:col>
      <xdr:colOff>165100</xdr:colOff>
      <xdr:row>86</xdr:row>
      <xdr:rowOff>83186</xdr:rowOff>
    </xdr:to>
    <xdr:sp macro="" textlink="">
      <xdr:nvSpPr>
        <xdr:cNvPr id="404" name="楕円 403">
          <a:extLst>
            <a:ext uri="{FF2B5EF4-FFF2-40B4-BE49-F238E27FC236}">
              <a16:creationId xmlns:a16="http://schemas.microsoft.com/office/drawing/2014/main" id="{56DA48AE-26AE-44D9-8167-31C405F91BD0}"/>
            </a:ext>
          </a:extLst>
        </xdr:cNvPr>
        <xdr:cNvSpPr/>
      </xdr:nvSpPr>
      <xdr:spPr>
        <a:xfrm>
          <a:off x="19494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30099</xdr:rowOff>
    </xdr:from>
    <xdr:to>
      <xdr:col>107</xdr:col>
      <xdr:colOff>50800</xdr:colOff>
      <xdr:row>86</xdr:row>
      <xdr:rowOff>32386</xdr:rowOff>
    </xdr:to>
    <xdr:cxnSp macro="">
      <xdr:nvCxnSpPr>
        <xdr:cNvPr id="405" name="直線コネクタ 404">
          <a:extLst>
            <a:ext uri="{FF2B5EF4-FFF2-40B4-BE49-F238E27FC236}">
              <a16:creationId xmlns:a16="http://schemas.microsoft.com/office/drawing/2014/main" id="{033B5C23-4724-443E-ACA2-935CFDF7D518}"/>
            </a:ext>
          </a:extLst>
        </xdr:cNvPr>
        <xdr:cNvCxnSpPr/>
      </xdr:nvCxnSpPr>
      <xdr:spPr>
        <a:xfrm flipV="1">
          <a:off x="19545300" y="147747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406" name="n_1aveValue【消防施設】&#10;一人当たり面積">
          <a:extLst>
            <a:ext uri="{FF2B5EF4-FFF2-40B4-BE49-F238E27FC236}">
              <a16:creationId xmlns:a16="http://schemas.microsoft.com/office/drawing/2014/main" id="{6A4ACC7D-BE67-442B-8BEE-58BF83137157}"/>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407" name="n_2aveValue【消防施設】&#10;一人当たり面積">
          <a:extLst>
            <a:ext uri="{FF2B5EF4-FFF2-40B4-BE49-F238E27FC236}">
              <a16:creationId xmlns:a16="http://schemas.microsoft.com/office/drawing/2014/main" id="{B729E24B-1674-4935-AADA-AAEB191CB0D0}"/>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408" name="n_3aveValue【消防施設】&#10;一人当たり面積">
          <a:extLst>
            <a:ext uri="{FF2B5EF4-FFF2-40B4-BE49-F238E27FC236}">
              <a16:creationId xmlns:a16="http://schemas.microsoft.com/office/drawing/2014/main" id="{732074D5-5619-4075-AD1F-FD61AF503C5C}"/>
            </a:ext>
          </a:extLst>
        </xdr:cNvPr>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409" name="n_4aveValue【消防施設】&#10;一人当たり面積">
          <a:extLst>
            <a:ext uri="{FF2B5EF4-FFF2-40B4-BE49-F238E27FC236}">
              <a16:creationId xmlns:a16="http://schemas.microsoft.com/office/drawing/2014/main" id="{4A05C28D-4AA2-45A7-889A-E195885F9FA3}"/>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69359</xdr:rowOff>
    </xdr:from>
    <xdr:ext cx="469744" cy="259045"/>
    <xdr:sp macro="" textlink="">
      <xdr:nvSpPr>
        <xdr:cNvPr id="410" name="n_1mainValue【消防施設】&#10;一人当たり面積">
          <a:extLst>
            <a:ext uri="{FF2B5EF4-FFF2-40B4-BE49-F238E27FC236}">
              <a16:creationId xmlns:a16="http://schemas.microsoft.com/office/drawing/2014/main" id="{35AB1452-641E-4EC2-86F4-406F9E780661}"/>
            </a:ext>
          </a:extLst>
        </xdr:cNvPr>
        <xdr:cNvSpPr txBox="1"/>
      </xdr:nvSpPr>
      <xdr:spPr>
        <a:xfrm>
          <a:off x="210757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72026</xdr:rowOff>
    </xdr:from>
    <xdr:ext cx="469744" cy="259045"/>
    <xdr:sp macro="" textlink="">
      <xdr:nvSpPr>
        <xdr:cNvPr id="411" name="n_2mainValue【消防施設】&#10;一人当たり面積">
          <a:extLst>
            <a:ext uri="{FF2B5EF4-FFF2-40B4-BE49-F238E27FC236}">
              <a16:creationId xmlns:a16="http://schemas.microsoft.com/office/drawing/2014/main" id="{130B38A8-DC7E-416A-8BFB-339A4846A5E8}"/>
            </a:ext>
          </a:extLst>
        </xdr:cNvPr>
        <xdr:cNvSpPr txBox="1"/>
      </xdr:nvSpPr>
      <xdr:spPr>
        <a:xfrm>
          <a:off x="20199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99713</xdr:rowOff>
    </xdr:from>
    <xdr:ext cx="469744" cy="259045"/>
    <xdr:sp macro="" textlink="">
      <xdr:nvSpPr>
        <xdr:cNvPr id="412" name="n_3mainValue【消防施設】&#10;一人当たり面積">
          <a:extLst>
            <a:ext uri="{FF2B5EF4-FFF2-40B4-BE49-F238E27FC236}">
              <a16:creationId xmlns:a16="http://schemas.microsoft.com/office/drawing/2014/main" id="{0BFC598F-6F00-4BF8-8627-6D4EC67E6CF7}"/>
            </a:ext>
          </a:extLst>
        </xdr:cNvPr>
        <xdr:cNvSpPr txBox="1"/>
      </xdr:nvSpPr>
      <xdr:spPr>
        <a:xfrm>
          <a:off x="19310427" y="145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a:extLst>
            <a:ext uri="{FF2B5EF4-FFF2-40B4-BE49-F238E27FC236}">
              <a16:creationId xmlns:a16="http://schemas.microsoft.com/office/drawing/2014/main" id="{C47645DD-24F6-4348-91AD-FAA7A868C0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a:extLst>
            <a:ext uri="{FF2B5EF4-FFF2-40B4-BE49-F238E27FC236}">
              <a16:creationId xmlns:a16="http://schemas.microsoft.com/office/drawing/2014/main" id="{9E5E2010-33B3-421E-A1B1-61B831CCA9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a:extLst>
            <a:ext uri="{FF2B5EF4-FFF2-40B4-BE49-F238E27FC236}">
              <a16:creationId xmlns:a16="http://schemas.microsoft.com/office/drawing/2014/main" id="{AB227CF8-5E8E-4079-BABF-8268627A7C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a:extLst>
            <a:ext uri="{FF2B5EF4-FFF2-40B4-BE49-F238E27FC236}">
              <a16:creationId xmlns:a16="http://schemas.microsoft.com/office/drawing/2014/main" id="{73DCC04A-DBCC-421D-BB73-2E5DB2DC72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a:extLst>
            <a:ext uri="{FF2B5EF4-FFF2-40B4-BE49-F238E27FC236}">
              <a16:creationId xmlns:a16="http://schemas.microsoft.com/office/drawing/2014/main" id="{4EA13FA0-79A8-4105-BC5B-FD5E82FF23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a:extLst>
            <a:ext uri="{FF2B5EF4-FFF2-40B4-BE49-F238E27FC236}">
              <a16:creationId xmlns:a16="http://schemas.microsoft.com/office/drawing/2014/main" id="{1C08E75B-CF46-44FF-9348-D89D7FEC86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a:extLst>
            <a:ext uri="{FF2B5EF4-FFF2-40B4-BE49-F238E27FC236}">
              <a16:creationId xmlns:a16="http://schemas.microsoft.com/office/drawing/2014/main" id="{CFE1ACFA-CDCC-43B7-9AFE-C1DCB3E7B6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a:extLst>
            <a:ext uri="{FF2B5EF4-FFF2-40B4-BE49-F238E27FC236}">
              <a16:creationId xmlns:a16="http://schemas.microsoft.com/office/drawing/2014/main" id="{879782AD-7883-43FF-8117-3630639A40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a:extLst>
            <a:ext uri="{FF2B5EF4-FFF2-40B4-BE49-F238E27FC236}">
              <a16:creationId xmlns:a16="http://schemas.microsoft.com/office/drawing/2014/main" id="{8AABB4EA-FDEC-4149-A741-D7D1D70A0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a:extLst>
            <a:ext uri="{FF2B5EF4-FFF2-40B4-BE49-F238E27FC236}">
              <a16:creationId xmlns:a16="http://schemas.microsoft.com/office/drawing/2014/main" id="{A5D30A0B-AA1C-4B00-B083-C07D9E62FA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3" name="テキスト ボックス 422">
          <a:extLst>
            <a:ext uri="{FF2B5EF4-FFF2-40B4-BE49-F238E27FC236}">
              <a16:creationId xmlns:a16="http://schemas.microsoft.com/office/drawing/2014/main" id="{1CBEA59A-24DA-47C3-B504-2EB0ACE398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4" name="直線コネクタ 423">
          <a:extLst>
            <a:ext uri="{FF2B5EF4-FFF2-40B4-BE49-F238E27FC236}">
              <a16:creationId xmlns:a16="http://schemas.microsoft.com/office/drawing/2014/main" id="{627E60D9-858D-4560-ADC7-0FEB6E7B5A7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25" name="テキスト ボックス 424">
          <a:extLst>
            <a:ext uri="{FF2B5EF4-FFF2-40B4-BE49-F238E27FC236}">
              <a16:creationId xmlns:a16="http://schemas.microsoft.com/office/drawing/2014/main" id="{BF04B457-C39F-4795-97FE-5CE845B138C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6" name="直線コネクタ 425">
          <a:extLst>
            <a:ext uri="{FF2B5EF4-FFF2-40B4-BE49-F238E27FC236}">
              <a16:creationId xmlns:a16="http://schemas.microsoft.com/office/drawing/2014/main" id="{0EDCEB9F-F47D-4476-A79D-4329048A7CE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7" name="テキスト ボックス 426">
          <a:extLst>
            <a:ext uri="{FF2B5EF4-FFF2-40B4-BE49-F238E27FC236}">
              <a16:creationId xmlns:a16="http://schemas.microsoft.com/office/drawing/2014/main" id="{2DB9EF92-985E-41B7-A66A-C019C875A1B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8" name="直線コネクタ 427">
          <a:extLst>
            <a:ext uri="{FF2B5EF4-FFF2-40B4-BE49-F238E27FC236}">
              <a16:creationId xmlns:a16="http://schemas.microsoft.com/office/drawing/2014/main" id="{4497EA9C-C805-48CA-B6F6-994E6923A3E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9" name="テキスト ボックス 428">
          <a:extLst>
            <a:ext uri="{FF2B5EF4-FFF2-40B4-BE49-F238E27FC236}">
              <a16:creationId xmlns:a16="http://schemas.microsoft.com/office/drawing/2014/main" id="{9FFEAD19-6E97-4AAD-843C-4C61A37C196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0" name="直線コネクタ 429">
          <a:extLst>
            <a:ext uri="{FF2B5EF4-FFF2-40B4-BE49-F238E27FC236}">
              <a16:creationId xmlns:a16="http://schemas.microsoft.com/office/drawing/2014/main" id="{9F5F73C8-0C08-48BB-B2C6-0207F07E18A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31" name="テキスト ボックス 430">
          <a:extLst>
            <a:ext uri="{FF2B5EF4-FFF2-40B4-BE49-F238E27FC236}">
              <a16:creationId xmlns:a16="http://schemas.microsoft.com/office/drawing/2014/main" id="{BB1FA2A0-450C-4C5A-99D7-0521A2789C7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a:extLst>
            <a:ext uri="{FF2B5EF4-FFF2-40B4-BE49-F238E27FC236}">
              <a16:creationId xmlns:a16="http://schemas.microsoft.com/office/drawing/2014/main" id="{0EE5546D-1584-40A2-B637-F0B9254AFC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33" name="テキスト ボックス 432">
          <a:extLst>
            <a:ext uri="{FF2B5EF4-FFF2-40B4-BE49-F238E27FC236}">
              <a16:creationId xmlns:a16="http://schemas.microsoft.com/office/drawing/2014/main" id="{E79856B6-AF41-469D-A4BA-B283C927E0F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a:extLst>
            <a:ext uri="{FF2B5EF4-FFF2-40B4-BE49-F238E27FC236}">
              <a16:creationId xmlns:a16="http://schemas.microsoft.com/office/drawing/2014/main" id="{6ABF3CBC-A170-4F34-B831-EF92E55083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35" name="直線コネクタ 434">
          <a:extLst>
            <a:ext uri="{FF2B5EF4-FFF2-40B4-BE49-F238E27FC236}">
              <a16:creationId xmlns:a16="http://schemas.microsoft.com/office/drawing/2014/main" id="{19FD86F8-3284-47B3-924A-8634D465FF2C}"/>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36" name="【庁舎】&#10;有形固定資産減価償却率最小値テキスト">
          <a:extLst>
            <a:ext uri="{FF2B5EF4-FFF2-40B4-BE49-F238E27FC236}">
              <a16:creationId xmlns:a16="http://schemas.microsoft.com/office/drawing/2014/main" id="{CFEE8ED0-A6B8-48EF-8C10-88A01A43BCA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37" name="直線コネクタ 436">
          <a:extLst>
            <a:ext uri="{FF2B5EF4-FFF2-40B4-BE49-F238E27FC236}">
              <a16:creationId xmlns:a16="http://schemas.microsoft.com/office/drawing/2014/main" id="{61EBC724-E652-4A7B-8C26-FC4DDBFE08A3}"/>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38" name="【庁舎】&#10;有形固定資産減価償却率最大値テキスト">
          <a:extLst>
            <a:ext uri="{FF2B5EF4-FFF2-40B4-BE49-F238E27FC236}">
              <a16:creationId xmlns:a16="http://schemas.microsoft.com/office/drawing/2014/main" id="{C3E14ABD-DF8D-4DA6-A159-795C921886F9}"/>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39" name="直線コネクタ 438">
          <a:extLst>
            <a:ext uri="{FF2B5EF4-FFF2-40B4-BE49-F238E27FC236}">
              <a16:creationId xmlns:a16="http://schemas.microsoft.com/office/drawing/2014/main" id="{F199D7A5-8B13-4BB8-8933-6540691C2601}"/>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40" name="【庁舎】&#10;有形固定資産減価償却率平均値テキスト">
          <a:extLst>
            <a:ext uri="{FF2B5EF4-FFF2-40B4-BE49-F238E27FC236}">
              <a16:creationId xmlns:a16="http://schemas.microsoft.com/office/drawing/2014/main" id="{F671931B-04C6-4B0A-A386-5DE11921205F}"/>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41" name="フローチャート: 判断 440">
          <a:extLst>
            <a:ext uri="{FF2B5EF4-FFF2-40B4-BE49-F238E27FC236}">
              <a16:creationId xmlns:a16="http://schemas.microsoft.com/office/drawing/2014/main" id="{656DB026-9ECC-4C37-9834-0DB9EAFC272F}"/>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42" name="フローチャート: 判断 441">
          <a:extLst>
            <a:ext uri="{FF2B5EF4-FFF2-40B4-BE49-F238E27FC236}">
              <a16:creationId xmlns:a16="http://schemas.microsoft.com/office/drawing/2014/main" id="{91DC7E03-007A-4525-8E02-B7F84D644D36}"/>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43" name="フローチャート: 判断 442">
          <a:extLst>
            <a:ext uri="{FF2B5EF4-FFF2-40B4-BE49-F238E27FC236}">
              <a16:creationId xmlns:a16="http://schemas.microsoft.com/office/drawing/2014/main" id="{453B72C0-6348-4BE9-9877-75D66AF08AD7}"/>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44" name="フローチャート: 判断 443">
          <a:extLst>
            <a:ext uri="{FF2B5EF4-FFF2-40B4-BE49-F238E27FC236}">
              <a16:creationId xmlns:a16="http://schemas.microsoft.com/office/drawing/2014/main" id="{47205D9D-110D-4518-AF40-AD3D339FDFF2}"/>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45" name="フローチャート: 判断 444">
          <a:extLst>
            <a:ext uri="{FF2B5EF4-FFF2-40B4-BE49-F238E27FC236}">
              <a16:creationId xmlns:a16="http://schemas.microsoft.com/office/drawing/2014/main" id="{969C729F-B709-4643-9F63-C64C1F5966FE}"/>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27C0995-A927-45FB-B6A6-46B1A1E3F8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A3887015-5DE1-403F-ADAE-7F6C25A459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75183FEB-79C3-4618-B7FE-FAEE4D27EB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4D88D9A-E3D0-433F-9FBB-88BE13846C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9569BFE-9425-4072-B4A2-4EFF2DCB8A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148844</xdr:rowOff>
    </xdr:from>
    <xdr:to>
      <xdr:col>85</xdr:col>
      <xdr:colOff>177800</xdr:colOff>
      <xdr:row>106</xdr:row>
      <xdr:rowOff>78994</xdr:rowOff>
    </xdr:to>
    <xdr:sp macro="" textlink="">
      <xdr:nvSpPr>
        <xdr:cNvPr id="451" name="楕円 450">
          <a:extLst>
            <a:ext uri="{FF2B5EF4-FFF2-40B4-BE49-F238E27FC236}">
              <a16:creationId xmlns:a16="http://schemas.microsoft.com/office/drawing/2014/main" id="{4711FEFA-8E08-4F5C-924D-23294BB84587}"/>
            </a:ext>
          </a:extLst>
        </xdr:cNvPr>
        <xdr:cNvSpPr/>
      </xdr:nvSpPr>
      <xdr:spPr>
        <a:xfrm>
          <a:off x="16268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127271</xdr:rowOff>
    </xdr:from>
    <xdr:ext cx="405111" cy="259045"/>
    <xdr:sp macro="" textlink="">
      <xdr:nvSpPr>
        <xdr:cNvPr id="452" name="【庁舎】&#10;有形固定資産減価償却率該当値テキスト">
          <a:extLst>
            <a:ext uri="{FF2B5EF4-FFF2-40B4-BE49-F238E27FC236}">
              <a16:creationId xmlns:a16="http://schemas.microsoft.com/office/drawing/2014/main" id="{A0DA6D04-375E-4983-BA75-CDA22FDE7F30}"/>
            </a:ext>
          </a:extLst>
        </xdr:cNvPr>
        <xdr:cNvSpPr txBox="1"/>
      </xdr:nvSpPr>
      <xdr:spPr>
        <a:xfrm>
          <a:off x="16357600"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453" name="楕円 452">
          <a:extLst>
            <a:ext uri="{FF2B5EF4-FFF2-40B4-BE49-F238E27FC236}">
              <a16:creationId xmlns:a16="http://schemas.microsoft.com/office/drawing/2014/main" id="{60C77B7B-6336-4476-A0C6-2A93963A4E3E}"/>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106</xdr:row>
      <xdr:rowOff>28194</xdr:rowOff>
    </xdr:to>
    <xdr:cxnSp macro="">
      <xdr:nvCxnSpPr>
        <xdr:cNvPr id="454" name="直線コネクタ 453">
          <a:extLst>
            <a:ext uri="{FF2B5EF4-FFF2-40B4-BE49-F238E27FC236}">
              <a16:creationId xmlns:a16="http://schemas.microsoft.com/office/drawing/2014/main" id="{A4368A21-DD8F-4019-9596-79A264422395}"/>
            </a:ext>
          </a:extLst>
        </xdr:cNvPr>
        <xdr:cNvCxnSpPr/>
      </xdr:nvCxnSpPr>
      <xdr:spPr>
        <a:xfrm>
          <a:off x="15481300" y="17758411"/>
          <a:ext cx="838200" cy="4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455" name="楕円 454">
          <a:extLst>
            <a:ext uri="{FF2B5EF4-FFF2-40B4-BE49-F238E27FC236}">
              <a16:creationId xmlns:a16="http://schemas.microsoft.com/office/drawing/2014/main" id="{5FBEAB2C-7B70-48B2-B461-5ACB0B204403}"/>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99061</xdr:rowOff>
    </xdr:to>
    <xdr:cxnSp macro="">
      <xdr:nvCxnSpPr>
        <xdr:cNvPr id="456" name="直線コネクタ 455">
          <a:extLst>
            <a:ext uri="{FF2B5EF4-FFF2-40B4-BE49-F238E27FC236}">
              <a16:creationId xmlns:a16="http://schemas.microsoft.com/office/drawing/2014/main" id="{E07BD730-0F5E-4882-AC8C-E8500FD97B6C}"/>
            </a:ext>
          </a:extLst>
        </xdr:cNvPr>
        <xdr:cNvCxnSpPr/>
      </xdr:nvCxnSpPr>
      <xdr:spPr>
        <a:xfrm>
          <a:off x="14592300" y="1772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160274</xdr:rowOff>
    </xdr:from>
    <xdr:to>
      <xdr:col>72</xdr:col>
      <xdr:colOff>38100</xdr:colOff>
      <xdr:row>103</xdr:row>
      <xdr:rowOff>90424</xdr:rowOff>
    </xdr:to>
    <xdr:sp macro="" textlink="">
      <xdr:nvSpPr>
        <xdr:cNvPr id="457" name="楕円 456">
          <a:extLst>
            <a:ext uri="{FF2B5EF4-FFF2-40B4-BE49-F238E27FC236}">
              <a16:creationId xmlns:a16="http://schemas.microsoft.com/office/drawing/2014/main" id="{BE36A3FF-FD08-4C21-9B4E-6C05663E87BE}"/>
            </a:ext>
          </a:extLst>
        </xdr:cNvPr>
        <xdr:cNvSpPr/>
      </xdr:nvSpPr>
      <xdr:spPr>
        <a:xfrm>
          <a:off x="13652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39624</xdr:rowOff>
    </xdr:from>
    <xdr:to>
      <xdr:col>76</xdr:col>
      <xdr:colOff>114300</xdr:colOff>
      <xdr:row>103</xdr:row>
      <xdr:rowOff>64770</xdr:rowOff>
    </xdr:to>
    <xdr:cxnSp macro="">
      <xdr:nvCxnSpPr>
        <xdr:cNvPr id="458" name="直線コネクタ 457">
          <a:extLst>
            <a:ext uri="{FF2B5EF4-FFF2-40B4-BE49-F238E27FC236}">
              <a16:creationId xmlns:a16="http://schemas.microsoft.com/office/drawing/2014/main" id="{F9E350B2-E2DB-4BC5-9A79-4B146B52E3E1}"/>
            </a:ext>
          </a:extLst>
        </xdr:cNvPr>
        <xdr:cNvCxnSpPr/>
      </xdr:nvCxnSpPr>
      <xdr:spPr>
        <a:xfrm>
          <a:off x="13703300" y="176989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164846</xdr:rowOff>
    </xdr:from>
    <xdr:to>
      <xdr:col>67</xdr:col>
      <xdr:colOff>101600</xdr:colOff>
      <xdr:row>105</xdr:row>
      <xdr:rowOff>94996</xdr:rowOff>
    </xdr:to>
    <xdr:sp macro="" textlink="">
      <xdr:nvSpPr>
        <xdr:cNvPr id="459" name="楕円 458">
          <a:extLst>
            <a:ext uri="{FF2B5EF4-FFF2-40B4-BE49-F238E27FC236}">
              <a16:creationId xmlns:a16="http://schemas.microsoft.com/office/drawing/2014/main" id="{36BDE1CF-DCF3-41B0-AC49-5C28B989C41F}"/>
            </a:ext>
          </a:extLst>
        </xdr:cNvPr>
        <xdr:cNvSpPr/>
      </xdr:nvSpPr>
      <xdr:spPr>
        <a:xfrm>
          <a:off x="1276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39624</xdr:rowOff>
    </xdr:from>
    <xdr:to>
      <xdr:col>71</xdr:col>
      <xdr:colOff>177800</xdr:colOff>
      <xdr:row>105</xdr:row>
      <xdr:rowOff>44196</xdr:rowOff>
    </xdr:to>
    <xdr:cxnSp macro="">
      <xdr:nvCxnSpPr>
        <xdr:cNvPr id="460" name="直線コネクタ 459">
          <a:extLst>
            <a:ext uri="{FF2B5EF4-FFF2-40B4-BE49-F238E27FC236}">
              <a16:creationId xmlns:a16="http://schemas.microsoft.com/office/drawing/2014/main" id="{CEC0B51F-7A91-4B07-8634-5AE6B0800B45}"/>
            </a:ext>
          </a:extLst>
        </xdr:cNvPr>
        <xdr:cNvCxnSpPr/>
      </xdr:nvCxnSpPr>
      <xdr:spPr>
        <a:xfrm flipV="1">
          <a:off x="12814300" y="1769897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461" name="n_1aveValue【庁舎】&#10;有形固定資産減価償却率">
          <a:extLst>
            <a:ext uri="{FF2B5EF4-FFF2-40B4-BE49-F238E27FC236}">
              <a16:creationId xmlns:a16="http://schemas.microsoft.com/office/drawing/2014/main" id="{FB6A5733-6C42-4A01-B3E0-8EA22DFF913F}"/>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462" name="n_2aveValue【庁舎】&#10;有形固定資産減価償却率">
          <a:extLst>
            <a:ext uri="{FF2B5EF4-FFF2-40B4-BE49-F238E27FC236}">
              <a16:creationId xmlns:a16="http://schemas.microsoft.com/office/drawing/2014/main" id="{BE6DC707-0178-4663-9C52-EB5E82958C46}"/>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63" name="n_3aveValue【庁舎】&#10;有形固定資産減価償却率">
          <a:extLst>
            <a:ext uri="{FF2B5EF4-FFF2-40B4-BE49-F238E27FC236}">
              <a16:creationId xmlns:a16="http://schemas.microsoft.com/office/drawing/2014/main" id="{C7319D49-6B69-4829-AE35-2EEA998AE7E6}"/>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64" name="n_4aveValue【庁舎】&#10;有形固定資産減価償却率">
          <a:extLst>
            <a:ext uri="{FF2B5EF4-FFF2-40B4-BE49-F238E27FC236}">
              <a16:creationId xmlns:a16="http://schemas.microsoft.com/office/drawing/2014/main" id="{D92D6D3C-9E3B-4655-B45A-085D2969F9D4}"/>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465" name="n_1mainValue【庁舎】&#10;有形固定資産減価償却率">
          <a:extLst>
            <a:ext uri="{FF2B5EF4-FFF2-40B4-BE49-F238E27FC236}">
              <a16:creationId xmlns:a16="http://schemas.microsoft.com/office/drawing/2014/main" id="{3A2F6BDF-2D8E-48D7-984F-EE0DCFC1CCBC}"/>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466" name="n_2mainValue【庁舎】&#10;有形固定資産減価償却率">
          <a:extLst>
            <a:ext uri="{FF2B5EF4-FFF2-40B4-BE49-F238E27FC236}">
              <a16:creationId xmlns:a16="http://schemas.microsoft.com/office/drawing/2014/main" id="{E19A853F-5058-4A74-B739-4BC7324A1D89}"/>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81551</xdr:rowOff>
    </xdr:from>
    <xdr:ext cx="405111" cy="259045"/>
    <xdr:sp macro="" textlink="">
      <xdr:nvSpPr>
        <xdr:cNvPr id="467" name="n_3mainValue【庁舎】&#10;有形固定資産減価償却率">
          <a:extLst>
            <a:ext uri="{FF2B5EF4-FFF2-40B4-BE49-F238E27FC236}">
              <a16:creationId xmlns:a16="http://schemas.microsoft.com/office/drawing/2014/main" id="{CC89E745-784C-4B44-86DE-851993AF6B35}"/>
            </a:ext>
          </a:extLst>
        </xdr:cNvPr>
        <xdr:cNvSpPr txBox="1"/>
      </xdr:nvSpPr>
      <xdr:spPr>
        <a:xfrm>
          <a:off x="13500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86123</xdr:rowOff>
    </xdr:from>
    <xdr:ext cx="405111" cy="259045"/>
    <xdr:sp macro="" textlink="">
      <xdr:nvSpPr>
        <xdr:cNvPr id="468" name="n_4mainValue【庁舎】&#10;有形固定資産減価償却率">
          <a:extLst>
            <a:ext uri="{FF2B5EF4-FFF2-40B4-BE49-F238E27FC236}">
              <a16:creationId xmlns:a16="http://schemas.microsoft.com/office/drawing/2014/main" id="{32613074-5938-4BB2-BF35-361435989B19}"/>
            </a:ext>
          </a:extLst>
        </xdr:cNvPr>
        <xdr:cNvSpPr txBox="1"/>
      </xdr:nvSpPr>
      <xdr:spPr>
        <a:xfrm>
          <a:off x="12611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9" name="正方形/長方形 468">
          <a:extLst>
            <a:ext uri="{FF2B5EF4-FFF2-40B4-BE49-F238E27FC236}">
              <a16:creationId xmlns:a16="http://schemas.microsoft.com/office/drawing/2014/main" id="{8F17F0AF-2918-4499-BC13-ABEF771501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0" name="正方形/長方形 469">
          <a:extLst>
            <a:ext uri="{FF2B5EF4-FFF2-40B4-BE49-F238E27FC236}">
              <a16:creationId xmlns:a16="http://schemas.microsoft.com/office/drawing/2014/main" id="{E6842B0B-336B-4BF8-A16E-AAB07280F0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1" name="正方形/長方形 470">
          <a:extLst>
            <a:ext uri="{FF2B5EF4-FFF2-40B4-BE49-F238E27FC236}">
              <a16:creationId xmlns:a16="http://schemas.microsoft.com/office/drawing/2014/main" id="{014ED5F6-E82E-4D38-964C-ABD4BDE79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2" name="正方形/長方形 471">
          <a:extLst>
            <a:ext uri="{FF2B5EF4-FFF2-40B4-BE49-F238E27FC236}">
              <a16:creationId xmlns:a16="http://schemas.microsoft.com/office/drawing/2014/main" id="{77C5F2B2-6A2D-4C45-B075-4BBFFBEDE8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3" name="正方形/長方形 472">
          <a:extLst>
            <a:ext uri="{FF2B5EF4-FFF2-40B4-BE49-F238E27FC236}">
              <a16:creationId xmlns:a16="http://schemas.microsoft.com/office/drawing/2014/main" id="{5435D224-39A6-4AE4-BFBF-4CA1204729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4" name="正方形/長方形 473">
          <a:extLst>
            <a:ext uri="{FF2B5EF4-FFF2-40B4-BE49-F238E27FC236}">
              <a16:creationId xmlns:a16="http://schemas.microsoft.com/office/drawing/2014/main" id="{58BAC9EB-E8EB-45E4-95FE-9E4EFF59BF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5" name="正方形/長方形 474">
          <a:extLst>
            <a:ext uri="{FF2B5EF4-FFF2-40B4-BE49-F238E27FC236}">
              <a16:creationId xmlns:a16="http://schemas.microsoft.com/office/drawing/2014/main" id="{D245C453-62C5-429B-B6F5-F883DD0FD1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6" name="正方形/長方形 475">
          <a:extLst>
            <a:ext uri="{FF2B5EF4-FFF2-40B4-BE49-F238E27FC236}">
              <a16:creationId xmlns:a16="http://schemas.microsoft.com/office/drawing/2014/main" id="{4091D0B9-9E49-4EBA-B06D-03504C2086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7" name="テキスト ボックス 476">
          <a:extLst>
            <a:ext uri="{FF2B5EF4-FFF2-40B4-BE49-F238E27FC236}">
              <a16:creationId xmlns:a16="http://schemas.microsoft.com/office/drawing/2014/main" id="{ED43722F-9C56-498A-81AC-52F9A10A08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8" name="直線コネクタ 477">
          <a:extLst>
            <a:ext uri="{FF2B5EF4-FFF2-40B4-BE49-F238E27FC236}">
              <a16:creationId xmlns:a16="http://schemas.microsoft.com/office/drawing/2014/main" id="{A9A830F4-1F32-4FDC-B6CD-EFF415E5C6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9" name="直線コネクタ 478">
          <a:extLst>
            <a:ext uri="{FF2B5EF4-FFF2-40B4-BE49-F238E27FC236}">
              <a16:creationId xmlns:a16="http://schemas.microsoft.com/office/drawing/2014/main" id="{5C0A7ED0-B266-470E-B37B-C3057516F5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0" name="テキスト ボックス 479">
          <a:extLst>
            <a:ext uri="{FF2B5EF4-FFF2-40B4-BE49-F238E27FC236}">
              <a16:creationId xmlns:a16="http://schemas.microsoft.com/office/drawing/2014/main" id="{BB443168-B176-4387-BDB6-923B6A053D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1" name="直線コネクタ 480">
          <a:extLst>
            <a:ext uri="{FF2B5EF4-FFF2-40B4-BE49-F238E27FC236}">
              <a16:creationId xmlns:a16="http://schemas.microsoft.com/office/drawing/2014/main" id="{8EB1F8B6-8EAC-458A-B610-6B852DA215C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2" name="テキスト ボックス 481">
          <a:extLst>
            <a:ext uri="{FF2B5EF4-FFF2-40B4-BE49-F238E27FC236}">
              <a16:creationId xmlns:a16="http://schemas.microsoft.com/office/drawing/2014/main" id="{EAAFB7E6-1649-4362-922A-C951531F16C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3" name="直線コネクタ 482">
          <a:extLst>
            <a:ext uri="{FF2B5EF4-FFF2-40B4-BE49-F238E27FC236}">
              <a16:creationId xmlns:a16="http://schemas.microsoft.com/office/drawing/2014/main" id="{E8BFB5DF-BB0E-463F-B4F8-9A8AF9EDEF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4" name="テキスト ボックス 483">
          <a:extLst>
            <a:ext uri="{FF2B5EF4-FFF2-40B4-BE49-F238E27FC236}">
              <a16:creationId xmlns:a16="http://schemas.microsoft.com/office/drawing/2014/main" id="{18E63C31-FB34-40DD-8F01-B9074803D7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5" name="直線コネクタ 484">
          <a:extLst>
            <a:ext uri="{FF2B5EF4-FFF2-40B4-BE49-F238E27FC236}">
              <a16:creationId xmlns:a16="http://schemas.microsoft.com/office/drawing/2014/main" id="{54DF6BC6-F115-47B0-8429-4A70B0FA672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6" name="テキスト ボックス 485">
          <a:extLst>
            <a:ext uri="{FF2B5EF4-FFF2-40B4-BE49-F238E27FC236}">
              <a16:creationId xmlns:a16="http://schemas.microsoft.com/office/drawing/2014/main" id="{05711423-CF01-45C2-A314-ACB2933B09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7" name="直線コネクタ 486">
          <a:extLst>
            <a:ext uri="{FF2B5EF4-FFF2-40B4-BE49-F238E27FC236}">
              <a16:creationId xmlns:a16="http://schemas.microsoft.com/office/drawing/2014/main" id="{312E8226-70E0-49E3-87B6-A6D8A3BB187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8" name="テキスト ボックス 487">
          <a:extLst>
            <a:ext uri="{FF2B5EF4-FFF2-40B4-BE49-F238E27FC236}">
              <a16:creationId xmlns:a16="http://schemas.microsoft.com/office/drawing/2014/main" id="{48A7128D-0FA4-4BBC-9116-66542814BC1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a:extLst>
            <a:ext uri="{FF2B5EF4-FFF2-40B4-BE49-F238E27FC236}">
              <a16:creationId xmlns:a16="http://schemas.microsoft.com/office/drawing/2014/main" id="{C1A547E4-7549-46AE-A273-2A2D921BD2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a:extLst>
            <a:ext uri="{FF2B5EF4-FFF2-40B4-BE49-F238E27FC236}">
              <a16:creationId xmlns:a16="http://schemas.microsoft.com/office/drawing/2014/main" id="{A1388107-C38D-4336-B9F0-82F7EBC6A76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庁舎】&#10;一人当たり面積グラフ枠">
          <a:extLst>
            <a:ext uri="{FF2B5EF4-FFF2-40B4-BE49-F238E27FC236}">
              <a16:creationId xmlns:a16="http://schemas.microsoft.com/office/drawing/2014/main" id="{CD1649E6-858D-4C24-9A20-4A9930FA42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492" name="直線コネクタ 491">
          <a:extLst>
            <a:ext uri="{FF2B5EF4-FFF2-40B4-BE49-F238E27FC236}">
              <a16:creationId xmlns:a16="http://schemas.microsoft.com/office/drawing/2014/main" id="{085C88CC-1135-4C6E-8347-AA400CF4318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493" name="【庁舎】&#10;一人当たり面積最小値テキスト">
          <a:extLst>
            <a:ext uri="{FF2B5EF4-FFF2-40B4-BE49-F238E27FC236}">
              <a16:creationId xmlns:a16="http://schemas.microsoft.com/office/drawing/2014/main" id="{AA67C771-D2E6-48F5-A336-17ED0AA95D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494" name="直線コネクタ 493">
          <a:extLst>
            <a:ext uri="{FF2B5EF4-FFF2-40B4-BE49-F238E27FC236}">
              <a16:creationId xmlns:a16="http://schemas.microsoft.com/office/drawing/2014/main" id="{2A86F618-0D2F-4FC9-BF99-410C8253CC0F}"/>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95" name="【庁舎】&#10;一人当たり面積最大値テキスト">
          <a:extLst>
            <a:ext uri="{FF2B5EF4-FFF2-40B4-BE49-F238E27FC236}">
              <a16:creationId xmlns:a16="http://schemas.microsoft.com/office/drawing/2014/main" id="{0E6E0A89-BF70-466B-AFD6-3EA082C9F10B}"/>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96" name="直線コネクタ 495">
          <a:extLst>
            <a:ext uri="{FF2B5EF4-FFF2-40B4-BE49-F238E27FC236}">
              <a16:creationId xmlns:a16="http://schemas.microsoft.com/office/drawing/2014/main" id="{3C6F6065-E16E-4E8D-9783-033A9418BB9E}"/>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497" name="【庁舎】&#10;一人当たり面積平均値テキスト">
          <a:extLst>
            <a:ext uri="{FF2B5EF4-FFF2-40B4-BE49-F238E27FC236}">
              <a16:creationId xmlns:a16="http://schemas.microsoft.com/office/drawing/2014/main" id="{92292938-3ABF-403E-8415-5852113B1BBB}"/>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498" name="フローチャート: 判断 497">
          <a:extLst>
            <a:ext uri="{FF2B5EF4-FFF2-40B4-BE49-F238E27FC236}">
              <a16:creationId xmlns:a16="http://schemas.microsoft.com/office/drawing/2014/main" id="{98232F6A-4B3F-4EC9-AF61-4774862B734F}"/>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499" name="フローチャート: 判断 498">
          <a:extLst>
            <a:ext uri="{FF2B5EF4-FFF2-40B4-BE49-F238E27FC236}">
              <a16:creationId xmlns:a16="http://schemas.microsoft.com/office/drawing/2014/main" id="{A4F0BE87-565E-40AE-BED6-E45FDCF6E2DA}"/>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00" name="フローチャート: 判断 499">
          <a:extLst>
            <a:ext uri="{FF2B5EF4-FFF2-40B4-BE49-F238E27FC236}">
              <a16:creationId xmlns:a16="http://schemas.microsoft.com/office/drawing/2014/main" id="{774A5C30-6B29-429D-BF63-139DE0AEEBEB}"/>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01" name="フローチャート: 判断 500">
          <a:extLst>
            <a:ext uri="{FF2B5EF4-FFF2-40B4-BE49-F238E27FC236}">
              <a16:creationId xmlns:a16="http://schemas.microsoft.com/office/drawing/2014/main" id="{FD9E7DD9-7392-4C2B-A6FA-3849FDA06301}"/>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02" name="フローチャート: 判断 501">
          <a:extLst>
            <a:ext uri="{FF2B5EF4-FFF2-40B4-BE49-F238E27FC236}">
              <a16:creationId xmlns:a16="http://schemas.microsoft.com/office/drawing/2014/main" id="{175C8F59-6B63-42C0-BD47-E301057C5604}"/>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413BDF48-DB0B-455B-9B4E-FA5D0A7CFC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6A80509-66F8-4841-82AA-6EA13F0850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AAC7FC2F-79E9-4275-B126-91DC0ABFE4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8955C723-B4FD-4061-B420-E78DE60FAB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E9C7A1B4-6448-48A2-9093-6EF1708648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10161</xdr:rowOff>
    </xdr:from>
    <xdr:to>
      <xdr:col>116</xdr:col>
      <xdr:colOff>114300</xdr:colOff>
      <xdr:row>101</xdr:row>
      <xdr:rowOff>111761</xdr:rowOff>
    </xdr:to>
    <xdr:sp macro="" textlink="">
      <xdr:nvSpPr>
        <xdr:cNvPr id="508" name="楕円 507">
          <a:extLst>
            <a:ext uri="{FF2B5EF4-FFF2-40B4-BE49-F238E27FC236}">
              <a16:creationId xmlns:a16="http://schemas.microsoft.com/office/drawing/2014/main" id="{9E486C8B-0E2F-44A9-8848-FE48B4DA7550}"/>
            </a:ext>
          </a:extLst>
        </xdr:cNvPr>
        <xdr:cNvSpPr/>
      </xdr:nvSpPr>
      <xdr:spPr>
        <a:xfrm>
          <a:off x="22110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134638</xdr:rowOff>
    </xdr:from>
    <xdr:ext cx="469744" cy="259045"/>
    <xdr:sp macro="" textlink="">
      <xdr:nvSpPr>
        <xdr:cNvPr id="509" name="【庁舎】&#10;一人当たり面積該当値テキスト">
          <a:extLst>
            <a:ext uri="{FF2B5EF4-FFF2-40B4-BE49-F238E27FC236}">
              <a16:creationId xmlns:a16="http://schemas.microsoft.com/office/drawing/2014/main" id="{93D7D857-0B4F-4B9E-B449-9152C2841C4E}"/>
            </a:ext>
          </a:extLst>
        </xdr:cNvPr>
        <xdr:cNvSpPr txBox="1"/>
      </xdr:nvSpPr>
      <xdr:spPr>
        <a:xfrm>
          <a:off x="22199600" y="172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42163</xdr:rowOff>
    </xdr:from>
    <xdr:to>
      <xdr:col>112</xdr:col>
      <xdr:colOff>38100</xdr:colOff>
      <xdr:row>101</xdr:row>
      <xdr:rowOff>143763</xdr:rowOff>
    </xdr:to>
    <xdr:sp macro="" textlink="">
      <xdr:nvSpPr>
        <xdr:cNvPr id="510" name="楕円 509">
          <a:extLst>
            <a:ext uri="{FF2B5EF4-FFF2-40B4-BE49-F238E27FC236}">
              <a16:creationId xmlns:a16="http://schemas.microsoft.com/office/drawing/2014/main" id="{652EBC4C-757B-414C-9035-80AA498522D5}"/>
            </a:ext>
          </a:extLst>
        </xdr:cNvPr>
        <xdr:cNvSpPr/>
      </xdr:nvSpPr>
      <xdr:spPr>
        <a:xfrm>
          <a:off x="21272500" y="173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60961</xdr:rowOff>
    </xdr:from>
    <xdr:to>
      <xdr:col>116</xdr:col>
      <xdr:colOff>63500</xdr:colOff>
      <xdr:row>101</xdr:row>
      <xdr:rowOff>92963</xdr:rowOff>
    </xdr:to>
    <xdr:cxnSp macro="">
      <xdr:nvCxnSpPr>
        <xdr:cNvPr id="511" name="直線コネクタ 510">
          <a:extLst>
            <a:ext uri="{FF2B5EF4-FFF2-40B4-BE49-F238E27FC236}">
              <a16:creationId xmlns:a16="http://schemas.microsoft.com/office/drawing/2014/main" id="{DF486CED-8B67-4939-9052-C2A40E2C594A}"/>
            </a:ext>
          </a:extLst>
        </xdr:cNvPr>
        <xdr:cNvCxnSpPr/>
      </xdr:nvCxnSpPr>
      <xdr:spPr>
        <a:xfrm flipV="1">
          <a:off x="21323300" y="1737741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79883</xdr:rowOff>
    </xdr:from>
    <xdr:to>
      <xdr:col>107</xdr:col>
      <xdr:colOff>101600</xdr:colOff>
      <xdr:row>102</xdr:row>
      <xdr:rowOff>10033</xdr:rowOff>
    </xdr:to>
    <xdr:sp macro="" textlink="">
      <xdr:nvSpPr>
        <xdr:cNvPr id="512" name="楕円 511">
          <a:extLst>
            <a:ext uri="{FF2B5EF4-FFF2-40B4-BE49-F238E27FC236}">
              <a16:creationId xmlns:a16="http://schemas.microsoft.com/office/drawing/2014/main" id="{2115286E-1A52-43CD-BE05-2A73284E7CA3}"/>
            </a:ext>
          </a:extLst>
        </xdr:cNvPr>
        <xdr:cNvSpPr/>
      </xdr:nvSpPr>
      <xdr:spPr>
        <a:xfrm>
          <a:off x="20383500" y="17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92963</xdr:rowOff>
    </xdr:from>
    <xdr:to>
      <xdr:col>111</xdr:col>
      <xdr:colOff>177800</xdr:colOff>
      <xdr:row>101</xdr:row>
      <xdr:rowOff>130683</xdr:rowOff>
    </xdr:to>
    <xdr:cxnSp macro="">
      <xdr:nvCxnSpPr>
        <xdr:cNvPr id="513" name="直線コネクタ 512">
          <a:extLst>
            <a:ext uri="{FF2B5EF4-FFF2-40B4-BE49-F238E27FC236}">
              <a16:creationId xmlns:a16="http://schemas.microsoft.com/office/drawing/2014/main" id="{C3740CCC-4052-4C10-A302-01BDE3AEACAA}"/>
            </a:ext>
          </a:extLst>
        </xdr:cNvPr>
        <xdr:cNvCxnSpPr/>
      </xdr:nvCxnSpPr>
      <xdr:spPr>
        <a:xfrm flipV="1">
          <a:off x="20434300" y="1740941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130175</xdr:rowOff>
    </xdr:from>
    <xdr:to>
      <xdr:col>102</xdr:col>
      <xdr:colOff>165100</xdr:colOff>
      <xdr:row>103</xdr:row>
      <xdr:rowOff>60325</xdr:rowOff>
    </xdr:to>
    <xdr:sp macro="" textlink="">
      <xdr:nvSpPr>
        <xdr:cNvPr id="514" name="楕円 513">
          <a:extLst>
            <a:ext uri="{FF2B5EF4-FFF2-40B4-BE49-F238E27FC236}">
              <a16:creationId xmlns:a16="http://schemas.microsoft.com/office/drawing/2014/main" id="{EBFA2E14-2705-4454-B4A1-F795B7089D85}"/>
            </a:ext>
          </a:extLst>
        </xdr:cNvPr>
        <xdr:cNvSpPr/>
      </xdr:nvSpPr>
      <xdr:spPr>
        <a:xfrm>
          <a:off x="19494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130683</xdr:rowOff>
    </xdr:from>
    <xdr:to>
      <xdr:col>107</xdr:col>
      <xdr:colOff>50800</xdr:colOff>
      <xdr:row>103</xdr:row>
      <xdr:rowOff>9525</xdr:rowOff>
    </xdr:to>
    <xdr:cxnSp macro="">
      <xdr:nvCxnSpPr>
        <xdr:cNvPr id="515" name="直線コネクタ 514">
          <a:extLst>
            <a:ext uri="{FF2B5EF4-FFF2-40B4-BE49-F238E27FC236}">
              <a16:creationId xmlns:a16="http://schemas.microsoft.com/office/drawing/2014/main" id="{89D4F075-FA71-4024-B521-7AE55B8E1F52}"/>
            </a:ext>
          </a:extLst>
        </xdr:cNvPr>
        <xdr:cNvCxnSpPr/>
      </xdr:nvCxnSpPr>
      <xdr:spPr>
        <a:xfrm flipV="1">
          <a:off x="19545300" y="17447133"/>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88646</xdr:rowOff>
    </xdr:from>
    <xdr:to>
      <xdr:col>98</xdr:col>
      <xdr:colOff>38100</xdr:colOff>
      <xdr:row>108</xdr:row>
      <xdr:rowOff>18796</xdr:rowOff>
    </xdr:to>
    <xdr:sp macro="" textlink="">
      <xdr:nvSpPr>
        <xdr:cNvPr id="516" name="楕円 515">
          <a:extLst>
            <a:ext uri="{FF2B5EF4-FFF2-40B4-BE49-F238E27FC236}">
              <a16:creationId xmlns:a16="http://schemas.microsoft.com/office/drawing/2014/main" id="{5A98477E-7A42-4A26-A908-3D603AB971EC}"/>
            </a:ext>
          </a:extLst>
        </xdr:cNvPr>
        <xdr:cNvSpPr/>
      </xdr:nvSpPr>
      <xdr:spPr>
        <a:xfrm>
          <a:off x="186055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9525</xdr:rowOff>
    </xdr:from>
    <xdr:to>
      <xdr:col>102</xdr:col>
      <xdr:colOff>114300</xdr:colOff>
      <xdr:row>107</xdr:row>
      <xdr:rowOff>139446</xdr:rowOff>
    </xdr:to>
    <xdr:cxnSp macro="">
      <xdr:nvCxnSpPr>
        <xdr:cNvPr id="517" name="直線コネクタ 516">
          <a:extLst>
            <a:ext uri="{FF2B5EF4-FFF2-40B4-BE49-F238E27FC236}">
              <a16:creationId xmlns:a16="http://schemas.microsoft.com/office/drawing/2014/main" id="{8662BBD1-633E-4999-87A3-5DAB63191E28}"/>
            </a:ext>
          </a:extLst>
        </xdr:cNvPr>
        <xdr:cNvCxnSpPr/>
      </xdr:nvCxnSpPr>
      <xdr:spPr>
        <a:xfrm flipV="1">
          <a:off x="18656300" y="17668875"/>
          <a:ext cx="889000" cy="8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518" name="n_1aveValue【庁舎】&#10;一人当たり面積">
          <a:extLst>
            <a:ext uri="{FF2B5EF4-FFF2-40B4-BE49-F238E27FC236}">
              <a16:creationId xmlns:a16="http://schemas.microsoft.com/office/drawing/2014/main" id="{13F5EC59-26D9-4629-8EAA-1A520163C987}"/>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519" name="n_2aveValue【庁舎】&#10;一人当たり面積">
          <a:extLst>
            <a:ext uri="{FF2B5EF4-FFF2-40B4-BE49-F238E27FC236}">
              <a16:creationId xmlns:a16="http://schemas.microsoft.com/office/drawing/2014/main" id="{8E005E34-D850-4098-9BC5-AB2D672B26C8}"/>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520" name="n_3aveValue【庁舎】&#10;一人当たり面積">
          <a:extLst>
            <a:ext uri="{FF2B5EF4-FFF2-40B4-BE49-F238E27FC236}">
              <a16:creationId xmlns:a16="http://schemas.microsoft.com/office/drawing/2014/main" id="{73413984-C25F-4457-9BB1-4FE7D24C54B7}"/>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521" name="n_4aveValue【庁舎】&#10;一人当たり面積">
          <a:extLst>
            <a:ext uri="{FF2B5EF4-FFF2-40B4-BE49-F238E27FC236}">
              <a16:creationId xmlns:a16="http://schemas.microsoft.com/office/drawing/2014/main" id="{B232176D-350D-4873-98D7-1BEFC08B301B}"/>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160290</xdr:rowOff>
    </xdr:from>
    <xdr:ext cx="469744" cy="259045"/>
    <xdr:sp macro="" textlink="">
      <xdr:nvSpPr>
        <xdr:cNvPr id="522" name="n_1mainValue【庁舎】&#10;一人当たり面積">
          <a:extLst>
            <a:ext uri="{FF2B5EF4-FFF2-40B4-BE49-F238E27FC236}">
              <a16:creationId xmlns:a16="http://schemas.microsoft.com/office/drawing/2014/main" id="{100BE701-C4FB-4FDB-90DD-B196F37EFA00}"/>
            </a:ext>
          </a:extLst>
        </xdr:cNvPr>
        <xdr:cNvSpPr txBox="1"/>
      </xdr:nvSpPr>
      <xdr:spPr>
        <a:xfrm>
          <a:off x="21075727" y="1713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26560</xdr:rowOff>
    </xdr:from>
    <xdr:ext cx="469744" cy="259045"/>
    <xdr:sp macro="" textlink="">
      <xdr:nvSpPr>
        <xdr:cNvPr id="523" name="n_2mainValue【庁舎】&#10;一人当たり面積">
          <a:extLst>
            <a:ext uri="{FF2B5EF4-FFF2-40B4-BE49-F238E27FC236}">
              <a16:creationId xmlns:a16="http://schemas.microsoft.com/office/drawing/2014/main" id="{46B297A8-2BD3-4508-8E97-456CE3BED0C5}"/>
            </a:ext>
          </a:extLst>
        </xdr:cNvPr>
        <xdr:cNvSpPr txBox="1"/>
      </xdr:nvSpPr>
      <xdr:spPr>
        <a:xfrm>
          <a:off x="20199427" y="1717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76852</xdr:rowOff>
    </xdr:from>
    <xdr:ext cx="469744" cy="259045"/>
    <xdr:sp macro="" textlink="">
      <xdr:nvSpPr>
        <xdr:cNvPr id="524" name="n_3mainValue【庁舎】&#10;一人当たり面積">
          <a:extLst>
            <a:ext uri="{FF2B5EF4-FFF2-40B4-BE49-F238E27FC236}">
              <a16:creationId xmlns:a16="http://schemas.microsoft.com/office/drawing/2014/main" id="{113EE8B5-4B54-499A-AEA1-0350DBC1CE96}"/>
            </a:ext>
          </a:extLst>
        </xdr:cNvPr>
        <xdr:cNvSpPr txBox="1"/>
      </xdr:nvSpPr>
      <xdr:spPr>
        <a:xfrm>
          <a:off x="193104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9923</xdr:rowOff>
    </xdr:from>
    <xdr:ext cx="469744" cy="259045"/>
    <xdr:sp macro="" textlink="">
      <xdr:nvSpPr>
        <xdr:cNvPr id="525" name="n_4mainValue【庁舎】&#10;一人当たり面積">
          <a:extLst>
            <a:ext uri="{FF2B5EF4-FFF2-40B4-BE49-F238E27FC236}">
              <a16:creationId xmlns:a16="http://schemas.microsoft.com/office/drawing/2014/main" id="{C63D9517-219B-4050-8949-41566C2A1DFF}"/>
            </a:ext>
          </a:extLst>
        </xdr:cNvPr>
        <xdr:cNvSpPr txBox="1"/>
      </xdr:nvSpPr>
      <xdr:spPr>
        <a:xfrm>
          <a:off x="18421427"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a:extLst>
            <a:ext uri="{FF2B5EF4-FFF2-40B4-BE49-F238E27FC236}">
              <a16:creationId xmlns:a16="http://schemas.microsoft.com/office/drawing/2014/main" id="{B2E12B80-1E38-4B28-B3E2-9CD26452D1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a:extLst>
            <a:ext uri="{FF2B5EF4-FFF2-40B4-BE49-F238E27FC236}">
              <a16:creationId xmlns:a16="http://schemas.microsoft.com/office/drawing/2014/main" id="{2103E2E7-0967-4DD4-B309-048A97E14A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a:extLst>
            <a:ext uri="{FF2B5EF4-FFF2-40B4-BE49-F238E27FC236}">
              <a16:creationId xmlns:a16="http://schemas.microsoft.com/office/drawing/2014/main" id="{79CA5E7C-02A0-4539-AC43-8494BB32C7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して特に有形固定資産減価償却率が高くなっている施設は、消防施設、庁舎である。庁舎は築５０年以上経過しており、建替えを視野に検討を行う。防災拠点機能と耐震性を確保するとともに、多様化する行政需要に長期にわたり柔軟に対応でき、効率的かつ機能的で、住民の利便性や住民の安心安全、質の高い行政サービスを提供する施設としての機能を有する庁舎の建設を進めていく。消防施設においては、計画的に修繕を行うことで適正に維持し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10.11&#20837;&#21147;&#12304;&#36001;&#25919;&#29366;&#27841;&#36039;&#26009;&#38598;&#12305;_113697_&#26481;&#31209;&#29238;&#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69.3</v>
          </cell>
          <cell r="BX53">
            <v>70.2</v>
          </cell>
          <cell r="CF53">
            <v>70.3</v>
          </cell>
          <cell r="CN53">
            <v>70.8</v>
          </cell>
          <cell r="CV53">
            <v>71.2</v>
          </cell>
        </row>
        <row r="55">
          <cell r="AN55" t="str">
            <v>類似団体内平均値</v>
          </cell>
          <cell r="BP55">
            <v>0</v>
          </cell>
          <cell r="BX55">
            <v>0</v>
          </cell>
          <cell r="CF55">
            <v>0</v>
          </cell>
          <cell r="CN55">
            <v>0</v>
          </cell>
          <cell r="CV55">
            <v>0</v>
          </cell>
        </row>
        <row r="57">
          <cell r="BP57">
            <v>55.8</v>
          </cell>
          <cell r="BX57">
            <v>57.5</v>
          </cell>
          <cell r="CF57">
            <v>58.4</v>
          </cell>
          <cell r="CN57">
            <v>61.8</v>
          </cell>
          <cell r="CV57">
            <v>62.3</v>
          </cell>
        </row>
        <row r="72">
          <cell r="BP72" t="str">
            <v>H27</v>
          </cell>
          <cell r="BX72" t="str">
            <v>H28</v>
          </cell>
          <cell r="CF72" t="str">
            <v>H29</v>
          </cell>
          <cell r="CN72" t="str">
            <v>H30</v>
          </cell>
          <cell r="CV72" t="str">
            <v>R01</v>
          </cell>
        </row>
        <row r="73">
          <cell r="AN73" t="str">
            <v>当該団体値</v>
          </cell>
        </row>
        <row r="75">
          <cell r="BP75">
            <v>0.5</v>
          </cell>
          <cell r="BX75">
            <v>0</v>
          </cell>
          <cell r="CF75">
            <v>0.3</v>
          </cell>
          <cell r="CN75">
            <v>0.7</v>
          </cell>
          <cell r="CV75">
            <v>1.1000000000000001</v>
          </cell>
        </row>
        <row r="77">
          <cell r="AN77" t="str">
            <v>類似団体内平均値</v>
          </cell>
          <cell r="BP77">
            <v>0</v>
          </cell>
          <cell r="BX77">
            <v>0</v>
          </cell>
          <cell r="CF77">
            <v>0</v>
          </cell>
          <cell r="CN77">
            <v>0</v>
          </cell>
          <cell r="CV77">
            <v>0</v>
          </cell>
        </row>
        <row r="79">
          <cell r="BP79">
            <v>7.2</v>
          </cell>
          <cell r="BX79">
            <v>6</v>
          </cell>
          <cell r="CF79">
            <v>5.6</v>
          </cell>
          <cell r="CN79">
            <v>5.3</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N7" sqref="BN7:BU7"/>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c r="DJ3" s="184"/>
      <c r="DK3" s="184"/>
      <c r="DL3" s="184"/>
      <c r="DM3" s="184"/>
      <c r="DN3" s="184"/>
      <c r="DO3" s="184"/>
    </row>
    <row r="4" spans="1:119" ht="18.75" customHeight="1" x14ac:dyDescent="0.15">
      <c r="A4" s="185"/>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91</v>
      </c>
      <c r="AZ4" s="419"/>
      <c r="BA4" s="419"/>
      <c r="BB4" s="419"/>
      <c r="BC4" s="419"/>
      <c r="BD4" s="419"/>
      <c r="BE4" s="419"/>
      <c r="BF4" s="419"/>
      <c r="BG4" s="419"/>
      <c r="BH4" s="419"/>
      <c r="BI4" s="419"/>
      <c r="BJ4" s="419"/>
      <c r="BK4" s="419"/>
      <c r="BL4" s="419"/>
      <c r="BM4" s="420"/>
      <c r="BN4" s="421">
        <v>2339001</v>
      </c>
      <c r="BO4" s="422"/>
      <c r="BP4" s="422"/>
      <c r="BQ4" s="422"/>
      <c r="BR4" s="422"/>
      <c r="BS4" s="422"/>
      <c r="BT4" s="422"/>
      <c r="BU4" s="423"/>
      <c r="BV4" s="421">
        <v>2161205</v>
      </c>
      <c r="BW4" s="422"/>
      <c r="BX4" s="422"/>
      <c r="BY4" s="422"/>
      <c r="BZ4" s="422"/>
      <c r="CA4" s="422"/>
      <c r="CB4" s="422"/>
      <c r="CC4" s="423"/>
      <c r="CD4" s="602" t="s">
        <v>92</v>
      </c>
      <c r="CE4" s="603"/>
      <c r="CF4" s="603"/>
      <c r="CG4" s="603"/>
      <c r="CH4" s="603"/>
      <c r="CI4" s="603"/>
      <c r="CJ4" s="603"/>
      <c r="CK4" s="603"/>
      <c r="CL4" s="603"/>
      <c r="CM4" s="603"/>
      <c r="CN4" s="603"/>
      <c r="CO4" s="603"/>
      <c r="CP4" s="603"/>
      <c r="CQ4" s="603"/>
      <c r="CR4" s="603"/>
      <c r="CS4" s="604"/>
      <c r="CT4" s="605">
        <v>12.7</v>
      </c>
      <c r="CU4" s="606"/>
      <c r="CV4" s="606"/>
      <c r="CW4" s="606"/>
      <c r="CX4" s="606"/>
      <c r="CY4" s="606"/>
      <c r="CZ4" s="606"/>
      <c r="DA4" s="607"/>
      <c r="DB4" s="605">
        <v>8.9</v>
      </c>
      <c r="DC4" s="606"/>
      <c r="DD4" s="606"/>
      <c r="DE4" s="606"/>
      <c r="DF4" s="606"/>
      <c r="DG4" s="606"/>
      <c r="DH4" s="606"/>
      <c r="DI4" s="607"/>
      <c r="DJ4" s="184"/>
      <c r="DK4" s="184"/>
      <c r="DL4" s="184"/>
      <c r="DM4" s="184"/>
      <c r="DN4" s="184"/>
      <c r="DO4" s="184"/>
    </row>
    <row r="5" spans="1:119" ht="18.75" customHeight="1" x14ac:dyDescent="0.15">
      <c r="A5" s="185"/>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93</v>
      </c>
      <c r="AN5" s="400"/>
      <c r="AO5" s="400"/>
      <c r="AP5" s="400"/>
      <c r="AQ5" s="400"/>
      <c r="AR5" s="400"/>
      <c r="AS5" s="400"/>
      <c r="AT5" s="401"/>
      <c r="AU5" s="483" t="s">
        <v>94</v>
      </c>
      <c r="AV5" s="484"/>
      <c r="AW5" s="484"/>
      <c r="AX5" s="484"/>
      <c r="AY5" s="406" t="s">
        <v>95</v>
      </c>
      <c r="AZ5" s="407"/>
      <c r="BA5" s="407"/>
      <c r="BB5" s="407"/>
      <c r="BC5" s="407"/>
      <c r="BD5" s="407"/>
      <c r="BE5" s="407"/>
      <c r="BF5" s="407"/>
      <c r="BG5" s="407"/>
      <c r="BH5" s="407"/>
      <c r="BI5" s="407"/>
      <c r="BJ5" s="407"/>
      <c r="BK5" s="407"/>
      <c r="BL5" s="407"/>
      <c r="BM5" s="408"/>
      <c r="BN5" s="426">
        <v>2035215</v>
      </c>
      <c r="BO5" s="427"/>
      <c r="BP5" s="427"/>
      <c r="BQ5" s="427"/>
      <c r="BR5" s="427"/>
      <c r="BS5" s="427"/>
      <c r="BT5" s="427"/>
      <c r="BU5" s="428"/>
      <c r="BV5" s="426">
        <v>2034110</v>
      </c>
      <c r="BW5" s="427"/>
      <c r="BX5" s="427"/>
      <c r="BY5" s="427"/>
      <c r="BZ5" s="427"/>
      <c r="CA5" s="427"/>
      <c r="CB5" s="427"/>
      <c r="CC5" s="428"/>
      <c r="CD5" s="435" t="s">
        <v>96</v>
      </c>
      <c r="CE5" s="436"/>
      <c r="CF5" s="436"/>
      <c r="CG5" s="436"/>
      <c r="CH5" s="436"/>
      <c r="CI5" s="436"/>
      <c r="CJ5" s="436"/>
      <c r="CK5" s="436"/>
      <c r="CL5" s="436"/>
      <c r="CM5" s="436"/>
      <c r="CN5" s="436"/>
      <c r="CO5" s="436"/>
      <c r="CP5" s="436"/>
      <c r="CQ5" s="436"/>
      <c r="CR5" s="436"/>
      <c r="CS5" s="437"/>
      <c r="CT5" s="396">
        <v>91</v>
      </c>
      <c r="CU5" s="397"/>
      <c r="CV5" s="397"/>
      <c r="CW5" s="397"/>
      <c r="CX5" s="397"/>
      <c r="CY5" s="397"/>
      <c r="CZ5" s="397"/>
      <c r="DA5" s="398"/>
      <c r="DB5" s="396">
        <v>90.4</v>
      </c>
      <c r="DC5" s="397"/>
      <c r="DD5" s="397"/>
      <c r="DE5" s="397"/>
      <c r="DF5" s="397"/>
      <c r="DG5" s="397"/>
      <c r="DH5" s="397"/>
      <c r="DI5" s="398"/>
      <c r="DJ5" s="184"/>
      <c r="DK5" s="184"/>
      <c r="DL5" s="184"/>
      <c r="DM5" s="184"/>
      <c r="DN5" s="184"/>
      <c r="DO5" s="184"/>
    </row>
    <row r="6" spans="1:119" ht="18.75" customHeight="1" x14ac:dyDescent="0.15">
      <c r="A6" s="185"/>
      <c r="B6" s="582" t="s">
        <v>97</v>
      </c>
      <c r="C6" s="440"/>
      <c r="D6" s="440"/>
      <c r="E6" s="583"/>
      <c r="F6" s="583"/>
      <c r="G6" s="583"/>
      <c r="H6" s="583"/>
      <c r="I6" s="583"/>
      <c r="J6" s="583"/>
      <c r="K6" s="583"/>
      <c r="L6" s="583" t="s">
        <v>98</v>
      </c>
      <c r="M6" s="583"/>
      <c r="N6" s="583"/>
      <c r="O6" s="583"/>
      <c r="P6" s="583"/>
      <c r="Q6" s="583"/>
      <c r="R6" s="464"/>
      <c r="S6" s="464"/>
      <c r="T6" s="464"/>
      <c r="U6" s="464"/>
      <c r="V6" s="589"/>
      <c r="W6" s="517" t="s">
        <v>99</v>
      </c>
      <c r="X6" s="439"/>
      <c r="Y6" s="439"/>
      <c r="Z6" s="439"/>
      <c r="AA6" s="439"/>
      <c r="AB6" s="440"/>
      <c r="AC6" s="594" t="s">
        <v>100</v>
      </c>
      <c r="AD6" s="595"/>
      <c r="AE6" s="595"/>
      <c r="AF6" s="595"/>
      <c r="AG6" s="595"/>
      <c r="AH6" s="595"/>
      <c r="AI6" s="595"/>
      <c r="AJ6" s="595"/>
      <c r="AK6" s="595"/>
      <c r="AL6" s="596"/>
      <c r="AM6" s="495" t="s">
        <v>101</v>
      </c>
      <c r="AN6" s="400"/>
      <c r="AO6" s="400"/>
      <c r="AP6" s="400"/>
      <c r="AQ6" s="400"/>
      <c r="AR6" s="400"/>
      <c r="AS6" s="400"/>
      <c r="AT6" s="401"/>
      <c r="AU6" s="483" t="s">
        <v>102</v>
      </c>
      <c r="AV6" s="484"/>
      <c r="AW6" s="484"/>
      <c r="AX6" s="484"/>
      <c r="AY6" s="406" t="s">
        <v>103</v>
      </c>
      <c r="AZ6" s="407"/>
      <c r="BA6" s="407"/>
      <c r="BB6" s="407"/>
      <c r="BC6" s="407"/>
      <c r="BD6" s="407"/>
      <c r="BE6" s="407"/>
      <c r="BF6" s="407"/>
      <c r="BG6" s="407"/>
      <c r="BH6" s="407"/>
      <c r="BI6" s="407"/>
      <c r="BJ6" s="407"/>
      <c r="BK6" s="407"/>
      <c r="BL6" s="407"/>
      <c r="BM6" s="408"/>
      <c r="BN6" s="426">
        <v>303786</v>
      </c>
      <c r="BO6" s="427"/>
      <c r="BP6" s="427"/>
      <c r="BQ6" s="427"/>
      <c r="BR6" s="427"/>
      <c r="BS6" s="427"/>
      <c r="BT6" s="427"/>
      <c r="BU6" s="428"/>
      <c r="BV6" s="426">
        <v>127095</v>
      </c>
      <c r="BW6" s="427"/>
      <c r="BX6" s="427"/>
      <c r="BY6" s="427"/>
      <c r="BZ6" s="427"/>
      <c r="CA6" s="427"/>
      <c r="CB6" s="427"/>
      <c r="CC6" s="428"/>
      <c r="CD6" s="435" t="s">
        <v>104</v>
      </c>
      <c r="CE6" s="436"/>
      <c r="CF6" s="436"/>
      <c r="CG6" s="436"/>
      <c r="CH6" s="436"/>
      <c r="CI6" s="436"/>
      <c r="CJ6" s="436"/>
      <c r="CK6" s="436"/>
      <c r="CL6" s="436"/>
      <c r="CM6" s="436"/>
      <c r="CN6" s="436"/>
      <c r="CO6" s="436"/>
      <c r="CP6" s="436"/>
      <c r="CQ6" s="436"/>
      <c r="CR6" s="436"/>
      <c r="CS6" s="437"/>
      <c r="CT6" s="579">
        <v>93.7</v>
      </c>
      <c r="CU6" s="580"/>
      <c r="CV6" s="580"/>
      <c r="CW6" s="580"/>
      <c r="CX6" s="580"/>
      <c r="CY6" s="580"/>
      <c r="CZ6" s="580"/>
      <c r="DA6" s="581"/>
      <c r="DB6" s="579">
        <v>94.1</v>
      </c>
      <c r="DC6" s="580"/>
      <c r="DD6" s="580"/>
      <c r="DE6" s="580"/>
      <c r="DF6" s="580"/>
      <c r="DG6" s="580"/>
      <c r="DH6" s="580"/>
      <c r="DI6" s="581"/>
      <c r="DJ6" s="184"/>
      <c r="DK6" s="184"/>
      <c r="DL6" s="184"/>
      <c r="DM6" s="184"/>
      <c r="DN6" s="184"/>
      <c r="DO6" s="184"/>
    </row>
    <row r="7" spans="1:119" ht="18.75" customHeight="1" x14ac:dyDescent="0.15">
      <c r="A7" s="185"/>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105</v>
      </c>
      <c r="AN7" s="400"/>
      <c r="AO7" s="400"/>
      <c r="AP7" s="400"/>
      <c r="AQ7" s="400"/>
      <c r="AR7" s="400"/>
      <c r="AS7" s="400"/>
      <c r="AT7" s="401"/>
      <c r="AU7" s="483" t="s">
        <v>106</v>
      </c>
      <c r="AV7" s="484"/>
      <c r="AW7" s="484"/>
      <c r="AX7" s="484"/>
      <c r="AY7" s="406" t="s">
        <v>107</v>
      </c>
      <c r="AZ7" s="407"/>
      <c r="BA7" s="407"/>
      <c r="BB7" s="407"/>
      <c r="BC7" s="407"/>
      <c r="BD7" s="407"/>
      <c r="BE7" s="407"/>
      <c r="BF7" s="407"/>
      <c r="BG7" s="407"/>
      <c r="BH7" s="407"/>
      <c r="BI7" s="407"/>
      <c r="BJ7" s="407"/>
      <c r="BK7" s="407"/>
      <c r="BL7" s="407"/>
      <c r="BM7" s="408"/>
      <c r="BN7" s="426">
        <v>129662</v>
      </c>
      <c r="BO7" s="427"/>
      <c r="BP7" s="427"/>
      <c r="BQ7" s="427"/>
      <c r="BR7" s="427"/>
      <c r="BS7" s="427"/>
      <c r="BT7" s="427"/>
      <c r="BU7" s="428"/>
      <c r="BV7" s="426">
        <v>4419</v>
      </c>
      <c r="BW7" s="427"/>
      <c r="BX7" s="427"/>
      <c r="BY7" s="427"/>
      <c r="BZ7" s="427"/>
      <c r="CA7" s="427"/>
      <c r="CB7" s="427"/>
      <c r="CC7" s="428"/>
      <c r="CD7" s="435" t="s">
        <v>108</v>
      </c>
      <c r="CE7" s="436"/>
      <c r="CF7" s="436"/>
      <c r="CG7" s="436"/>
      <c r="CH7" s="436"/>
      <c r="CI7" s="436"/>
      <c r="CJ7" s="436"/>
      <c r="CK7" s="436"/>
      <c r="CL7" s="436"/>
      <c r="CM7" s="436"/>
      <c r="CN7" s="436"/>
      <c r="CO7" s="436"/>
      <c r="CP7" s="436"/>
      <c r="CQ7" s="436"/>
      <c r="CR7" s="436"/>
      <c r="CS7" s="437"/>
      <c r="CT7" s="426">
        <v>1367033</v>
      </c>
      <c r="CU7" s="427"/>
      <c r="CV7" s="427"/>
      <c r="CW7" s="427"/>
      <c r="CX7" s="427"/>
      <c r="CY7" s="427"/>
      <c r="CZ7" s="427"/>
      <c r="DA7" s="428"/>
      <c r="DB7" s="426">
        <v>1385510</v>
      </c>
      <c r="DC7" s="427"/>
      <c r="DD7" s="427"/>
      <c r="DE7" s="427"/>
      <c r="DF7" s="427"/>
      <c r="DG7" s="427"/>
      <c r="DH7" s="427"/>
      <c r="DI7" s="428"/>
      <c r="DJ7" s="184"/>
      <c r="DK7" s="184"/>
      <c r="DL7" s="184"/>
      <c r="DM7" s="184"/>
      <c r="DN7" s="184"/>
      <c r="DO7" s="184"/>
    </row>
    <row r="8" spans="1:119" ht="18.75" customHeight="1" thickBot="1" x14ac:dyDescent="0.2">
      <c r="A8" s="185"/>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109</v>
      </c>
      <c r="AN8" s="400"/>
      <c r="AO8" s="400"/>
      <c r="AP8" s="400"/>
      <c r="AQ8" s="400"/>
      <c r="AR8" s="400"/>
      <c r="AS8" s="400"/>
      <c r="AT8" s="401"/>
      <c r="AU8" s="483" t="s">
        <v>110</v>
      </c>
      <c r="AV8" s="484"/>
      <c r="AW8" s="484"/>
      <c r="AX8" s="484"/>
      <c r="AY8" s="406" t="s">
        <v>111</v>
      </c>
      <c r="AZ8" s="407"/>
      <c r="BA8" s="407"/>
      <c r="BB8" s="407"/>
      <c r="BC8" s="407"/>
      <c r="BD8" s="407"/>
      <c r="BE8" s="407"/>
      <c r="BF8" s="407"/>
      <c r="BG8" s="407"/>
      <c r="BH8" s="407"/>
      <c r="BI8" s="407"/>
      <c r="BJ8" s="407"/>
      <c r="BK8" s="407"/>
      <c r="BL8" s="407"/>
      <c r="BM8" s="408"/>
      <c r="BN8" s="426">
        <v>174124</v>
      </c>
      <c r="BO8" s="427"/>
      <c r="BP8" s="427"/>
      <c r="BQ8" s="427"/>
      <c r="BR8" s="427"/>
      <c r="BS8" s="427"/>
      <c r="BT8" s="427"/>
      <c r="BU8" s="428"/>
      <c r="BV8" s="426">
        <v>122676</v>
      </c>
      <c r="BW8" s="427"/>
      <c r="BX8" s="427"/>
      <c r="BY8" s="427"/>
      <c r="BZ8" s="427"/>
      <c r="CA8" s="427"/>
      <c r="CB8" s="427"/>
      <c r="CC8" s="428"/>
      <c r="CD8" s="435" t="s">
        <v>112</v>
      </c>
      <c r="CE8" s="436"/>
      <c r="CF8" s="436"/>
      <c r="CG8" s="436"/>
      <c r="CH8" s="436"/>
      <c r="CI8" s="436"/>
      <c r="CJ8" s="436"/>
      <c r="CK8" s="436"/>
      <c r="CL8" s="436"/>
      <c r="CM8" s="436"/>
      <c r="CN8" s="436"/>
      <c r="CO8" s="436"/>
      <c r="CP8" s="436"/>
      <c r="CQ8" s="436"/>
      <c r="CR8" s="436"/>
      <c r="CS8" s="437"/>
      <c r="CT8" s="539">
        <v>0.21</v>
      </c>
      <c r="CU8" s="540"/>
      <c r="CV8" s="540"/>
      <c r="CW8" s="540"/>
      <c r="CX8" s="540"/>
      <c r="CY8" s="540"/>
      <c r="CZ8" s="540"/>
      <c r="DA8" s="541"/>
      <c r="DB8" s="539">
        <v>0.2</v>
      </c>
      <c r="DC8" s="540"/>
      <c r="DD8" s="540"/>
      <c r="DE8" s="540"/>
      <c r="DF8" s="540"/>
      <c r="DG8" s="540"/>
      <c r="DH8" s="540"/>
      <c r="DI8" s="541"/>
      <c r="DJ8" s="184"/>
      <c r="DK8" s="184"/>
      <c r="DL8" s="184"/>
      <c r="DM8" s="184"/>
      <c r="DN8" s="184"/>
      <c r="DO8" s="184"/>
    </row>
    <row r="9" spans="1:119" ht="18.75" customHeight="1" thickBot="1" x14ac:dyDescent="0.2">
      <c r="A9" s="185"/>
      <c r="B9" s="568" t="s">
        <v>113</v>
      </c>
      <c r="C9" s="569"/>
      <c r="D9" s="569"/>
      <c r="E9" s="569"/>
      <c r="F9" s="569"/>
      <c r="G9" s="569"/>
      <c r="H9" s="569"/>
      <c r="I9" s="569"/>
      <c r="J9" s="569"/>
      <c r="K9" s="489"/>
      <c r="L9" s="570" t="s">
        <v>114</v>
      </c>
      <c r="M9" s="571"/>
      <c r="N9" s="571"/>
      <c r="O9" s="571"/>
      <c r="P9" s="571"/>
      <c r="Q9" s="572"/>
      <c r="R9" s="573">
        <v>2915</v>
      </c>
      <c r="S9" s="574"/>
      <c r="T9" s="574"/>
      <c r="U9" s="574"/>
      <c r="V9" s="575"/>
      <c r="W9" s="505" t="s">
        <v>115</v>
      </c>
      <c r="X9" s="506"/>
      <c r="Y9" s="506"/>
      <c r="Z9" s="506"/>
      <c r="AA9" s="506"/>
      <c r="AB9" s="506"/>
      <c r="AC9" s="506"/>
      <c r="AD9" s="506"/>
      <c r="AE9" s="506"/>
      <c r="AF9" s="506"/>
      <c r="AG9" s="506"/>
      <c r="AH9" s="506"/>
      <c r="AI9" s="506"/>
      <c r="AJ9" s="506"/>
      <c r="AK9" s="506"/>
      <c r="AL9" s="576"/>
      <c r="AM9" s="495" t="s">
        <v>116</v>
      </c>
      <c r="AN9" s="400"/>
      <c r="AO9" s="400"/>
      <c r="AP9" s="400"/>
      <c r="AQ9" s="400"/>
      <c r="AR9" s="400"/>
      <c r="AS9" s="400"/>
      <c r="AT9" s="401"/>
      <c r="AU9" s="483" t="s">
        <v>102</v>
      </c>
      <c r="AV9" s="484"/>
      <c r="AW9" s="484"/>
      <c r="AX9" s="484"/>
      <c r="AY9" s="406" t="s">
        <v>117</v>
      </c>
      <c r="AZ9" s="407"/>
      <c r="BA9" s="407"/>
      <c r="BB9" s="407"/>
      <c r="BC9" s="407"/>
      <c r="BD9" s="407"/>
      <c r="BE9" s="407"/>
      <c r="BF9" s="407"/>
      <c r="BG9" s="407"/>
      <c r="BH9" s="407"/>
      <c r="BI9" s="407"/>
      <c r="BJ9" s="407"/>
      <c r="BK9" s="407"/>
      <c r="BL9" s="407"/>
      <c r="BM9" s="408"/>
      <c r="BN9" s="426">
        <v>51448</v>
      </c>
      <c r="BO9" s="427"/>
      <c r="BP9" s="427"/>
      <c r="BQ9" s="427"/>
      <c r="BR9" s="427"/>
      <c r="BS9" s="427"/>
      <c r="BT9" s="427"/>
      <c r="BU9" s="428"/>
      <c r="BV9" s="426">
        <v>-32173</v>
      </c>
      <c r="BW9" s="427"/>
      <c r="BX9" s="427"/>
      <c r="BY9" s="427"/>
      <c r="BZ9" s="427"/>
      <c r="CA9" s="427"/>
      <c r="CB9" s="427"/>
      <c r="CC9" s="428"/>
      <c r="CD9" s="435" t="s">
        <v>118</v>
      </c>
      <c r="CE9" s="436"/>
      <c r="CF9" s="436"/>
      <c r="CG9" s="436"/>
      <c r="CH9" s="436"/>
      <c r="CI9" s="436"/>
      <c r="CJ9" s="436"/>
      <c r="CK9" s="436"/>
      <c r="CL9" s="436"/>
      <c r="CM9" s="436"/>
      <c r="CN9" s="436"/>
      <c r="CO9" s="436"/>
      <c r="CP9" s="436"/>
      <c r="CQ9" s="436"/>
      <c r="CR9" s="436"/>
      <c r="CS9" s="437"/>
      <c r="CT9" s="396">
        <v>6.8</v>
      </c>
      <c r="CU9" s="397"/>
      <c r="CV9" s="397"/>
      <c r="CW9" s="397"/>
      <c r="CX9" s="397"/>
      <c r="CY9" s="397"/>
      <c r="CZ9" s="397"/>
      <c r="DA9" s="398"/>
      <c r="DB9" s="396">
        <v>7</v>
      </c>
      <c r="DC9" s="397"/>
      <c r="DD9" s="397"/>
      <c r="DE9" s="397"/>
      <c r="DF9" s="397"/>
      <c r="DG9" s="397"/>
      <c r="DH9" s="397"/>
      <c r="DI9" s="398"/>
      <c r="DJ9" s="184"/>
      <c r="DK9" s="184"/>
      <c r="DL9" s="184"/>
      <c r="DM9" s="184"/>
      <c r="DN9" s="184"/>
      <c r="DO9" s="184"/>
    </row>
    <row r="10" spans="1:119" ht="18.75" customHeight="1" thickBot="1" x14ac:dyDescent="0.2">
      <c r="A10" s="185"/>
      <c r="B10" s="568"/>
      <c r="C10" s="569"/>
      <c r="D10" s="569"/>
      <c r="E10" s="569"/>
      <c r="F10" s="569"/>
      <c r="G10" s="569"/>
      <c r="H10" s="569"/>
      <c r="I10" s="569"/>
      <c r="J10" s="569"/>
      <c r="K10" s="489"/>
      <c r="L10" s="399" t="s">
        <v>119</v>
      </c>
      <c r="M10" s="400"/>
      <c r="N10" s="400"/>
      <c r="O10" s="400"/>
      <c r="P10" s="400"/>
      <c r="Q10" s="401"/>
      <c r="R10" s="402">
        <v>3348</v>
      </c>
      <c r="S10" s="403"/>
      <c r="T10" s="403"/>
      <c r="U10" s="403"/>
      <c r="V10" s="405"/>
      <c r="W10" s="577"/>
      <c r="X10" s="388"/>
      <c r="Y10" s="388"/>
      <c r="Z10" s="388"/>
      <c r="AA10" s="388"/>
      <c r="AB10" s="388"/>
      <c r="AC10" s="388"/>
      <c r="AD10" s="388"/>
      <c r="AE10" s="388"/>
      <c r="AF10" s="388"/>
      <c r="AG10" s="388"/>
      <c r="AH10" s="388"/>
      <c r="AI10" s="388"/>
      <c r="AJ10" s="388"/>
      <c r="AK10" s="388"/>
      <c r="AL10" s="578"/>
      <c r="AM10" s="495" t="s">
        <v>120</v>
      </c>
      <c r="AN10" s="400"/>
      <c r="AO10" s="400"/>
      <c r="AP10" s="400"/>
      <c r="AQ10" s="400"/>
      <c r="AR10" s="400"/>
      <c r="AS10" s="400"/>
      <c r="AT10" s="401"/>
      <c r="AU10" s="483" t="s">
        <v>121</v>
      </c>
      <c r="AV10" s="484"/>
      <c r="AW10" s="484"/>
      <c r="AX10" s="484"/>
      <c r="AY10" s="406" t="s">
        <v>122</v>
      </c>
      <c r="AZ10" s="407"/>
      <c r="BA10" s="407"/>
      <c r="BB10" s="407"/>
      <c r="BC10" s="407"/>
      <c r="BD10" s="407"/>
      <c r="BE10" s="407"/>
      <c r="BF10" s="407"/>
      <c r="BG10" s="407"/>
      <c r="BH10" s="407"/>
      <c r="BI10" s="407"/>
      <c r="BJ10" s="407"/>
      <c r="BK10" s="407"/>
      <c r="BL10" s="407"/>
      <c r="BM10" s="408"/>
      <c r="BN10" s="426">
        <v>69166</v>
      </c>
      <c r="BO10" s="427"/>
      <c r="BP10" s="427"/>
      <c r="BQ10" s="427"/>
      <c r="BR10" s="427"/>
      <c r="BS10" s="427"/>
      <c r="BT10" s="427"/>
      <c r="BU10" s="428"/>
      <c r="BV10" s="426">
        <v>80135</v>
      </c>
      <c r="BW10" s="427"/>
      <c r="BX10" s="427"/>
      <c r="BY10" s="427"/>
      <c r="BZ10" s="427"/>
      <c r="CA10" s="427"/>
      <c r="CB10" s="427"/>
      <c r="CC10" s="428"/>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68"/>
      <c r="C11" s="569"/>
      <c r="D11" s="569"/>
      <c r="E11" s="569"/>
      <c r="F11" s="569"/>
      <c r="G11" s="569"/>
      <c r="H11" s="569"/>
      <c r="I11" s="569"/>
      <c r="J11" s="569"/>
      <c r="K11" s="489"/>
      <c r="L11" s="472" t="s">
        <v>124</v>
      </c>
      <c r="M11" s="473"/>
      <c r="N11" s="473"/>
      <c r="O11" s="473"/>
      <c r="P11" s="473"/>
      <c r="Q11" s="474"/>
      <c r="R11" s="565" t="s">
        <v>125</v>
      </c>
      <c r="S11" s="566"/>
      <c r="T11" s="566"/>
      <c r="U11" s="566"/>
      <c r="V11" s="567"/>
      <c r="W11" s="577"/>
      <c r="X11" s="388"/>
      <c r="Y11" s="388"/>
      <c r="Z11" s="388"/>
      <c r="AA11" s="388"/>
      <c r="AB11" s="388"/>
      <c r="AC11" s="388"/>
      <c r="AD11" s="388"/>
      <c r="AE11" s="388"/>
      <c r="AF11" s="388"/>
      <c r="AG11" s="388"/>
      <c r="AH11" s="388"/>
      <c r="AI11" s="388"/>
      <c r="AJ11" s="388"/>
      <c r="AK11" s="388"/>
      <c r="AL11" s="578"/>
      <c r="AM11" s="495" t="s">
        <v>126</v>
      </c>
      <c r="AN11" s="400"/>
      <c r="AO11" s="400"/>
      <c r="AP11" s="400"/>
      <c r="AQ11" s="400"/>
      <c r="AR11" s="400"/>
      <c r="AS11" s="400"/>
      <c r="AT11" s="401"/>
      <c r="AU11" s="483" t="s">
        <v>102</v>
      </c>
      <c r="AV11" s="484"/>
      <c r="AW11" s="484"/>
      <c r="AX11" s="484"/>
      <c r="AY11" s="406" t="s">
        <v>127</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0</v>
      </c>
      <c r="BW11" s="427"/>
      <c r="BX11" s="427"/>
      <c r="BY11" s="427"/>
      <c r="BZ11" s="427"/>
      <c r="CA11" s="427"/>
      <c r="CB11" s="427"/>
      <c r="CC11" s="428"/>
      <c r="CD11" s="435" t="s">
        <v>128</v>
      </c>
      <c r="CE11" s="436"/>
      <c r="CF11" s="436"/>
      <c r="CG11" s="436"/>
      <c r="CH11" s="436"/>
      <c r="CI11" s="436"/>
      <c r="CJ11" s="436"/>
      <c r="CK11" s="436"/>
      <c r="CL11" s="436"/>
      <c r="CM11" s="436"/>
      <c r="CN11" s="436"/>
      <c r="CO11" s="436"/>
      <c r="CP11" s="436"/>
      <c r="CQ11" s="436"/>
      <c r="CR11" s="436"/>
      <c r="CS11" s="437"/>
      <c r="CT11" s="539" t="s">
        <v>129</v>
      </c>
      <c r="CU11" s="540"/>
      <c r="CV11" s="540"/>
      <c r="CW11" s="540"/>
      <c r="CX11" s="540"/>
      <c r="CY11" s="540"/>
      <c r="CZ11" s="540"/>
      <c r="DA11" s="541"/>
      <c r="DB11" s="539" t="s">
        <v>129</v>
      </c>
      <c r="DC11" s="540"/>
      <c r="DD11" s="540"/>
      <c r="DE11" s="540"/>
      <c r="DF11" s="540"/>
      <c r="DG11" s="540"/>
      <c r="DH11" s="540"/>
      <c r="DI11" s="541"/>
      <c r="DJ11" s="184"/>
      <c r="DK11" s="184"/>
      <c r="DL11" s="184"/>
      <c r="DM11" s="184"/>
      <c r="DN11" s="184"/>
      <c r="DO11" s="184"/>
    </row>
    <row r="12" spans="1:119" ht="18.75" customHeight="1" x14ac:dyDescent="0.15">
      <c r="A12" s="185"/>
      <c r="B12" s="542" t="s">
        <v>130</v>
      </c>
      <c r="C12" s="543"/>
      <c r="D12" s="543"/>
      <c r="E12" s="543"/>
      <c r="F12" s="543"/>
      <c r="G12" s="543"/>
      <c r="H12" s="543"/>
      <c r="I12" s="543"/>
      <c r="J12" s="543"/>
      <c r="K12" s="544"/>
      <c r="L12" s="551" t="s">
        <v>131</v>
      </c>
      <c r="M12" s="552"/>
      <c r="N12" s="552"/>
      <c r="O12" s="552"/>
      <c r="P12" s="552"/>
      <c r="Q12" s="553"/>
      <c r="R12" s="554">
        <v>2753</v>
      </c>
      <c r="S12" s="555"/>
      <c r="T12" s="555"/>
      <c r="U12" s="555"/>
      <c r="V12" s="556"/>
      <c r="W12" s="557" t="s">
        <v>1</v>
      </c>
      <c r="X12" s="484"/>
      <c r="Y12" s="484"/>
      <c r="Z12" s="484"/>
      <c r="AA12" s="484"/>
      <c r="AB12" s="558"/>
      <c r="AC12" s="559" t="s">
        <v>132</v>
      </c>
      <c r="AD12" s="560"/>
      <c r="AE12" s="560"/>
      <c r="AF12" s="560"/>
      <c r="AG12" s="561"/>
      <c r="AH12" s="559" t="s">
        <v>133</v>
      </c>
      <c r="AI12" s="560"/>
      <c r="AJ12" s="560"/>
      <c r="AK12" s="560"/>
      <c r="AL12" s="562"/>
      <c r="AM12" s="495" t="s">
        <v>134</v>
      </c>
      <c r="AN12" s="400"/>
      <c r="AO12" s="400"/>
      <c r="AP12" s="400"/>
      <c r="AQ12" s="400"/>
      <c r="AR12" s="400"/>
      <c r="AS12" s="400"/>
      <c r="AT12" s="401"/>
      <c r="AU12" s="483" t="s">
        <v>102</v>
      </c>
      <c r="AV12" s="484"/>
      <c r="AW12" s="484"/>
      <c r="AX12" s="484"/>
      <c r="AY12" s="406" t="s">
        <v>135</v>
      </c>
      <c r="AZ12" s="407"/>
      <c r="BA12" s="407"/>
      <c r="BB12" s="407"/>
      <c r="BC12" s="407"/>
      <c r="BD12" s="407"/>
      <c r="BE12" s="407"/>
      <c r="BF12" s="407"/>
      <c r="BG12" s="407"/>
      <c r="BH12" s="407"/>
      <c r="BI12" s="407"/>
      <c r="BJ12" s="407"/>
      <c r="BK12" s="407"/>
      <c r="BL12" s="407"/>
      <c r="BM12" s="408"/>
      <c r="BN12" s="426">
        <v>310000</v>
      </c>
      <c r="BO12" s="427"/>
      <c r="BP12" s="427"/>
      <c r="BQ12" s="427"/>
      <c r="BR12" s="427"/>
      <c r="BS12" s="427"/>
      <c r="BT12" s="427"/>
      <c r="BU12" s="428"/>
      <c r="BV12" s="426">
        <v>240000</v>
      </c>
      <c r="BW12" s="427"/>
      <c r="BX12" s="427"/>
      <c r="BY12" s="427"/>
      <c r="BZ12" s="427"/>
      <c r="CA12" s="427"/>
      <c r="CB12" s="427"/>
      <c r="CC12" s="428"/>
      <c r="CD12" s="435" t="s">
        <v>136</v>
      </c>
      <c r="CE12" s="436"/>
      <c r="CF12" s="436"/>
      <c r="CG12" s="436"/>
      <c r="CH12" s="436"/>
      <c r="CI12" s="436"/>
      <c r="CJ12" s="436"/>
      <c r="CK12" s="436"/>
      <c r="CL12" s="436"/>
      <c r="CM12" s="436"/>
      <c r="CN12" s="436"/>
      <c r="CO12" s="436"/>
      <c r="CP12" s="436"/>
      <c r="CQ12" s="436"/>
      <c r="CR12" s="436"/>
      <c r="CS12" s="437"/>
      <c r="CT12" s="539" t="s">
        <v>129</v>
      </c>
      <c r="CU12" s="540"/>
      <c r="CV12" s="540"/>
      <c r="CW12" s="540"/>
      <c r="CX12" s="540"/>
      <c r="CY12" s="540"/>
      <c r="CZ12" s="540"/>
      <c r="DA12" s="541"/>
      <c r="DB12" s="539" t="s">
        <v>137</v>
      </c>
      <c r="DC12" s="540"/>
      <c r="DD12" s="540"/>
      <c r="DE12" s="540"/>
      <c r="DF12" s="540"/>
      <c r="DG12" s="540"/>
      <c r="DH12" s="540"/>
      <c r="DI12" s="541"/>
      <c r="DJ12" s="184"/>
      <c r="DK12" s="184"/>
      <c r="DL12" s="184"/>
      <c r="DM12" s="184"/>
      <c r="DN12" s="184"/>
      <c r="DO12" s="184"/>
    </row>
    <row r="13" spans="1:119" ht="18.75" customHeight="1" x14ac:dyDescent="0.15">
      <c r="A13" s="185"/>
      <c r="B13" s="545"/>
      <c r="C13" s="546"/>
      <c r="D13" s="546"/>
      <c r="E13" s="546"/>
      <c r="F13" s="546"/>
      <c r="G13" s="546"/>
      <c r="H13" s="546"/>
      <c r="I13" s="546"/>
      <c r="J13" s="546"/>
      <c r="K13" s="547"/>
      <c r="L13" s="195"/>
      <c r="M13" s="526" t="s">
        <v>138</v>
      </c>
      <c r="N13" s="527"/>
      <c r="O13" s="527"/>
      <c r="P13" s="527"/>
      <c r="Q13" s="528"/>
      <c r="R13" s="529">
        <v>2742</v>
      </c>
      <c r="S13" s="530"/>
      <c r="T13" s="530"/>
      <c r="U13" s="530"/>
      <c r="V13" s="531"/>
      <c r="W13" s="517" t="s">
        <v>139</v>
      </c>
      <c r="X13" s="439"/>
      <c r="Y13" s="439"/>
      <c r="Z13" s="439"/>
      <c r="AA13" s="439"/>
      <c r="AB13" s="440"/>
      <c r="AC13" s="402">
        <v>77</v>
      </c>
      <c r="AD13" s="403"/>
      <c r="AE13" s="403"/>
      <c r="AF13" s="403"/>
      <c r="AG13" s="404"/>
      <c r="AH13" s="402">
        <v>85</v>
      </c>
      <c r="AI13" s="403"/>
      <c r="AJ13" s="403"/>
      <c r="AK13" s="403"/>
      <c r="AL13" s="405"/>
      <c r="AM13" s="495" t="s">
        <v>140</v>
      </c>
      <c r="AN13" s="400"/>
      <c r="AO13" s="400"/>
      <c r="AP13" s="400"/>
      <c r="AQ13" s="400"/>
      <c r="AR13" s="400"/>
      <c r="AS13" s="400"/>
      <c r="AT13" s="401"/>
      <c r="AU13" s="483" t="s">
        <v>141</v>
      </c>
      <c r="AV13" s="484"/>
      <c r="AW13" s="484"/>
      <c r="AX13" s="484"/>
      <c r="AY13" s="406" t="s">
        <v>142</v>
      </c>
      <c r="AZ13" s="407"/>
      <c r="BA13" s="407"/>
      <c r="BB13" s="407"/>
      <c r="BC13" s="407"/>
      <c r="BD13" s="407"/>
      <c r="BE13" s="407"/>
      <c r="BF13" s="407"/>
      <c r="BG13" s="407"/>
      <c r="BH13" s="407"/>
      <c r="BI13" s="407"/>
      <c r="BJ13" s="407"/>
      <c r="BK13" s="407"/>
      <c r="BL13" s="407"/>
      <c r="BM13" s="408"/>
      <c r="BN13" s="426">
        <v>-189386</v>
      </c>
      <c r="BO13" s="427"/>
      <c r="BP13" s="427"/>
      <c r="BQ13" s="427"/>
      <c r="BR13" s="427"/>
      <c r="BS13" s="427"/>
      <c r="BT13" s="427"/>
      <c r="BU13" s="428"/>
      <c r="BV13" s="426">
        <v>-192038</v>
      </c>
      <c r="BW13" s="427"/>
      <c r="BX13" s="427"/>
      <c r="BY13" s="427"/>
      <c r="BZ13" s="427"/>
      <c r="CA13" s="427"/>
      <c r="CB13" s="427"/>
      <c r="CC13" s="428"/>
      <c r="CD13" s="435" t="s">
        <v>143</v>
      </c>
      <c r="CE13" s="436"/>
      <c r="CF13" s="436"/>
      <c r="CG13" s="436"/>
      <c r="CH13" s="436"/>
      <c r="CI13" s="436"/>
      <c r="CJ13" s="436"/>
      <c r="CK13" s="436"/>
      <c r="CL13" s="436"/>
      <c r="CM13" s="436"/>
      <c r="CN13" s="436"/>
      <c r="CO13" s="436"/>
      <c r="CP13" s="436"/>
      <c r="CQ13" s="436"/>
      <c r="CR13" s="436"/>
      <c r="CS13" s="437"/>
      <c r="CT13" s="396">
        <v>1.1000000000000001</v>
      </c>
      <c r="CU13" s="397"/>
      <c r="CV13" s="397"/>
      <c r="CW13" s="397"/>
      <c r="CX13" s="397"/>
      <c r="CY13" s="397"/>
      <c r="CZ13" s="397"/>
      <c r="DA13" s="398"/>
      <c r="DB13" s="396">
        <v>0.7</v>
      </c>
      <c r="DC13" s="397"/>
      <c r="DD13" s="397"/>
      <c r="DE13" s="397"/>
      <c r="DF13" s="397"/>
      <c r="DG13" s="397"/>
      <c r="DH13" s="397"/>
      <c r="DI13" s="398"/>
      <c r="DJ13" s="184"/>
      <c r="DK13" s="184"/>
      <c r="DL13" s="184"/>
      <c r="DM13" s="184"/>
      <c r="DN13" s="184"/>
      <c r="DO13" s="184"/>
    </row>
    <row r="14" spans="1:119" ht="18.75" customHeight="1" thickBot="1" x14ac:dyDescent="0.2">
      <c r="A14" s="185"/>
      <c r="B14" s="545"/>
      <c r="C14" s="546"/>
      <c r="D14" s="546"/>
      <c r="E14" s="546"/>
      <c r="F14" s="546"/>
      <c r="G14" s="546"/>
      <c r="H14" s="546"/>
      <c r="I14" s="546"/>
      <c r="J14" s="546"/>
      <c r="K14" s="547"/>
      <c r="L14" s="519" t="s">
        <v>144</v>
      </c>
      <c r="M14" s="563"/>
      <c r="N14" s="563"/>
      <c r="O14" s="563"/>
      <c r="P14" s="563"/>
      <c r="Q14" s="564"/>
      <c r="R14" s="529">
        <v>2823</v>
      </c>
      <c r="S14" s="530"/>
      <c r="T14" s="530"/>
      <c r="U14" s="530"/>
      <c r="V14" s="531"/>
      <c r="W14" s="532"/>
      <c r="X14" s="442"/>
      <c r="Y14" s="442"/>
      <c r="Z14" s="442"/>
      <c r="AA14" s="442"/>
      <c r="AB14" s="443"/>
      <c r="AC14" s="522">
        <v>5.9</v>
      </c>
      <c r="AD14" s="523"/>
      <c r="AE14" s="523"/>
      <c r="AF14" s="523"/>
      <c r="AG14" s="524"/>
      <c r="AH14" s="522">
        <v>5.8</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145</v>
      </c>
      <c r="CE14" s="433"/>
      <c r="CF14" s="433"/>
      <c r="CG14" s="433"/>
      <c r="CH14" s="433"/>
      <c r="CI14" s="433"/>
      <c r="CJ14" s="433"/>
      <c r="CK14" s="433"/>
      <c r="CL14" s="433"/>
      <c r="CM14" s="433"/>
      <c r="CN14" s="433"/>
      <c r="CO14" s="433"/>
      <c r="CP14" s="433"/>
      <c r="CQ14" s="433"/>
      <c r="CR14" s="433"/>
      <c r="CS14" s="434"/>
      <c r="CT14" s="533" t="s">
        <v>137</v>
      </c>
      <c r="CU14" s="534"/>
      <c r="CV14" s="534"/>
      <c r="CW14" s="534"/>
      <c r="CX14" s="534"/>
      <c r="CY14" s="534"/>
      <c r="CZ14" s="534"/>
      <c r="DA14" s="535"/>
      <c r="DB14" s="533" t="s">
        <v>146</v>
      </c>
      <c r="DC14" s="534"/>
      <c r="DD14" s="534"/>
      <c r="DE14" s="534"/>
      <c r="DF14" s="534"/>
      <c r="DG14" s="534"/>
      <c r="DH14" s="534"/>
      <c r="DI14" s="535"/>
      <c r="DJ14" s="184"/>
      <c r="DK14" s="184"/>
      <c r="DL14" s="184"/>
      <c r="DM14" s="184"/>
      <c r="DN14" s="184"/>
      <c r="DO14" s="184"/>
    </row>
    <row r="15" spans="1:119" ht="18.75" customHeight="1" x14ac:dyDescent="0.15">
      <c r="A15" s="185"/>
      <c r="B15" s="545"/>
      <c r="C15" s="546"/>
      <c r="D15" s="546"/>
      <c r="E15" s="546"/>
      <c r="F15" s="546"/>
      <c r="G15" s="546"/>
      <c r="H15" s="546"/>
      <c r="I15" s="546"/>
      <c r="J15" s="546"/>
      <c r="K15" s="547"/>
      <c r="L15" s="195"/>
      <c r="M15" s="526" t="s">
        <v>138</v>
      </c>
      <c r="N15" s="527"/>
      <c r="O15" s="527"/>
      <c r="P15" s="527"/>
      <c r="Q15" s="528"/>
      <c r="R15" s="529">
        <v>2812</v>
      </c>
      <c r="S15" s="530"/>
      <c r="T15" s="530"/>
      <c r="U15" s="530"/>
      <c r="V15" s="531"/>
      <c r="W15" s="517" t="s">
        <v>147</v>
      </c>
      <c r="X15" s="439"/>
      <c r="Y15" s="439"/>
      <c r="Z15" s="439"/>
      <c r="AA15" s="439"/>
      <c r="AB15" s="440"/>
      <c r="AC15" s="402">
        <v>470</v>
      </c>
      <c r="AD15" s="403"/>
      <c r="AE15" s="403"/>
      <c r="AF15" s="403"/>
      <c r="AG15" s="404"/>
      <c r="AH15" s="402">
        <v>549</v>
      </c>
      <c r="AI15" s="403"/>
      <c r="AJ15" s="403"/>
      <c r="AK15" s="403"/>
      <c r="AL15" s="405"/>
      <c r="AM15" s="495"/>
      <c r="AN15" s="400"/>
      <c r="AO15" s="400"/>
      <c r="AP15" s="400"/>
      <c r="AQ15" s="400"/>
      <c r="AR15" s="400"/>
      <c r="AS15" s="400"/>
      <c r="AT15" s="401"/>
      <c r="AU15" s="483"/>
      <c r="AV15" s="484"/>
      <c r="AW15" s="484"/>
      <c r="AX15" s="484"/>
      <c r="AY15" s="418" t="s">
        <v>148</v>
      </c>
      <c r="AZ15" s="419"/>
      <c r="BA15" s="419"/>
      <c r="BB15" s="419"/>
      <c r="BC15" s="419"/>
      <c r="BD15" s="419"/>
      <c r="BE15" s="419"/>
      <c r="BF15" s="419"/>
      <c r="BG15" s="419"/>
      <c r="BH15" s="419"/>
      <c r="BI15" s="419"/>
      <c r="BJ15" s="419"/>
      <c r="BK15" s="419"/>
      <c r="BL15" s="419"/>
      <c r="BM15" s="420"/>
      <c r="BN15" s="421">
        <v>260303</v>
      </c>
      <c r="BO15" s="422"/>
      <c r="BP15" s="422"/>
      <c r="BQ15" s="422"/>
      <c r="BR15" s="422"/>
      <c r="BS15" s="422"/>
      <c r="BT15" s="422"/>
      <c r="BU15" s="423"/>
      <c r="BV15" s="421">
        <v>262364</v>
      </c>
      <c r="BW15" s="422"/>
      <c r="BX15" s="422"/>
      <c r="BY15" s="422"/>
      <c r="BZ15" s="422"/>
      <c r="CA15" s="422"/>
      <c r="CB15" s="422"/>
      <c r="CC15" s="423"/>
      <c r="CD15" s="536" t="s">
        <v>149</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5"/>
      <c r="C16" s="546"/>
      <c r="D16" s="546"/>
      <c r="E16" s="546"/>
      <c r="F16" s="546"/>
      <c r="G16" s="546"/>
      <c r="H16" s="546"/>
      <c r="I16" s="546"/>
      <c r="J16" s="546"/>
      <c r="K16" s="547"/>
      <c r="L16" s="519" t="s">
        <v>150</v>
      </c>
      <c r="M16" s="520"/>
      <c r="N16" s="520"/>
      <c r="O16" s="520"/>
      <c r="P16" s="520"/>
      <c r="Q16" s="521"/>
      <c r="R16" s="514" t="s">
        <v>151</v>
      </c>
      <c r="S16" s="515"/>
      <c r="T16" s="515"/>
      <c r="U16" s="515"/>
      <c r="V16" s="516"/>
      <c r="W16" s="532"/>
      <c r="X16" s="442"/>
      <c r="Y16" s="442"/>
      <c r="Z16" s="442"/>
      <c r="AA16" s="442"/>
      <c r="AB16" s="443"/>
      <c r="AC16" s="522">
        <v>35.799999999999997</v>
      </c>
      <c r="AD16" s="523"/>
      <c r="AE16" s="523"/>
      <c r="AF16" s="523"/>
      <c r="AG16" s="524"/>
      <c r="AH16" s="522">
        <v>37.5</v>
      </c>
      <c r="AI16" s="523"/>
      <c r="AJ16" s="523"/>
      <c r="AK16" s="523"/>
      <c r="AL16" s="525"/>
      <c r="AM16" s="495"/>
      <c r="AN16" s="400"/>
      <c r="AO16" s="400"/>
      <c r="AP16" s="400"/>
      <c r="AQ16" s="400"/>
      <c r="AR16" s="400"/>
      <c r="AS16" s="400"/>
      <c r="AT16" s="401"/>
      <c r="AU16" s="483"/>
      <c r="AV16" s="484"/>
      <c r="AW16" s="484"/>
      <c r="AX16" s="484"/>
      <c r="AY16" s="406" t="s">
        <v>152</v>
      </c>
      <c r="AZ16" s="407"/>
      <c r="BA16" s="407"/>
      <c r="BB16" s="407"/>
      <c r="BC16" s="407"/>
      <c r="BD16" s="407"/>
      <c r="BE16" s="407"/>
      <c r="BF16" s="407"/>
      <c r="BG16" s="407"/>
      <c r="BH16" s="407"/>
      <c r="BI16" s="407"/>
      <c r="BJ16" s="407"/>
      <c r="BK16" s="407"/>
      <c r="BL16" s="407"/>
      <c r="BM16" s="408"/>
      <c r="BN16" s="426">
        <v>1267195</v>
      </c>
      <c r="BO16" s="427"/>
      <c r="BP16" s="427"/>
      <c r="BQ16" s="427"/>
      <c r="BR16" s="427"/>
      <c r="BS16" s="427"/>
      <c r="BT16" s="427"/>
      <c r="BU16" s="428"/>
      <c r="BV16" s="426">
        <v>1265745</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75" customHeight="1" thickBot="1" x14ac:dyDescent="0.2">
      <c r="A17" s="185"/>
      <c r="B17" s="548"/>
      <c r="C17" s="549"/>
      <c r="D17" s="549"/>
      <c r="E17" s="549"/>
      <c r="F17" s="549"/>
      <c r="G17" s="549"/>
      <c r="H17" s="549"/>
      <c r="I17" s="549"/>
      <c r="J17" s="549"/>
      <c r="K17" s="550"/>
      <c r="L17" s="200"/>
      <c r="M17" s="511" t="s">
        <v>153</v>
      </c>
      <c r="N17" s="512"/>
      <c r="O17" s="512"/>
      <c r="P17" s="512"/>
      <c r="Q17" s="513"/>
      <c r="R17" s="514" t="s">
        <v>151</v>
      </c>
      <c r="S17" s="515"/>
      <c r="T17" s="515"/>
      <c r="U17" s="515"/>
      <c r="V17" s="516"/>
      <c r="W17" s="517" t="s">
        <v>154</v>
      </c>
      <c r="X17" s="439"/>
      <c r="Y17" s="439"/>
      <c r="Z17" s="439"/>
      <c r="AA17" s="439"/>
      <c r="AB17" s="440"/>
      <c r="AC17" s="402">
        <v>766</v>
      </c>
      <c r="AD17" s="403"/>
      <c r="AE17" s="403"/>
      <c r="AF17" s="403"/>
      <c r="AG17" s="404"/>
      <c r="AH17" s="402">
        <v>830</v>
      </c>
      <c r="AI17" s="403"/>
      <c r="AJ17" s="403"/>
      <c r="AK17" s="403"/>
      <c r="AL17" s="405"/>
      <c r="AM17" s="495"/>
      <c r="AN17" s="400"/>
      <c r="AO17" s="400"/>
      <c r="AP17" s="400"/>
      <c r="AQ17" s="400"/>
      <c r="AR17" s="400"/>
      <c r="AS17" s="400"/>
      <c r="AT17" s="401"/>
      <c r="AU17" s="483"/>
      <c r="AV17" s="484"/>
      <c r="AW17" s="484"/>
      <c r="AX17" s="484"/>
      <c r="AY17" s="406" t="s">
        <v>155</v>
      </c>
      <c r="AZ17" s="407"/>
      <c r="BA17" s="407"/>
      <c r="BB17" s="407"/>
      <c r="BC17" s="407"/>
      <c r="BD17" s="407"/>
      <c r="BE17" s="407"/>
      <c r="BF17" s="407"/>
      <c r="BG17" s="407"/>
      <c r="BH17" s="407"/>
      <c r="BI17" s="407"/>
      <c r="BJ17" s="407"/>
      <c r="BK17" s="407"/>
      <c r="BL17" s="407"/>
      <c r="BM17" s="408"/>
      <c r="BN17" s="426">
        <v>321286</v>
      </c>
      <c r="BO17" s="427"/>
      <c r="BP17" s="427"/>
      <c r="BQ17" s="427"/>
      <c r="BR17" s="427"/>
      <c r="BS17" s="427"/>
      <c r="BT17" s="427"/>
      <c r="BU17" s="428"/>
      <c r="BV17" s="426">
        <v>326944</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75" customHeight="1" thickBot="1" x14ac:dyDescent="0.2">
      <c r="A18" s="185"/>
      <c r="B18" s="488" t="s">
        <v>156</v>
      </c>
      <c r="C18" s="489"/>
      <c r="D18" s="489"/>
      <c r="E18" s="490"/>
      <c r="F18" s="490"/>
      <c r="G18" s="490"/>
      <c r="H18" s="490"/>
      <c r="I18" s="490"/>
      <c r="J18" s="490"/>
      <c r="K18" s="490"/>
      <c r="L18" s="491">
        <v>37.06</v>
      </c>
      <c r="M18" s="491"/>
      <c r="N18" s="491"/>
      <c r="O18" s="491"/>
      <c r="P18" s="491"/>
      <c r="Q18" s="491"/>
      <c r="R18" s="492"/>
      <c r="S18" s="492"/>
      <c r="T18" s="492"/>
      <c r="U18" s="492"/>
      <c r="V18" s="493"/>
      <c r="W18" s="507"/>
      <c r="X18" s="508"/>
      <c r="Y18" s="508"/>
      <c r="Z18" s="508"/>
      <c r="AA18" s="508"/>
      <c r="AB18" s="518"/>
      <c r="AC18" s="390">
        <v>58.3</v>
      </c>
      <c r="AD18" s="391"/>
      <c r="AE18" s="391"/>
      <c r="AF18" s="391"/>
      <c r="AG18" s="494"/>
      <c r="AH18" s="390">
        <v>56.7</v>
      </c>
      <c r="AI18" s="391"/>
      <c r="AJ18" s="391"/>
      <c r="AK18" s="391"/>
      <c r="AL18" s="392"/>
      <c r="AM18" s="495"/>
      <c r="AN18" s="400"/>
      <c r="AO18" s="400"/>
      <c r="AP18" s="400"/>
      <c r="AQ18" s="400"/>
      <c r="AR18" s="400"/>
      <c r="AS18" s="400"/>
      <c r="AT18" s="401"/>
      <c r="AU18" s="483"/>
      <c r="AV18" s="484"/>
      <c r="AW18" s="484"/>
      <c r="AX18" s="484"/>
      <c r="AY18" s="406" t="s">
        <v>157</v>
      </c>
      <c r="AZ18" s="407"/>
      <c r="BA18" s="407"/>
      <c r="BB18" s="407"/>
      <c r="BC18" s="407"/>
      <c r="BD18" s="407"/>
      <c r="BE18" s="407"/>
      <c r="BF18" s="407"/>
      <c r="BG18" s="407"/>
      <c r="BH18" s="407"/>
      <c r="BI18" s="407"/>
      <c r="BJ18" s="407"/>
      <c r="BK18" s="407"/>
      <c r="BL18" s="407"/>
      <c r="BM18" s="408"/>
      <c r="BN18" s="426">
        <v>1253795</v>
      </c>
      <c r="BO18" s="427"/>
      <c r="BP18" s="427"/>
      <c r="BQ18" s="427"/>
      <c r="BR18" s="427"/>
      <c r="BS18" s="427"/>
      <c r="BT18" s="427"/>
      <c r="BU18" s="428"/>
      <c r="BV18" s="426">
        <v>1255741</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75" customHeight="1" thickBot="1" x14ac:dyDescent="0.2">
      <c r="A19" s="185"/>
      <c r="B19" s="488" t="s">
        <v>158</v>
      </c>
      <c r="C19" s="489"/>
      <c r="D19" s="489"/>
      <c r="E19" s="490"/>
      <c r="F19" s="490"/>
      <c r="G19" s="490"/>
      <c r="H19" s="490"/>
      <c r="I19" s="490"/>
      <c r="J19" s="490"/>
      <c r="K19" s="490"/>
      <c r="L19" s="496">
        <v>79</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159</v>
      </c>
      <c r="AZ19" s="407"/>
      <c r="BA19" s="407"/>
      <c r="BB19" s="407"/>
      <c r="BC19" s="407"/>
      <c r="BD19" s="407"/>
      <c r="BE19" s="407"/>
      <c r="BF19" s="407"/>
      <c r="BG19" s="407"/>
      <c r="BH19" s="407"/>
      <c r="BI19" s="407"/>
      <c r="BJ19" s="407"/>
      <c r="BK19" s="407"/>
      <c r="BL19" s="407"/>
      <c r="BM19" s="408"/>
      <c r="BN19" s="426">
        <v>2016459</v>
      </c>
      <c r="BO19" s="427"/>
      <c r="BP19" s="427"/>
      <c r="BQ19" s="427"/>
      <c r="BR19" s="427"/>
      <c r="BS19" s="427"/>
      <c r="BT19" s="427"/>
      <c r="BU19" s="428"/>
      <c r="BV19" s="426">
        <v>1920276</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75" customHeight="1" thickBot="1" x14ac:dyDescent="0.2">
      <c r="A20" s="185"/>
      <c r="B20" s="488" t="s">
        <v>160</v>
      </c>
      <c r="C20" s="489"/>
      <c r="D20" s="489"/>
      <c r="E20" s="490"/>
      <c r="F20" s="490"/>
      <c r="G20" s="490"/>
      <c r="H20" s="490"/>
      <c r="I20" s="490"/>
      <c r="J20" s="490"/>
      <c r="K20" s="490"/>
      <c r="L20" s="496">
        <v>1028</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75" customHeight="1" x14ac:dyDescent="0.15">
      <c r="A21" s="185"/>
      <c r="B21" s="485" t="s">
        <v>161</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75" customHeight="1" thickBot="1" x14ac:dyDescent="0.2">
      <c r="A22" s="185"/>
      <c r="B22" s="455" t="s">
        <v>162</v>
      </c>
      <c r="C22" s="456"/>
      <c r="D22" s="457"/>
      <c r="E22" s="464" t="s">
        <v>1</v>
      </c>
      <c r="F22" s="439"/>
      <c r="G22" s="439"/>
      <c r="H22" s="439"/>
      <c r="I22" s="439"/>
      <c r="J22" s="439"/>
      <c r="K22" s="440"/>
      <c r="L22" s="464" t="s">
        <v>163</v>
      </c>
      <c r="M22" s="439"/>
      <c r="N22" s="439"/>
      <c r="O22" s="439"/>
      <c r="P22" s="440"/>
      <c r="Q22" s="449" t="s">
        <v>164</v>
      </c>
      <c r="R22" s="450"/>
      <c r="S22" s="450"/>
      <c r="T22" s="450"/>
      <c r="U22" s="450"/>
      <c r="V22" s="465"/>
      <c r="W22" s="467" t="s">
        <v>165</v>
      </c>
      <c r="X22" s="456"/>
      <c r="Y22" s="457"/>
      <c r="Z22" s="464" t="s">
        <v>1</v>
      </c>
      <c r="AA22" s="439"/>
      <c r="AB22" s="439"/>
      <c r="AC22" s="439"/>
      <c r="AD22" s="439"/>
      <c r="AE22" s="439"/>
      <c r="AF22" s="439"/>
      <c r="AG22" s="440"/>
      <c r="AH22" s="438" t="s">
        <v>166</v>
      </c>
      <c r="AI22" s="439"/>
      <c r="AJ22" s="439"/>
      <c r="AK22" s="439"/>
      <c r="AL22" s="440"/>
      <c r="AM22" s="438" t="s">
        <v>167</v>
      </c>
      <c r="AN22" s="444"/>
      <c r="AO22" s="444"/>
      <c r="AP22" s="444"/>
      <c r="AQ22" s="444"/>
      <c r="AR22" s="445"/>
      <c r="AS22" s="449" t="s">
        <v>164</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75" customHeight="1" x14ac:dyDescent="0.15">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168</v>
      </c>
      <c r="AZ23" s="419"/>
      <c r="BA23" s="419"/>
      <c r="BB23" s="419"/>
      <c r="BC23" s="419"/>
      <c r="BD23" s="419"/>
      <c r="BE23" s="419"/>
      <c r="BF23" s="419"/>
      <c r="BG23" s="419"/>
      <c r="BH23" s="419"/>
      <c r="BI23" s="419"/>
      <c r="BJ23" s="419"/>
      <c r="BK23" s="419"/>
      <c r="BL23" s="419"/>
      <c r="BM23" s="420"/>
      <c r="BN23" s="426">
        <v>1513637</v>
      </c>
      <c r="BO23" s="427"/>
      <c r="BP23" s="427"/>
      <c r="BQ23" s="427"/>
      <c r="BR23" s="427"/>
      <c r="BS23" s="427"/>
      <c r="BT23" s="427"/>
      <c r="BU23" s="428"/>
      <c r="BV23" s="426">
        <v>1567359</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75" customHeight="1" thickBot="1" x14ac:dyDescent="0.2">
      <c r="A24" s="185"/>
      <c r="B24" s="458"/>
      <c r="C24" s="459"/>
      <c r="D24" s="460"/>
      <c r="E24" s="399" t="s">
        <v>169</v>
      </c>
      <c r="F24" s="400"/>
      <c r="G24" s="400"/>
      <c r="H24" s="400"/>
      <c r="I24" s="400"/>
      <c r="J24" s="400"/>
      <c r="K24" s="401"/>
      <c r="L24" s="402">
        <v>1</v>
      </c>
      <c r="M24" s="403"/>
      <c r="N24" s="403"/>
      <c r="O24" s="403"/>
      <c r="P24" s="404"/>
      <c r="Q24" s="402">
        <v>4165</v>
      </c>
      <c r="R24" s="403"/>
      <c r="S24" s="403"/>
      <c r="T24" s="403"/>
      <c r="U24" s="403"/>
      <c r="V24" s="404"/>
      <c r="W24" s="468"/>
      <c r="X24" s="459"/>
      <c r="Y24" s="460"/>
      <c r="Z24" s="399" t="s">
        <v>170</v>
      </c>
      <c r="AA24" s="400"/>
      <c r="AB24" s="400"/>
      <c r="AC24" s="400"/>
      <c r="AD24" s="400"/>
      <c r="AE24" s="400"/>
      <c r="AF24" s="400"/>
      <c r="AG24" s="401"/>
      <c r="AH24" s="402">
        <v>55</v>
      </c>
      <c r="AI24" s="403"/>
      <c r="AJ24" s="403"/>
      <c r="AK24" s="403"/>
      <c r="AL24" s="404"/>
      <c r="AM24" s="402">
        <v>148885</v>
      </c>
      <c r="AN24" s="403"/>
      <c r="AO24" s="403"/>
      <c r="AP24" s="403"/>
      <c r="AQ24" s="403"/>
      <c r="AR24" s="404"/>
      <c r="AS24" s="402">
        <v>2707</v>
      </c>
      <c r="AT24" s="403"/>
      <c r="AU24" s="403"/>
      <c r="AV24" s="403"/>
      <c r="AW24" s="403"/>
      <c r="AX24" s="405"/>
      <c r="AY24" s="393" t="s">
        <v>171</v>
      </c>
      <c r="AZ24" s="394"/>
      <c r="BA24" s="394"/>
      <c r="BB24" s="394"/>
      <c r="BC24" s="394"/>
      <c r="BD24" s="394"/>
      <c r="BE24" s="394"/>
      <c r="BF24" s="394"/>
      <c r="BG24" s="394"/>
      <c r="BH24" s="394"/>
      <c r="BI24" s="394"/>
      <c r="BJ24" s="394"/>
      <c r="BK24" s="394"/>
      <c r="BL24" s="394"/>
      <c r="BM24" s="395"/>
      <c r="BN24" s="426">
        <v>1482270</v>
      </c>
      <c r="BO24" s="427"/>
      <c r="BP24" s="427"/>
      <c r="BQ24" s="427"/>
      <c r="BR24" s="427"/>
      <c r="BS24" s="427"/>
      <c r="BT24" s="427"/>
      <c r="BU24" s="428"/>
      <c r="BV24" s="426">
        <v>1526447</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75" customHeight="1" x14ac:dyDescent="0.15">
      <c r="A25" s="185"/>
      <c r="B25" s="458"/>
      <c r="C25" s="459"/>
      <c r="D25" s="460"/>
      <c r="E25" s="399" t="s">
        <v>172</v>
      </c>
      <c r="F25" s="400"/>
      <c r="G25" s="400"/>
      <c r="H25" s="400"/>
      <c r="I25" s="400"/>
      <c r="J25" s="400"/>
      <c r="K25" s="401"/>
      <c r="L25" s="402">
        <v>1</v>
      </c>
      <c r="M25" s="403"/>
      <c r="N25" s="403"/>
      <c r="O25" s="403"/>
      <c r="P25" s="404"/>
      <c r="Q25" s="402">
        <v>5500</v>
      </c>
      <c r="R25" s="403"/>
      <c r="S25" s="403"/>
      <c r="T25" s="403"/>
      <c r="U25" s="403"/>
      <c r="V25" s="404"/>
      <c r="W25" s="468"/>
      <c r="X25" s="459"/>
      <c r="Y25" s="460"/>
      <c r="Z25" s="399" t="s">
        <v>173</v>
      </c>
      <c r="AA25" s="400"/>
      <c r="AB25" s="400"/>
      <c r="AC25" s="400"/>
      <c r="AD25" s="400"/>
      <c r="AE25" s="400"/>
      <c r="AF25" s="400"/>
      <c r="AG25" s="401"/>
      <c r="AH25" s="402" t="s">
        <v>129</v>
      </c>
      <c r="AI25" s="403"/>
      <c r="AJ25" s="403"/>
      <c r="AK25" s="403"/>
      <c r="AL25" s="404"/>
      <c r="AM25" s="402" t="s">
        <v>129</v>
      </c>
      <c r="AN25" s="403"/>
      <c r="AO25" s="403"/>
      <c r="AP25" s="403"/>
      <c r="AQ25" s="403"/>
      <c r="AR25" s="404"/>
      <c r="AS25" s="402" t="s">
        <v>174</v>
      </c>
      <c r="AT25" s="403"/>
      <c r="AU25" s="403"/>
      <c r="AV25" s="403"/>
      <c r="AW25" s="403"/>
      <c r="AX25" s="405"/>
      <c r="AY25" s="418" t="s">
        <v>175</v>
      </c>
      <c r="AZ25" s="419"/>
      <c r="BA25" s="419"/>
      <c r="BB25" s="419"/>
      <c r="BC25" s="419"/>
      <c r="BD25" s="419"/>
      <c r="BE25" s="419"/>
      <c r="BF25" s="419"/>
      <c r="BG25" s="419"/>
      <c r="BH25" s="419"/>
      <c r="BI25" s="419"/>
      <c r="BJ25" s="419"/>
      <c r="BK25" s="419"/>
      <c r="BL25" s="419"/>
      <c r="BM25" s="420"/>
      <c r="BN25" s="421">
        <v>17810</v>
      </c>
      <c r="BO25" s="422"/>
      <c r="BP25" s="422"/>
      <c r="BQ25" s="422"/>
      <c r="BR25" s="422"/>
      <c r="BS25" s="422"/>
      <c r="BT25" s="422"/>
      <c r="BU25" s="423"/>
      <c r="BV25" s="421" t="s">
        <v>137</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75" customHeight="1" x14ac:dyDescent="0.15">
      <c r="A26" s="185"/>
      <c r="B26" s="458"/>
      <c r="C26" s="459"/>
      <c r="D26" s="460"/>
      <c r="E26" s="399" t="s">
        <v>176</v>
      </c>
      <c r="F26" s="400"/>
      <c r="G26" s="400"/>
      <c r="H26" s="400"/>
      <c r="I26" s="400"/>
      <c r="J26" s="400"/>
      <c r="K26" s="401"/>
      <c r="L26" s="402">
        <v>1</v>
      </c>
      <c r="M26" s="403"/>
      <c r="N26" s="403"/>
      <c r="O26" s="403"/>
      <c r="P26" s="404"/>
      <c r="Q26" s="402">
        <v>3598</v>
      </c>
      <c r="R26" s="403"/>
      <c r="S26" s="403"/>
      <c r="T26" s="403"/>
      <c r="U26" s="403"/>
      <c r="V26" s="404"/>
      <c r="W26" s="468"/>
      <c r="X26" s="459"/>
      <c r="Y26" s="460"/>
      <c r="Z26" s="399" t="s">
        <v>177</v>
      </c>
      <c r="AA26" s="481"/>
      <c r="AB26" s="481"/>
      <c r="AC26" s="481"/>
      <c r="AD26" s="481"/>
      <c r="AE26" s="481"/>
      <c r="AF26" s="481"/>
      <c r="AG26" s="482"/>
      <c r="AH26" s="402" t="s">
        <v>129</v>
      </c>
      <c r="AI26" s="403"/>
      <c r="AJ26" s="403"/>
      <c r="AK26" s="403"/>
      <c r="AL26" s="404"/>
      <c r="AM26" s="402" t="s">
        <v>174</v>
      </c>
      <c r="AN26" s="403"/>
      <c r="AO26" s="403"/>
      <c r="AP26" s="403"/>
      <c r="AQ26" s="403"/>
      <c r="AR26" s="404"/>
      <c r="AS26" s="402" t="s">
        <v>129</v>
      </c>
      <c r="AT26" s="403"/>
      <c r="AU26" s="403"/>
      <c r="AV26" s="403"/>
      <c r="AW26" s="403"/>
      <c r="AX26" s="405"/>
      <c r="AY26" s="435" t="s">
        <v>178</v>
      </c>
      <c r="AZ26" s="436"/>
      <c r="BA26" s="436"/>
      <c r="BB26" s="436"/>
      <c r="BC26" s="436"/>
      <c r="BD26" s="436"/>
      <c r="BE26" s="436"/>
      <c r="BF26" s="436"/>
      <c r="BG26" s="436"/>
      <c r="BH26" s="436"/>
      <c r="BI26" s="436"/>
      <c r="BJ26" s="436"/>
      <c r="BK26" s="436"/>
      <c r="BL26" s="436"/>
      <c r="BM26" s="437"/>
      <c r="BN26" s="426" t="s">
        <v>129</v>
      </c>
      <c r="BO26" s="427"/>
      <c r="BP26" s="427"/>
      <c r="BQ26" s="427"/>
      <c r="BR26" s="427"/>
      <c r="BS26" s="427"/>
      <c r="BT26" s="427"/>
      <c r="BU26" s="428"/>
      <c r="BV26" s="426" t="s">
        <v>129</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185"/>
      <c r="B27" s="458"/>
      <c r="C27" s="459"/>
      <c r="D27" s="460"/>
      <c r="E27" s="399" t="s">
        <v>179</v>
      </c>
      <c r="F27" s="400"/>
      <c r="G27" s="400"/>
      <c r="H27" s="400"/>
      <c r="I27" s="400"/>
      <c r="J27" s="400"/>
      <c r="K27" s="401"/>
      <c r="L27" s="402">
        <v>1</v>
      </c>
      <c r="M27" s="403"/>
      <c r="N27" s="403"/>
      <c r="O27" s="403"/>
      <c r="P27" s="404"/>
      <c r="Q27" s="402">
        <v>2390</v>
      </c>
      <c r="R27" s="403"/>
      <c r="S27" s="403"/>
      <c r="T27" s="403"/>
      <c r="U27" s="403"/>
      <c r="V27" s="404"/>
      <c r="W27" s="468"/>
      <c r="X27" s="459"/>
      <c r="Y27" s="460"/>
      <c r="Z27" s="399" t="s">
        <v>180</v>
      </c>
      <c r="AA27" s="400"/>
      <c r="AB27" s="400"/>
      <c r="AC27" s="400"/>
      <c r="AD27" s="400"/>
      <c r="AE27" s="400"/>
      <c r="AF27" s="400"/>
      <c r="AG27" s="401"/>
      <c r="AH27" s="402" t="s">
        <v>174</v>
      </c>
      <c r="AI27" s="403"/>
      <c r="AJ27" s="403"/>
      <c r="AK27" s="403"/>
      <c r="AL27" s="404"/>
      <c r="AM27" s="402" t="s">
        <v>174</v>
      </c>
      <c r="AN27" s="403"/>
      <c r="AO27" s="403"/>
      <c r="AP27" s="403"/>
      <c r="AQ27" s="403"/>
      <c r="AR27" s="404"/>
      <c r="AS27" s="402" t="s">
        <v>129</v>
      </c>
      <c r="AT27" s="403"/>
      <c r="AU27" s="403"/>
      <c r="AV27" s="403"/>
      <c r="AW27" s="403"/>
      <c r="AX27" s="405"/>
      <c r="AY27" s="432" t="s">
        <v>181</v>
      </c>
      <c r="AZ27" s="433"/>
      <c r="BA27" s="433"/>
      <c r="BB27" s="433"/>
      <c r="BC27" s="433"/>
      <c r="BD27" s="433"/>
      <c r="BE27" s="433"/>
      <c r="BF27" s="433"/>
      <c r="BG27" s="433"/>
      <c r="BH27" s="433"/>
      <c r="BI27" s="433"/>
      <c r="BJ27" s="433"/>
      <c r="BK27" s="433"/>
      <c r="BL27" s="433"/>
      <c r="BM27" s="434"/>
      <c r="BN27" s="429" t="s">
        <v>174</v>
      </c>
      <c r="BO27" s="430"/>
      <c r="BP27" s="430"/>
      <c r="BQ27" s="430"/>
      <c r="BR27" s="430"/>
      <c r="BS27" s="430"/>
      <c r="BT27" s="430"/>
      <c r="BU27" s="431"/>
      <c r="BV27" s="429" t="s">
        <v>174</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75" customHeight="1" x14ac:dyDescent="0.15">
      <c r="A28" s="185"/>
      <c r="B28" s="458"/>
      <c r="C28" s="459"/>
      <c r="D28" s="460"/>
      <c r="E28" s="399" t="s">
        <v>182</v>
      </c>
      <c r="F28" s="400"/>
      <c r="G28" s="400"/>
      <c r="H28" s="400"/>
      <c r="I28" s="400"/>
      <c r="J28" s="400"/>
      <c r="K28" s="401"/>
      <c r="L28" s="402">
        <v>1</v>
      </c>
      <c r="M28" s="403"/>
      <c r="N28" s="403"/>
      <c r="O28" s="403"/>
      <c r="P28" s="404"/>
      <c r="Q28" s="402">
        <v>1830</v>
      </c>
      <c r="R28" s="403"/>
      <c r="S28" s="403"/>
      <c r="T28" s="403"/>
      <c r="U28" s="403"/>
      <c r="V28" s="404"/>
      <c r="W28" s="468"/>
      <c r="X28" s="459"/>
      <c r="Y28" s="460"/>
      <c r="Z28" s="399" t="s">
        <v>183</v>
      </c>
      <c r="AA28" s="400"/>
      <c r="AB28" s="400"/>
      <c r="AC28" s="400"/>
      <c r="AD28" s="400"/>
      <c r="AE28" s="400"/>
      <c r="AF28" s="400"/>
      <c r="AG28" s="401"/>
      <c r="AH28" s="402" t="s">
        <v>137</v>
      </c>
      <c r="AI28" s="403"/>
      <c r="AJ28" s="403"/>
      <c r="AK28" s="403"/>
      <c r="AL28" s="404"/>
      <c r="AM28" s="402" t="s">
        <v>129</v>
      </c>
      <c r="AN28" s="403"/>
      <c r="AO28" s="403"/>
      <c r="AP28" s="403"/>
      <c r="AQ28" s="403"/>
      <c r="AR28" s="404"/>
      <c r="AS28" s="402" t="s">
        <v>174</v>
      </c>
      <c r="AT28" s="403"/>
      <c r="AU28" s="403"/>
      <c r="AV28" s="403"/>
      <c r="AW28" s="403"/>
      <c r="AX28" s="405"/>
      <c r="AY28" s="409" t="s">
        <v>184</v>
      </c>
      <c r="AZ28" s="410"/>
      <c r="BA28" s="410"/>
      <c r="BB28" s="411"/>
      <c r="BC28" s="418" t="s">
        <v>48</v>
      </c>
      <c r="BD28" s="419"/>
      <c r="BE28" s="419"/>
      <c r="BF28" s="419"/>
      <c r="BG28" s="419"/>
      <c r="BH28" s="419"/>
      <c r="BI28" s="419"/>
      <c r="BJ28" s="419"/>
      <c r="BK28" s="419"/>
      <c r="BL28" s="419"/>
      <c r="BM28" s="420"/>
      <c r="BN28" s="421">
        <v>1000254</v>
      </c>
      <c r="BO28" s="422"/>
      <c r="BP28" s="422"/>
      <c r="BQ28" s="422"/>
      <c r="BR28" s="422"/>
      <c r="BS28" s="422"/>
      <c r="BT28" s="422"/>
      <c r="BU28" s="423"/>
      <c r="BV28" s="421">
        <v>1241088</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75" customHeight="1" x14ac:dyDescent="0.15">
      <c r="A29" s="185"/>
      <c r="B29" s="458"/>
      <c r="C29" s="459"/>
      <c r="D29" s="460"/>
      <c r="E29" s="399" t="s">
        <v>185</v>
      </c>
      <c r="F29" s="400"/>
      <c r="G29" s="400"/>
      <c r="H29" s="400"/>
      <c r="I29" s="400"/>
      <c r="J29" s="400"/>
      <c r="K29" s="401"/>
      <c r="L29" s="402">
        <v>6</v>
      </c>
      <c r="M29" s="403"/>
      <c r="N29" s="403"/>
      <c r="O29" s="403"/>
      <c r="P29" s="404"/>
      <c r="Q29" s="402">
        <v>1710</v>
      </c>
      <c r="R29" s="403"/>
      <c r="S29" s="403"/>
      <c r="T29" s="403"/>
      <c r="U29" s="403"/>
      <c r="V29" s="404"/>
      <c r="W29" s="469"/>
      <c r="X29" s="470"/>
      <c r="Y29" s="471"/>
      <c r="Z29" s="399" t="s">
        <v>186</v>
      </c>
      <c r="AA29" s="400"/>
      <c r="AB29" s="400"/>
      <c r="AC29" s="400"/>
      <c r="AD29" s="400"/>
      <c r="AE29" s="400"/>
      <c r="AF29" s="400"/>
      <c r="AG29" s="401"/>
      <c r="AH29" s="402">
        <v>55</v>
      </c>
      <c r="AI29" s="403"/>
      <c r="AJ29" s="403"/>
      <c r="AK29" s="403"/>
      <c r="AL29" s="404"/>
      <c r="AM29" s="402">
        <v>148885</v>
      </c>
      <c r="AN29" s="403"/>
      <c r="AO29" s="403"/>
      <c r="AP29" s="403"/>
      <c r="AQ29" s="403"/>
      <c r="AR29" s="404"/>
      <c r="AS29" s="402">
        <v>2707</v>
      </c>
      <c r="AT29" s="403"/>
      <c r="AU29" s="403"/>
      <c r="AV29" s="403"/>
      <c r="AW29" s="403"/>
      <c r="AX29" s="405"/>
      <c r="AY29" s="412"/>
      <c r="AZ29" s="413"/>
      <c r="BA29" s="413"/>
      <c r="BB29" s="414"/>
      <c r="BC29" s="406" t="s">
        <v>187</v>
      </c>
      <c r="BD29" s="407"/>
      <c r="BE29" s="407"/>
      <c r="BF29" s="407"/>
      <c r="BG29" s="407"/>
      <c r="BH29" s="407"/>
      <c r="BI29" s="407"/>
      <c r="BJ29" s="407"/>
      <c r="BK29" s="407"/>
      <c r="BL29" s="407"/>
      <c r="BM29" s="408"/>
      <c r="BN29" s="426">
        <v>10031</v>
      </c>
      <c r="BO29" s="427"/>
      <c r="BP29" s="427"/>
      <c r="BQ29" s="427"/>
      <c r="BR29" s="427"/>
      <c r="BS29" s="427"/>
      <c r="BT29" s="427"/>
      <c r="BU29" s="428"/>
      <c r="BV29" s="426">
        <v>10031</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75" customHeight="1" thickBot="1" x14ac:dyDescent="0.2">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188</v>
      </c>
      <c r="X30" s="479"/>
      <c r="Y30" s="479"/>
      <c r="Z30" s="479"/>
      <c r="AA30" s="479"/>
      <c r="AB30" s="479"/>
      <c r="AC30" s="479"/>
      <c r="AD30" s="479"/>
      <c r="AE30" s="479"/>
      <c r="AF30" s="479"/>
      <c r="AG30" s="480"/>
      <c r="AH30" s="390">
        <v>96</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50</v>
      </c>
      <c r="BD30" s="394"/>
      <c r="BE30" s="394"/>
      <c r="BF30" s="394"/>
      <c r="BG30" s="394"/>
      <c r="BH30" s="394"/>
      <c r="BI30" s="394"/>
      <c r="BJ30" s="394"/>
      <c r="BK30" s="394"/>
      <c r="BL30" s="394"/>
      <c r="BM30" s="395"/>
      <c r="BN30" s="429">
        <v>588856</v>
      </c>
      <c r="BO30" s="430"/>
      <c r="BP30" s="430"/>
      <c r="BQ30" s="430"/>
      <c r="BR30" s="430"/>
      <c r="BS30" s="430"/>
      <c r="BT30" s="430"/>
      <c r="BU30" s="431"/>
      <c r="BV30" s="429">
        <v>586617</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89" t="s">
        <v>195</v>
      </c>
      <c r="D33" s="389"/>
      <c r="E33" s="388" t="s">
        <v>196</v>
      </c>
      <c r="F33" s="388"/>
      <c r="G33" s="388"/>
      <c r="H33" s="388"/>
      <c r="I33" s="388"/>
      <c r="J33" s="388"/>
      <c r="K33" s="388"/>
      <c r="L33" s="388"/>
      <c r="M33" s="388"/>
      <c r="N33" s="388"/>
      <c r="O33" s="388"/>
      <c r="P33" s="388"/>
      <c r="Q33" s="388"/>
      <c r="R33" s="388"/>
      <c r="S33" s="388"/>
      <c r="T33" s="214"/>
      <c r="U33" s="389" t="s">
        <v>197</v>
      </c>
      <c r="V33" s="389"/>
      <c r="W33" s="388" t="s">
        <v>198</v>
      </c>
      <c r="X33" s="388"/>
      <c r="Y33" s="388"/>
      <c r="Z33" s="388"/>
      <c r="AA33" s="388"/>
      <c r="AB33" s="388"/>
      <c r="AC33" s="388"/>
      <c r="AD33" s="388"/>
      <c r="AE33" s="388"/>
      <c r="AF33" s="388"/>
      <c r="AG33" s="388"/>
      <c r="AH33" s="388"/>
      <c r="AI33" s="388"/>
      <c r="AJ33" s="388"/>
      <c r="AK33" s="388"/>
      <c r="AL33" s="214"/>
      <c r="AM33" s="389" t="s">
        <v>199</v>
      </c>
      <c r="AN33" s="389"/>
      <c r="AO33" s="388" t="s">
        <v>200</v>
      </c>
      <c r="AP33" s="388"/>
      <c r="AQ33" s="388"/>
      <c r="AR33" s="388"/>
      <c r="AS33" s="388"/>
      <c r="AT33" s="388"/>
      <c r="AU33" s="388"/>
      <c r="AV33" s="388"/>
      <c r="AW33" s="388"/>
      <c r="AX33" s="388"/>
      <c r="AY33" s="388"/>
      <c r="AZ33" s="388"/>
      <c r="BA33" s="388"/>
      <c r="BB33" s="388"/>
      <c r="BC33" s="388"/>
      <c r="BD33" s="215"/>
      <c r="BE33" s="388" t="s">
        <v>201</v>
      </c>
      <c r="BF33" s="388"/>
      <c r="BG33" s="388" t="s">
        <v>202</v>
      </c>
      <c r="BH33" s="388"/>
      <c r="BI33" s="388"/>
      <c r="BJ33" s="388"/>
      <c r="BK33" s="388"/>
      <c r="BL33" s="388"/>
      <c r="BM33" s="388"/>
      <c r="BN33" s="388"/>
      <c r="BO33" s="388"/>
      <c r="BP33" s="388"/>
      <c r="BQ33" s="388"/>
      <c r="BR33" s="388"/>
      <c r="BS33" s="388"/>
      <c r="BT33" s="388"/>
      <c r="BU33" s="388"/>
      <c r="BV33" s="215"/>
      <c r="BW33" s="389" t="s">
        <v>201</v>
      </c>
      <c r="BX33" s="389"/>
      <c r="BY33" s="388" t="s">
        <v>203</v>
      </c>
      <c r="BZ33" s="388"/>
      <c r="CA33" s="388"/>
      <c r="CB33" s="388"/>
      <c r="CC33" s="388"/>
      <c r="CD33" s="388"/>
      <c r="CE33" s="388"/>
      <c r="CF33" s="388"/>
      <c r="CG33" s="388"/>
      <c r="CH33" s="388"/>
      <c r="CI33" s="388"/>
      <c r="CJ33" s="388"/>
      <c r="CK33" s="388"/>
      <c r="CL33" s="388"/>
      <c r="CM33" s="388"/>
      <c r="CN33" s="214"/>
      <c r="CO33" s="389" t="s">
        <v>197</v>
      </c>
      <c r="CP33" s="389"/>
      <c r="CQ33" s="388" t="s">
        <v>204</v>
      </c>
      <c r="CR33" s="388"/>
      <c r="CS33" s="388"/>
      <c r="CT33" s="388"/>
      <c r="CU33" s="388"/>
      <c r="CV33" s="388"/>
      <c r="CW33" s="388"/>
      <c r="CX33" s="388"/>
      <c r="CY33" s="388"/>
      <c r="CZ33" s="388"/>
      <c r="DA33" s="388"/>
      <c r="DB33" s="388"/>
      <c r="DC33" s="388"/>
      <c r="DD33" s="388"/>
      <c r="DE33" s="388"/>
      <c r="DF33" s="214"/>
      <c r="DG33" s="387" t="s">
        <v>205</v>
      </c>
      <c r="DH33" s="387"/>
      <c r="DI33" s="216"/>
      <c r="DJ33" s="184"/>
      <c r="DK33" s="184"/>
      <c r="DL33" s="184"/>
      <c r="DM33" s="184"/>
      <c r="DN33" s="184"/>
      <c r="DO33" s="184"/>
    </row>
    <row r="34" spans="1:119" ht="32.25" customHeight="1" x14ac:dyDescent="0.15">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2</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t="str">
        <f>IF(AO34="","",MAX(C34:D43,U34:V43)+1)</f>
        <v/>
      </c>
      <c r="AN34" s="385"/>
      <c r="AO34" s="384"/>
      <c r="AP34" s="384"/>
      <c r="AQ34" s="384"/>
      <c r="AR34" s="384"/>
      <c r="AS34" s="384"/>
      <c r="AT34" s="384"/>
      <c r="AU34" s="384"/>
      <c r="AV34" s="384"/>
      <c r="AW34" s="384"/>
      <c r="AX34" s="384"/>
      <c r="AY34" s="384"/>
      <c r="AZ34" s="384"/>
      <c r="BA34" s="384"/>
      <c r="BB34" s="384"/>
      <c r="BC34" s="384"/>
      <c r="BD34" s="212"/>
      <c r="BE34" s="385">
        <f>IF(BG34="","",MAX(C34:D43,U34:V43,AM34:AN43)+1)</f>
        <v>5</v>
      </c>
      <c r="BF34" s="385"/>
      <c r="BG34" s="384" t="str">
        <f>IF('各会計、関係団体の財政状況及び健全化判断比率'!B31="","",'各会計、関係団体の財政状況及び健全化判断比率'!B31)</f>
        <v>簡易水道事業特別会計</v>
      </c>
      <c r="BH34" s="384"/>
      <c r="BI34" s="384"/>
      <c r="BJ34" s="384"/>
      <c r="BK34" s="384"/>
      <c r="BL34" s="384"/>
      <c r="BM34" s="384"/>
      <c r="BN34" s="384"/>
      <c r="BO34" s="384"/>
      <c r="BP34" s="384"/>
      <c r="BQ34" s="384"/>
      <c r="BR34" s="384"/>
      <c r="BS34" s="384"/>
      <c r="BT34" s="384"/>
      <c r="BU34" s="384"/>
      <c r="BV34" s="212"/>
      <c r="BW34" s="385">
        <f>IF(BY34="","",MAX(C34:D43,U34:V43,AM34:AN43,BE34:BF43)+1)</f>
        <v>7</v>
      </c>
      <c r="BX34" s="385"/>
      <c r="BY34" s="384" t="str">
        <f>IF('各会計、関係団体の財政状況及び健全化判断比率'!B68="","",'各会計、関係団体の財政状況及び健全化判断比率'!B68)</f>
        <v>比企広域市町村圏組合</v>
      </c>
      <c r="BZ34" s="384"/>
      <c r="CA34" s="384"/>
      <c r="CB34" s="384"/>
      <c r="CC34" s="384"/>
      <c r="CD34" s="384"/>
      <c r="CE34" s="384"/>
      <c r="CF34" s="384"/>
      <c r="CG34" s="384"/>
      <c r="CH34" s="384"/>
      <c r="CI34" s="384"/>
      <c r="CJ34" s="384"/>
      <c r="CK34" s="384"/>
      <c r="CL34" s="384"/>
      <c r="CM34" s="384"/>
      <c r="CN34" s="212"/>
      <c r="CO34" s="385">
        <f>IF(CQ34="","",MAX(C34:D43,U34:V43,AM34:AN43,BE34:BF43,BW34:BX43)+1)</f>
        <v>17</v>
      </c>
      <c r="CP34" s="385"/>
      <c r="CQ34" s="384" t="str">
        <f>IF('各会計、関係団体の財政状況及び健全化判断比率'!BS7="","",'各会計、関係団体の財政状況及び健全化判断比率'!BS7)</f>
        <v>東秩父村和紙の里</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
      </c>
      <c r="DH34" s="386"/>
      <c r="DI34" s="216"/>
      <c r="DJ34" s="184"/>
      <c r="DK34" s="184"/>
      <c r="DL34" s="184"/>
      <c r="DM34" s="184"/>
      <c r="DN34" s="184"/>
      <c r="DO34" s="184"/>
    </row>
    <row r="35" spans="1:119" ht="32.25" customHeight="1" x14ac:dyDescent="0.15">
      <c r="A35" s="185"/>
      <c r="B35" s="211"/>
      <c r="C35" s="385" t="str">
        <f>IF(E35="","",C34+1)</f>
        <v/>
      </c>
      <c r="D35" s="385"/>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212"/>
      <c r="U35" s="385">
        <f>IF(W35="","",U34+1)</f>
        <v>3</v>
      </c>
      <c r="V35" s="385"/>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212"/>
      <c r="AM35" s="385" t="str">
        <f t="shared" ref="AM35:AM43" si="0">IF(AO35="","",AM34+1)</f>
        <v/>
      </c>
      <c r="AN35" s="385"/>
      <c r="AO35" s="384"/>
      <c r="AP35" s="384"/>
      <c r="AQ35" s="384"/>
      <c r="AR35" s="384"/>
      <c r="AS35" s="384"/>
      <c r="AT35" s="384"/>
      <c r="AU35" s="384"/>
      <c r="AV35" s="384"/>
      <c r="AW35" s="384"/>
      <c r="AX35" s="384"/>
      <c r="AY35" s="384"/>
      <c r="AZ35" s="384"/>
      <c r="BA35" s="384"/>
      <c r="BB35" s="384"/>
      <c r="BC35" s="384"/>
      <c r="BD35" s="212"/>
      <c r="BE35" s="385">
        <f t="shared" ref="BE35:BE43" si="1">IF(BG35="","",BE34+1)</f>
        <v>6</v>
      </c>
      <c r="BF35" s="385"/>
      <c r="BG35" s="384" t="str">
        <f>IF('各会計、関係団体の財政状況及び健全化判断比率'!B32="","",'各会計、関係団体の財政状況及び健全化判断比率'!B32)</f>
        <v>合併処理浄化槽設置管理事業特別会計</v>
      </c>
      <c r="BH35" s="384"/>
      <c r="BI35" s="384"/>
      <c r="BJ35" s="384"/>
      <c r="BK35" s="384"/>
      <c r="BL35" s="384"/>
      <c r="BM35" s="384"/>
      <c r="BN35" s="384"/>
      <c r="BO35" s="384"/>
      <c r="BP35" s="384"/>
      <c r="BQ35" s="384"/>
      <c r="BR35" s="384"/>
      <c r="BS35" s="384"/>
      <c r="BT35" s="384"/>
      <c r="BU35" s="384"/>
      <c r="BV35" s="212"/>
      <c r="BW35" s="385">
        <f t="shared" ref="BW35:BW43" si="2">IF(BY35="","",BW34+1)</f>
        <v>8</v>
      </c>
      <c r="BX35" s="385"/>
      <c r="BY35" s="384" t="str">
        <f>IF('各会計、関係団体の財政状況及び健全化判断比率'!B69="","",'各会計、関係団体の財政状況及び健全化判断比率'!B69)</f>
        <v>〃</v>
      </c>
      <c r="BZ35" s="384"/>
      <c r="CA35" s="384"/>
      <c r="CB35" s="384"/>
      <c r="CC35" s="384"/>
      <c r="CD35" s="384"/>
      <c r="CE35" s="384"/>
      <c r="CF35" s="384"/>
      <c r="CG35" s="384"/>
      <c r="CH35" s="384"/>
      <c r="CI35" s="384"/>
      <c r="CJ35" s="384"/>
      <c r="CK35" s="384"/>
      <c r="CL35" s="384"/>
      <c r="CM35" s="384"/>
      <c r="CN35" s="212"/>
      <c r="CO35" s="385" t="str">
        <f t="shared" ref="CO35:CO43" si="3">IF(CQ35="","",CO34+1)</f>
        <v/>
      </c>
      <c r="CP35" s="385"/>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x14ac:dyDescent="0.15">
      <c r="A36" s="185"/>
      <c r="B36" s="211"/>
      <c r="C36" s="385" t="str">
        <f>IF(E36="","",C35+1)</f>
        <v/>
      </c>
      <c r="D36" s="385"/>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212"/>
      <c r="U36" s="385">
        <f t="shared" ref="U36:U43" si="4">IF(W36="","",U35+1)</f>
        <v>4</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212"/>
      <c r="AM36" s="385" t="str">
        <f t="shared" si="0"/>
        <v/>
      </c>
      <c r="AN36" s="385"/>
      <c r="AO36" s="384"/>
      <c r="AP36" s="384"/>
      <c r="AQ36" s="384"/>
      <c r="AR36" s="384"/>
      <c r="AS36" s="384"/>
      <c r="AT36" s="384"/>
      <c r="AU36" s="384"/>
      <c r="AV36" s="384"/>
      <c r="AW36" s="384"/>
      <c r="AX36" s="384"/>
      <c r="AY36" s="384"/>
      <c r="AZ36" s="384"/>
      <c r="BA36" s="384"/>
      <c r="BB36" s="384"/>
      <c r="BC36" s="384"/>
      <c r="BD36" s="212"/>
      <c r="BE36" s="385" t="str">
        <f t="shared" si="1"/>
        <v/>
      </c>
      <c r="BF36" s="385"/>
      <c r="BG36" s="384"/>
      <c r="BH36" s="384"/>
      <c r="BI36" s="384"/>
      <c r="BJ36" s="384"/>
      <c r="BK36" s="384"/>
      <c r="BL36" s="384"/>
      <c r="BM36" s="384"/>
      <c r="BN36" s="384"/>
      <c r="BO36" s="384"/>
      <c r="BP36" s="384"/>
      <c r="BQ36" s="384"/>
      <c r="BR36" s="384"/>
      <c r="BS36" s="384"/>
      <c r="BT36" s="384"/>
      <c r="BU36" s="384"/>
      <c r="BV36" s="212"/>
      <c r="BW36" s="385">
        <f t="shared" si="2"/>
        <v>9</v>
      </c>
      <c r="BX36" s="385"/>
      <c r="BY36" s="384" t="str">
        <f>IF('各会計、関係団体の財政状況及び健全化判断比率'!B70="","",'各会計、関係団体の財政状況及び健全化判断比率'!B70)</f>
        <v>〃</v>
      </c>
      <c r="BZ36" s="384"/>
      <c r="CA36" s="384"/>
      <c r="CB36" s="384"/>
      <c r="CC36" s="384"/>
      <c r="CD36" s="384"/>
      <c r="CE36" s="384"/>
      <c r="CF36" s="384"/>
      <c r="CG36" s="384"/>
      <c r="CH36" s="384"/>
      <c r="CI36" s="384"/>
      <c r="CJ36" s="384"/>
      <c r="CK36" s="384"/>
      <c r="CL36" s="384"/>
      <c r="CM36" s="384"/>
      <c r="CN36" s="212"/>
      <c r="CO36" s="385" t="str">
        <f t="shared" si="3"/>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x14ac:dyDescent="0.15">
      <c r="A37" s="185"/>
      <c r="B37" s="211"/>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12"/>
      <c r="U37" s="385" t="str">
        <f t="shared" si="4"/>
        <v/>
      </c>
      <c r="V37" s="385"/>
      <c r="W37" s="384"/>
      <c r="X37" s="384"/>
      <c r="Y37" s="384"/>
      <c r="Z37" s="384"/>
      <c r="AA37" s="384"/>
      <c r="AB37" s="384"/>
      <c r="AC37" s="384"/>
      <c r="AD37" s="384"/>
      <c r="AE37" s="384"/>
      <c r="AF37" s="384"/>
      <c r="AG37" s="384"/>
      <c r="AH37" s="384"/>
      <c r="AI37" s="384"/>
      <c r="AJ37" s="384"/>
      <c r="AK37" s="384"/>
      <c r="AL37" s="212"/>
      <c r="AM37" s="385" t="str">
        <f t="shared" si="0"/>
        <v/>
      </c>
      <c r="AN37" s="385"/>
      <c r="AO37" s="384"/>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10</v>
      </c>
      <c r="BX37" s="385"/>
      <c r="BY37" s="384" t="str">
        <f>IF('各会計、関係団体の財政状況及び健全化判断比率'!B71="","",'各会計、関係団体の財政状況及び健全化判断比率'!B71)</f>
        <v>〃</v>
      </c>
      <c r="BZ37" s="384"/>
      <c r="CA37" s="384"/>
      <c r="CB37" s="384"/>
      <c r="CC37" s="384"/>
      <c r="CD37" s="384"/>
      <c r="CE37" s="384"/>
      <c r="CF37" s="384"/>
      <c r="CG37" s="384"/>
      <c r="CH37" s="384"/>
      <c r="CI37" s="384"/>
      <c r="CJ37" s="384"/>
      <c r="CK37" s="384"/>
      <c r="CL37" s="384"/>
      <c r="CM37" s="384"/>
      <c r="CN37" s="212"/>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x14ac:dyDescent="0.15">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f t="shared" si="2"/>
        <v>11</v>
      </c>
      <c r="BX38" s="385"/>
      <c r="BY38" s="384" t="str">
        <f>IF('各会計、関係団体の財政状況及び健全化判断比率'!B72="","",'各会計、関係団体の財政状況及び健全化判断比率'!B72)</f>
        <v>〃</v>
      </c>
      <c r="BZ38" s="384"/>
      <c r="CA38" s="384"/>
      <c r="CB38" s="384"/>
      <c r="CC38" s="384"/>
      <c r="CD38" s="384"/>
      <c r="CE38" s="384"/>
      <c r="CF38" s="384"/>
      <c r="CG38" s="384"/>
      <c r="CH38" s="384"/>
      <c r="CI38" s="384"/>
      <c r="CJ38" s="384"/>
      <c r="CK38" s="384"/>
      <c r="CL38" s="384"/>
      <c r="CM38" s="384"/>
      <c r="CN38" s="212"/>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x14ac:dyDescent="0.15">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f t="shared" si="2"/>
        <v>12</v>
      </c>
      <c r="BX39" s="385"/>
      <c r="BY39" s="384" t="str">
        <f>IF('各会計、関係団体の財政状況及び健全化判断比率'!B73="","",'各会計、関係団体の財政状況及び健全化判断比率'!B73)</f>
        <v>小川地区衛生組合</v>
      </c>
      <c r="BZ39" s="384"/>
      <c r="CA39" s="384"/>
      <c r="CB39" s="384"/>
      <c r="CC39" s="384"/>
      <c r="CD39" s="384"/>
      <c r="CE39" s="384"/>
      <c r="CF39" s="384"/>
      <c r="CG39" s="384"/>
      <c r="CH39" s="384"/>
      <c r="CI39" s="384"/>
      <c r="CJ39" s="384"/>
      <c r="CK39" s="384"/>
      <c r="CL39" s="384"/>
      <c r="CM39" s="384"/>
      <c r="CN39" s="212"/>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x14ac:dyDescent="0.15">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f t="shared" si="2"/>
        <v>13</v>
      </c>
      <c r="BX40" s="385"/>
      <c r="BY40" s="384" t="str">
        <f>IF('各会計、関係団体の財政状況及び健全化判断比率'!B74="","",'各会計、関係団体の財政状況及び健全化判断比率'!B74)</f>
        <v>彩の国さいたま人づくり広域連合</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x14ac:dyDescent="0.15">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f t="shared" si="2"/>
        <v>14</v>
      </c>
      <c r="BX41" s="385"/>
      <c r="BY41" s="384" t="str">
        <f>IF('各会計、関係団体の財政状況及び健全化判断比率'!B75="","",'各会計、関係団体の財政状況及び健全化判断比率'!B75)</f>
        <v>埼玉県市町村総合事務組合</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x14ac:dyDescent="0.15">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f t="shared" si="2"/>
        <v>15</v>
      </c>
      <c r="BX42" s="385"/>
      <c r="BY42" s="384" t="str">
        <f>IF('各会計、関係団体の財政状況及び健全化判断比率'!B76="","",'各会計、関係団体の財政状況及び健全化判断比率'!B76)</f>
        <v>〃</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x14ac:dyDescent="0.15">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f t="shared" si="2"/>
        <v>16</v>
      </c>
      <c r="BX43" s="385"/>
      <c r="BY43" s="384" t="str">
        <f>IF('各会計、関係団体の財政状況及び健全化判断比率'!B77="","",'各会計、関係団体の財政状況及び健全化判断比率'!B77)</f>
        <v>埼玉県後期高齢者医療広域連合</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A4ivEVB7Y4YRYMjwej88SsBNguat71cUX5Dg24Sj2AAeX1pRZ+6sXgsnrie429fl3j5Gf73AfktuwiipsTU5uA==" saltValue="AHqW2w6SZdC7tiBWpILE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DL42" sqref="DL42:DV42"/>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7" t="s">
        <v>214</v>
      </c>
      <c r="DI1" s="758"/>
      <c r="DJ1" s="758"/>
      <c r="DK1" s="758"/>
      <c r="DL1" s="758"/>
      <c r="DM1" s="758"/>
      <c r="DN1" s="759"/>
      <c r="DO1" s="224"/>
      <c r="DP1" s="757" t="s">
        <v>215</v>
      </c>
      <c r="DQ1" s="758"/>
      <c r="DR1" s="758"/>
      <c r="DS1" s="758"/>
      <c r="DT1" s="758"/>
      <c r="DU1" s="758"/>
      <c r="DV1" s="758"/>
      <c r="DW1" s="758"/>
      <c r="DX1" s="758"/>
      <c r="DY1" s="758"/>
      <c r="DZ1" s="758"/>
      <c r="EA1" s="758"/>
      <c r="EB1" s="758"/>
      <c r="EC1" s="759"/>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99" t="s">
        <v>217</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218</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219</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1</v>
      </c>
      <c r="C4" s="700"/>
      <c r="D4" s="700"/>
      <c r="E4" s="700"/>
      <c r="F4" s="700"/>
      <c r="G4" s="700"/>
      <c r="H4" s="700"/>
      <c r="I4" s="700"/>
      <c r="J4" s="700"/>
      <c r="K4" s="700"/>
      <c r="L4" s="700"/>
      <c r="M4" s="700"/>
      <c r="N4" s="700"/>
      <c r="O4" s="700"/>
      <c r="P4" s="700"/>
      <c r="Q4" s="701"/>
      <c r="R4" s="699" t="s">
        <v>220</v>
      </c>
      <c r="S4" s="700"/>
      <c r="T4" s="700"/>
      <c r="U4" s="700"/>
      <c r="V4" s="700"/>
      <c r="W4" s="700"/>
      <c r="X4" s="700"/>
      <c r="Y4" s="701"/>
      <c r="Z4" s="699" t="s">
        <v>221</v>
      </c>
      <c r="AA4" s="700"/>
      <c r="AB4" s="700"/>
      <c r="AC4" s="701"/>
      <c r="AD4" s="699" t="s">
        <v>222</v>
      </c>
      <c r="AE4" s="700"/>
      <c r="AF4" s="700"/>
      <c r="AG4" s="700"/>
      <c r="AH4" s="700"/>
      <c r="AI4" s="700"/>
      <c r="AJ4" s="700"/>
      <c r="AK4" s="701"/>
      <c r="AL4" s="699" t="s">
        <v>221</v>
      </c>
      <c r="AM4" s="700"/>
      <c r="AN4" s="700"/>
      <c r="AO4" s="701"/>
      <c r="AP4" s="760" t="s">
        <v>223</v>
      </c>
      <c r="AQ4" s="760"/>
      <c r="AR4" s="760"/>
      <c r="AS4" s="760"/>
      <c r="AT4" s="760"/>
      <c r="AU4" s="760"/>
      <c r="AV4" s="760"/>
      <c r="AW4" s="760"/>
      <c r="AX4" s="760"/>
      <c r="AY4" s="760"/>
      <c r="AZ4" s="760"/>
      <c r="BA4" s="760"/>
      <c r="BB4" s="760"/>
      <c r="BC4" s="760"/>
      <c r="BD4" s="760"/>
      <c r="BE4" s="760"/>
      <c r="BF4" s="760"/>
      <c r="BG4" s="760" t="s">
        <v>224</v>
      </c>
      <c r="BH4" s="760"/>
      <c r="BI4" s="760"/>
      <c r="BJ4" s="760"/>
      <c r="BK4" s="760"/>
      <c r="BL4" s="760"/>
      <c r="BM4" s="760"/>
      <c r="BN4" s="760"/>
      <c r="BO4" s="760" t="s">
        <v>221</v>
      </c>
      <c r="BP4" s="760"/>
      <c r="BQ4" s="760"/>
      <c r="BR4" s="760"/>
      <c r="BS4" s="760" t="s">
        <v>225</v>
      </c>
      <c r="BT4" s="760"/>
      <c r="BU4" s="760"/>
      <c r="BV4" s="760"/>
      <c r="BW4" s="760"/>
      <c r="BX4" s="760"/>
      <c r="BY4" s="760"/>
      <c r="BZ4" s="760"/>
      <c r="CA4" s="760"/>
      <c r="CB4" s="760"/>
      <c r="CD4" s="742" t="s">
        <v>226</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228" customFormat="1" ht="11.25" customHeight="1" x14ac:dyDescent="0.15">
      <c r="B5" s="704" t="s">
        <v>227</v>
      </c>
      <c r="C5" s="705"/>
      <c r="D5" s="705"/>
      <c r="E5" s="705"/>
      <c r="F5" s="705"/>
      <c r="G5" s="705"/>
      <c r="H5" s="705"/>
      <c r="I5" s="705"/>
      <c r="J5" s="705"/>
      <c r="K5" s="705"/>
      <c r="L5" s="705"/>
      <c r="M5" s="705"/>
      <c r="N5" s="705"/>
      <c r="O5" s="705"/>
      <c r="P5" s="705"/>
      <c r="Q5" s="706"/>
      <c r="R5" s="693">
        <v>244128</v>
      </c>
      <c r="S5" s="694"/>
      <c r="T5" s="694"/>
      <c r="U5" s="694"/>
      <c r="V5" s="694"/>
      <c r="W5" s="694"/>
      <c r="X5" s="694"/>
      <c r="Y5" s="737"/>
      <c r="Z5" s="755">
        <v>10.4</v>
      </c>
      <c r="AA5" s="755"/>
      <c r="AB5" s="755"/>
      <c r="AC5" s="755"/>
      <c r="AD5" s="756">
        <v>244128</v>
      </c>
      <c r="AE5" s="756"/>
      <c r="AF5" s="756"/>
      <c r="AG5" s="756"/>
      <c r="AH5" s="756"/>
      <c r="AI5" s="756"/>
      <c r="AJ5" s="756"/>
      <c r="AK5" s="756"/>
      <c r="AL5" s="738">
        <v>18.2</v>
      </c>
      <c r="AM5" s="709"/>
      <c r="AN5" s="709"/>
      <c r="AO5" s="739"/>
      <c r="AP5" s="704" t="s">
        <v>228</v>
      </c>
      <c r="AQ5" s="705"/>
      <c r="AR5" s="705"/>
      <c r="AS5" s="705"/>
      <c r="AT5" s="705"/>
      <c r="AU5" s="705"/>
      <c r="AV5" s="705"/>
      <c r="AW5" s="705"/>
      <c r="AX5" s="705"/>
      <c r="AY5" s="705"/>
      <c r="AZ5" s="705"/>
      <c r="BA5" s="705"/>
      <c r="BB5" s="705"/>
      <c r="BC5" s="705"/>
      <c r="BD5" s="705"/>
      <c r="BE5" s="705"/>
      <c r="BF5" s="706"/>
      <c r="BG5" s="638">
        <v>244128</v>
      </c>
      <c r="BH5" s="639"/>
      <c r="BI5" s="639"/>
      <c r="BJ5" s="639"/>
      <c r="BK5" s="639"/>
      <c r="BL5" s="639"/>
      <c r="BM5" s="639"/>
      <c r="BN5" s="640"/>
      <c r="BO5" s="675">
        <v>100</v>
      </c>
      <c r="BP5" s="675"/>
      <c r="BQ5" s="675"/>
      <c r="BR5" s="675"/>
      <c r="BS5" s="676" t="s">
        <v>174</v>
      </c>
      <c r="BT5" s="676"/>
      <c r="BU5" s="676"/>
      <c r="BV5" s="676"/>
      <c r="BW5" s="676"/>
      <c r="BX5" s="676"/>
      <c r="BY5" s="676"/>
      <c r="BZ5" s="676"/>
      <c r="CA5" s="676"/>
      <c r="CB5" s="726"/>
      <c r="CD5" s="742" t="s">
        <v>223</v>
      </c>
      <c r="CE5" s="743"/>
      <c r="CF5" s="743"/>
      <c r="CG5" s="743"/>
      <c r="CH5" s="743"/>
      <c r="CI5" s="743"/>
      <c r="CJ5" s="743"/>
      <c r="CK5" s="743"/>
      <c r="CL5" s="743"/>
      <c r="CM5" s="743"/>
      <c r="CN5" s="743"/>
      <c r="CO5" s="743"/>
      <c r="CP5" s="743"/>
      <c r="CQ5" s="744"/>
      <c r="CR5" s="742" t="s">
        <v>229</v>
      </c>
      <c r="CS5" s="743"/>
      <c r="CT5" s="743"/>
      <c r="CU5" s="743"/>
      <c r="CV5" s="743"/>
      <c r="CW5" s="743"/>
      <c r="CX5" s="743"/>
      <c r="CY5" s="744"/>
      <c r="CZ5" s="742" t="s">
        <v>221</v>
      </c>
      <c r="DA5" s="743"/>
      <c r="DB5" s="743"/>
      <c r="DC5" s="744"/>
      <c r="DD5" s="742" t="s">
        <v>230</v>
      </c>
      <c r="DE5" s="743"/>
      <c r="DF5" s="743"/>
      <c r="DG5" s="743"/>
      <c r="DH5" s="743"/>
      <c r="DI5" s="743"/>
      <c r="DJ5" s="743"/>
      <c r="DK5" s="743"/>
      <c r="DL5" s="743"/>
      <c r="DM5" s="743"/>
      <c r="DN5" s="743"/>
      <c r="DO5" s="743"/>
      <c r="DP5" s="744"/>
      <c r="DQ5" s="742" t="s">
        <v>231</v>
      </c>
      <c r="DR5" s="743"/>
      <c r="DS5" s="743"/>
      <c r="DT5" s="743"/>
      <c r="DU5" s="743"/>
      <c r="DV5" s="743"/>
      <c r="DW5" s="743"/>
      <c r="DX5" s="743"/>
      <c r="DY5" s="743"/>
      <c r="DZ5" s="743"/>
      <c r="EA5" s="743"/>
      <c r="EB5" s="743"/>
      <c r="EC5" s="744"/>
    </row>
    <row r="6" spans="2:143" ht="11.25" customHeight="1" x14ac:dyDescent="0.15">
      <c r="B6" s="635" t="s">
        <v>232</v>
      </c>
      <c r="C6" s="636"/>
      <c r="D6" s="636"/>
      <c r="E6" s="636"/>
      <c r="F6" s="636"/>
      <c r="G6" s="636"/>
      <c r="H6" s="636"/>
      <c r="I6" s="636"/>
      <c r="J6" s="636"/>
      <c r="K6" s="636"/>
      <c r="L6" s="636"/>
      <c r="M6" s="636"/>
      <c r="N6" s="636"/>
      <c r="O6" s="636"/>
      <c r="P6" s="636"/>
      <c r="Q6" s="637"/>
      <c r="R6" s="638">
        <v>24074</v>
      </c>
      <c r="S6" s="639"/>
      <c r="T6" s="639"/>
      <c r="U6" s="639"/>
      <c r="V6" s="639"/>
      <c r="W6" s="639"/>
      <c r="X6" s="639"/>
      <c r="Y6" s="640"/>
      <c r="Z6" s="675">
        <v>1</v>
      </c>
      <c r="AA6" s="675"/>
      <c r="AB6" s="675"/>
      <c r="AC6" s="675"/>
      <c r="AD6" s="676">
        <v>24074</v>
      </c>
      <c r="AE6" s="676"/>
      <c r="AF6" s="676"/>
      <c r="AG6" s="676"/>
      <c r="AH6" s="676"/>
      <c r="AI6" s="676"/>
      <c r="AJ6" s="676"/>
      <c r="AK6" s="676"/>
      <c r="AL6" s="641">
        <v>1.8</v>
      </c>
      <c r="AM6" s="642"/>
      <c r="AN6" s="642"/>
      <c r="AO6" s="677"/>
      <c r="AP6" s="635" t="s">
        <v>233</v>
      </c>
      <c r="AQ6" s="636"/>
      <c r="AR6" s="636"/>
      <c r="AS6" s="636"/>
      <c r="AT6" s="636"/>
      <c r="AU6" s="636"/>
      <c r="AV6" s="636"/>
      <c r="AW6" s="636"/>
      <c r="AX6" s="636"/>
      <c r="AY6" s="636"/>
      <c r="AZ6" s="636"/>
      <c r="BA6" s="636"/>
      <c r="BB6" s="636"/>
      <c r="BC6" s="636"/>
      <c r="BD6" s="636"/>
      <c r="BE6" s="636"/>
      <c r="BF6" s="637"/>
      <c r="BG6" s="638">
        <v>244128</v>
      </c>
      <c r="BH6" s="639"/>
      <c r="BI6" s="639"/>
      <c r="BJ6" s="639"/>
      <c r="BK6" s="639"/>
      <c r="BL6" s="639"/>
      <c r="BM6" s="639"/>
      <c r="BN6" s="640"/>
      <c r="BO6" s="675">
        <v>100</v>
      </c>
      <c r="BP6" s="675"/>
      <c r="BQ6" s="675"/>
      <c r="BR6" s="675"/>
      <c r="BS6" s="676" t="s">
        <v>234</v>
      </c>
      <c r="BT6" s="676"/>
      <c r="BU6" s="676"/>
      <c r="BV6" s="676"/>
      <c r="BW6" s="676"/>
      <c r="BX6" s="676"/>
      <c r="BY6" s="676"/>
      <c r="BZ6" s="676"/>
      <c r="CA6" s="676"/>
      <c r="CB6" s="726"/>
      <c r="CD6" s="696" t="s">
        <v>235</v>
      </c>
      <c r="CE6" s="697"/>
      <c r="CF6" s="697"/>
      <c r="CG6" s="697"/>
      <c r="CH6" s="697"/>
      <c r="CI6" s="697"/>
      <c r="CJ6" s="697"/>
      <c r="CK6" s="697"/>
      <c r="CL6" s="697"/>
      <c r="CM6" s="697"/>
      <c r="CN6" s="697"/>
      <c r="CO6" s="697"/>
      <c r="CP6" s="697"/>
      <c r="CQ6" s="698"/>
      <c r="CR6" s="638">
        <v>42896</v>
      </c>
      <c r="CS6" s="639"/>
      <c r="CT6" s="639"/>
      <c r="CU6" s="639"/>
      <c r="CV6" s="639"/>
      <c r="CW6" s="639"/>
      <c r="CX6" s="639"/>
      <c r="CY6" s="640"/>
      <c r="CZ6" s="738">
        <v>2.1</v>
      </c>
      <c r="DA6" s="709"/>
      <c r="DB6" s="709"/>
      <c r="DC6" s="741"/>
      <c r="DD6" s="644" t="s">
        <v>129</v>
      </c>
      <c r="DE6" s="639"/>
      <c r="DF6" s="639"/>
      <c r="DG6" s="639"/>
      <c r="DH6" s="639"/>
      <c r="DI6" s="639"/>
      <c r="DJ6" s="639"/>
      <c r="DK6" s="639"/>
      <c r="DL6" s="639"/>
      <c r="DM6" s="639"/>
      <c r="DN6" s="639"/>
      <c r="DO6" s="639"/>
      <c r="DP6" s="640"/>
      <c r="DQ6" s="644">
        <v>42896</v>
      </c>
      <c r="DR6" s="639"/>
      <c r="DS6" s="639"/>
      <c r="DT6" s="639"/>
      <c r="DU6" s="639"/>
      <c r="DV6" s="639"/>
      <c r="DW6" s="639"/>
      <c r="DX6" s="639"/>
      <c r="DY6" s="639"/>
      <c r="DZ6" s="639"/>
      <c r="EA6" s="639"/>
      <c r="EB6" s="639"/>
      <c r="EC6" s="682"/>
    </row>
    <row r="7" spans="2:143" ht="11.25" customHeight="1" x14ac:dyDescent="0.15">
      <c r="B7" s="635" t="s">
        <v>236</v>
      </c>
      <c r="C7" s="636"/>
      <c r="D7" s="636"/>
      <c r="E7" s="636"/>
      <c r="F7" s="636"/>
      <c r="G7" s="636"/>
      <c r="H7" s="636"/>
      <c r="I7" s="636"/>
      <c r="J7" s="636"/>
      <c r="K7" s="636"/>
      <c r="L7" s="636"/>
      <c r="M7" s="636"/>
      <c r="N7" s="636"/>
      <c r="O7" s="636"/>
      <c r="P7" s="636"/>
      <c r="Q7" s="637"/>
      <c r="R7" s="638">
        <v>176</v>
      </c>
      <c r="S7" s="639"/>
      <c r="T7" s="639"/>
      <c r="U7" s="639"/>
      <c r="V7" s="639"/>
      <c r="W7" s="639"/>
      <c r="X7" s="639"/>
      <c r="Y7" s="640"/>
      <c r="Z7" s="675">
        <v>0</v>
      </c>
      <c r="AA7" s="675"/>
      <c r="AB7" s="675"/>
      <c r="AC7" s="675"/>
      <c r="AD7" s="676">
        <v>176</v>
      </c>
      <c r="AE7" s="676"/>
      <c r="AF7" s="676"/>
      <c r="AG7" s="676"/>
      <c r="AH7" s="676"/>
      <c r="AI7" s="676"/>
      <c r="AJ7" s="676"/>
      <c r="AK7" s="676"/>
      <c r="AL7" s="641">
        <v>0</v>
      </c>
      <c r="AM7" s="642"/>
      <c r="AN7" s="642"/>
      <c r="AO7" s="677"/>
      <c r="AP7" s="635" t="s">
        <v>237</v>
      </c>
      <c r="AQ7" s="636"/>
      <c r="AR7" s="636"/>
      <c r="AS7" s="636"/>
      <c r="AT7" s="636"/>
      <c r="AU7" s="636"/>
      <c r="AV7" s="636"/>
      <c r="AW7" s="636"/>
      <c r="AX7" s="636"/>
      <c r="AY7" s="636"/>
      <c r="AZ7" s="636"/>
      <c r="BA7" s="636"/>
      <c r="BB7" s="636"/>
      <c r="BC7" s="636"/>
      <c r="BD7" s="636"/>
      <c r="BE7" s="636"/>
      <c r="BF7" s="637"/>
      <c r="BG7" s="638">
        <v>100059</v>
      </c>
      <c r="BH7" s="639"/>
      <c r="BI7" s="639"/>
      <c r="BJ7" s="639"/>
      <c r="BK7" s="639"/>
      <c r="BL7" s="639"/>
      <c r="BM7" s="639"/>
      <c r="BN7" s="640"/>
      <c r="BO7" s="675">
        <v>41</v>
      </c>
      <c r="BP7" s="675"/>
      <c r="BQ7" s="675"/>
      <c r="BR7" s="675"/>
      <c r="BS7" s="676" t="s">
        <v>234</v>
      </c>
      <c r="BT7" s="676"/>
      <c r="BU7" s="676"/>
      <c r="BV7" s="676"/>
      <c r="BW7" s="676"/>
      <c r="BX7" s="676"/>
      <c r="BY7" s="676"/>
      <c r="BZ7" s="676"/>
      <c r="CA7" s="676"/>
      <c r="CB7" s="726"/>
      <c r="CD7" s="671" t="s">
        <v>238</v>
      </c>
      <c r="CE7" s="672"/>
      <c r="CF7" s="672"/>
      <c r="CG7" s="672"/>
      <c r="CH7" s="672"/>
      <c r="CI7" s="672"/>
      <c r="CJ7" s="672"/>
      <c r="CK7" s="672"/>
      <c r="CL7" s="672"/>
      <c r="CM7" s="672"/>
      <c r="CN7" s="672"/>
      <c r="CO7" s="672"/>
      <c r="CP7" s="672"/>
      <c r="CQ7" s="673"/>
      <c r="CR7" s="638">
        <v>595262</v>
      </c>
      <c r="CS7" s="639"/>
      <c r="CT7" s="639"/>
      <c r="CU7" s="639"/>
      <c r="CV7" s="639"/>
      <c r="CW7" s="639"/>
      <c r="CX7" s="639"/>
      <c r="CY7" s="640"/>
      <c r="CZ7" s="675">
        <v>29.2</v>
      </c>
      <c r="DA7" s="675"/>
      <c r="DB7" s="675"/>
      <c r="DC7" s="675"/>
      <c r="DD7" s="644">
        <v>27610</v>
      </c>
      <c r="DE7" s="639"/>
      <c r="DF7" s="639"/>
      <c r="DG7" s="639"/>
      <c r="DH7" s="639"/>
      <c r="DI7" s="639"/>
      <c r="DJ7" s="639"/>
      <c r="DK7" s="639"/>
      <c r="DL7" s="639"/>
      <c r="DM7" s="639"/>
      <c r="DN7" s="639"/>
      <c r="DO7" s="639"/>
      <c r="DP7" s="640"/>
      <c r="DQ7" s="644">
        <v>492907</v>
      </c>
      <c r="DR7" s="639"/>
      <c r="DS7" s="639"/>
      <c r="DT7" s="639"/>
      <c r="DU7" s="639"/>
      <c r="DV7" s="639"/>
      <c r="DW7" s="639"/>
      <c r="DX7" s="639"/>
      <c r="DY7" s="639"/>
      <c r="DZ7" s="639"/>
      <c r="EA7" s="639"/>
      <c r="EB7" s="639"/>
      <c r="EC7" s="682"/>
    </row>
    <row r="8" spans="2:143" ht="11.25" customHeight="1" x14ac:dyDescent="0.15">
      <c r="B8" s="635" t="s">
        <v>239</v>
      </c>
      <c r="C8" s="636"/>
      <c r="D8" s="636"/>
      <c r="E8" s="636"/>
      <c r="F8" s="636"/>
      <c r="G8" s="636"/>
      <c r="H8" s="636"/>
      <c r="I8" s="636"/>
      <c r="J8" s="636"/>
      <c r="K8" s="636"/>
      <c r="L8" s="636"/>
      <c r="M8" s="636"/>
      <c r="N8" s="636"/>
      <c r="O8" s="636"/>
      <c r="P8" s="636"/>
      <c r="Q8" s="637"/>
      <c r="R8" s="638">
        <v>1146</v>
      </c>
      <c r="S8" s="639"/>
      <c r="T8" s="639"/>
      <c r="U8" s="639"/>
      <c r="V8" s="639"/>
      <c r="W8" s="639"/>
      <c r="X8" s="639"/>
      <c r="Y8" s="640"/>
      <c r="Z8" s="675">
        <v>0</v>
      </c>
      <c r="AA8" s="675"/>
      <c r="AB8" s="675"/>
      <c r="AC8" s="675"/>
      <c r="AD8" s="676">
        <v>1146</v>
      </c>
      <c r="AE8" s="676"/>
      <c r="AF8" s="676"/>
      <c r="AG8" s="676"/>
      <c r="AH8" s="676"/>
      <c r="AI8" s="676"/>
      <c r="AJ8" s="676"/>
      <c r="AK8" s="676"/>
      <c r="AL8" s="641">
        <v>0.1</v>
      </c>
      <c r="AM8" s="642"/>
      <c r="AN8" s="642"/>
      <c r="AO8" s="677"/>
      <c r="AP8" s="635" t="s">
        <v>240</v>
      </c>
      <c r="AQ8" s="636"/>
      <c r="AR8" s="636"/>
      <c r="AS8" s="636"/>
      <c r="AT8" s="636"/>
      <c r="AU8" s="636"/>
      <c r="AV8" s="636"/>
      <c r="AW8" s="636"/>
      <c r="AX8" s="636"/>
      <c r="AY8" s="636"/>
      <c r="AZ8" s="636"/>
      <c r="BA8" s="636"/>
      <c r="BB8" s="636"/>
      <c r="BC8" s="636"/>
      <c r="BD8" s="636"/>
      <c r="BE8" s="636"/>
      <c r="BF8" s="637"/>
      <c r="BG8" s="638">
        <v>5016</v>
      </c>
      <c r="BH8" s="639"/>
      <c r="BI8" s="639"/>
      <c r="BJ8" s="639"/>
      <c r="BK8" s="639"/>
      <c r="BL8" s="639"/>
      <c r="BM8" s="639"/>
      <c r="BN8" s="640"/>
      <c r="BO8" s="675">
        <v>2.1</v>
      </c>
      <c r="BP8" s="675"/>
      <c r="BQ8" s="675"/>
      <c r="BR8" s="675"/>
      <c r="BS8" s="644" t="s">
        <v>129</v>
      </c>
      <c r="BT8" s="639"/>
      <c r="BU8" s="639"/>
      <c r="BV8" s="639"/>
      <c r="BW8" s="639"/>
      <c r="BX8" s="639"/>
      <c r="BY8" s="639"/>
      <c r="BZ8" s="639"/>
      <c r="CA8" s="639"/>
      <c r="CB8" s="682"/>
      <c r="CD8" s="671" t="s">
        <v>241</v>
      </c>
      <c r="CE8" s="672"/>
      <c r="CF8" s="672"/>
      <c r="CG8" s="672"/>
      <c r="CH8" s="672"/>
      <c r="CI8" s="672"/>
      <c r="CJ8" s="672"/>
      <c r="CK8" s="672"/>
      <c r="CL8" s="672"/>
      <c r="CM8" s="672"/>
      <c r="CN8" s="672"/>
      <c r="CO8" s="672"/>
      <c r="CP8" s="672"/>
      <c r="CQ8" s="673"/>
      <c r="CR8" s="638">
        <v>433358</v>
      </c>
      <c r="CS8" s="639"/>
      <c r="CT8" s="639"/>
      <c r="CU8" s="639"/>
      <c r="CV8" s="639"/>
      <c r="CW8" s="639"/>
      <c r="CX8" s="639"/>
      <c r="CY8" s="640"/>
      <c r="CZ8" s="675">
        <v>21.3</v>
      </c>
      <c r="DA8" s="675"/>
      <c r="DB8" s="675"/>
      <c r="DC8" s="675"/>
      <c r="DD8" s="644">
        <v>4592</v>
      </c>
      <c r="DE8" s="639"/>
      <c r="DF8" s="639"/>
      <c r="DG8" s="639"/>
      <c r="DH8" s="639"/>
      <c r="DI8" s="639"/>
      <c r="DJ8" s="639"/>
      <c r="DK8" s="639"/>
      <c r="DL8" s="639"/>
      <c r="DM8" s="639"/>
      <c r="DN8" s="639"/>
      <c r="DO8" s="639"/>
      <c r="DP8" s="640"/>
      <c r="DQ8" s="644">
        <v>309486</v>
      </c>
      <c r="DR8" s="639"/>
      <c r="DS8" s="639"/>
      <c r="DT8" s="639"/>
      <c r="DU8" s="639"/>
      <c r="DV8" s="639"/>
      <c r="DW8" s="639"/>
      <c r="DX8" s="639"/>
      <c r="DY8" s="639"/>
      <c r="DZ8" s="639"/>
      <c r="EA8" s="639"/>
      <c r="EB8" s="639"/>
      <c r="EC8" s="682"/>
    </row>
    <row r="9" spans="2:143" ht="11.25" customHeight="1" x14ac:dyDescent="0.15">
      <c r="B9" s="635" t="s">
        <v>242</v>
      </c>
      <c r="C9" s="636"/>
      <c r="D9" s="636"/>
      <c r="E9" s="636"/>
      <c r="F9" s="636"/>
      <c r="G9" s="636"/>
      <c r="H9" s="636"/>
      <c r="I9" s="636"/>
      <c r="J9" s="636"/>
      <c r="K9" s="636"/>
      <c r="L9" s="636"/>
      <c r="M9" s="636"/>
      <c r="N9" s="636"/>
      <c r="O9" s="636"/>
      <c r="P9" s="636"/>
      <c r="Q9" s="637"/>
      <c r="R9" s="638">
        <v>688</v>
      </c>
      <c r="S9" s="639"/>
      <c r="T9" s="639"/>
      <c r="U9" s="639"/>
      <c r="V9" s="639"/>
      <c r="W9" s="639"/>
      <c r="X9" s="639"/>
      <c r="Y9" s="640"/>
      <c r="Z9" s="675">
        <v>0</v>
      </c>
      <c r="AA9" s="675"/>
      <c r="AB9" s="675"/>
      <c r="AC9" s="675"/>
      <c r="AD9" s="676">
        <v>688</v>
      </c>
      <c r="AE9" s="676"/>
      <c r="AF9" s="676"/>
      <c r="AG9" s="676"/>
      <c r="AH9" s="676"/>
      <c r="AI9" s="676"/>
      <c r="AJ9" s="676"/>
      <c r="AK9" s="676"/>
      <c r="AL9" s="641">
        <v>0.1</v>
      </c>
      <c r="AM9" s="642"/>
      <c r="AN9" s="642"/>
      <c r="AO9" s="677"/>
      <c r="AP9" s="635" t="s">
        <v>243</v>
      </c>
      <c r="AQ9" s="636"/>
      <c r="AR9" s="636"/>
      <c r="AS9" s="636"/>
      <c r="AT9" s="636"/>
      <c r="AU9" s="636"/>
      <c r="AV9" s="636"/>
      <c r="AW9" s="636"/>
      <c r="AX9" s="636"/>
      <c r="AY9" s="636"/>
      <c r="AZ9" s="636"/>
      <c r="BA9" s="636"/>
      <c r="BB9" s="636"/>
      <c r="BC9" s="636"/>
      <c r="BD9" s="636"/>
      <c r="BE9" s="636"/>
      <c r="BF9" s="637"/>
      <c r="BG9" s="638">
        <v>88663</v>
      </c>
      <c r="BH9" s="639"/>
      <c r="BI9" s="639"/>
      <c r="BJ9" s="639"/>
      <c r="BK9" s="639"/>
      <c r="BL9" s="639"/>
      <c r="BM9" s="639"/>
      <c r="BN9" s="640"/>
      <c r="BO9" s="675">
        <v>36.299999999999997</v>
      </c>
      <c r="BP9" s="675"/>
      <c r="BQ9" s="675"/>
      <c r="BR9" s="675"/>
      <c r="BS9" s="644" t="s">
        <v>234</v>
      </c>
      <c r="BT9" s="639"/>
      <c r="BU9" s="639"/>
      <c r="BV9" s="639"/>
      <c r="BW9" s="639"/>
      <c r="BX9" s="639"/>
      <c r="BY9" s="639"/>
      <c r="BZ9" s="639"/>
      <c r="CA9" s="639"/>
      <c r="CB9" s="682"/>
      <c r="CD9" s="671" t="s">
        <v>244</v>
      </c>
      <c r="CE9" s="672"/>
      <c r="CF9" s="672"/>
      <c r="CG9" s="672"/>
      <c r="CH9" s="672"/>
      <c r="CI9" s="672"/>
      <c r="CJ9" s="672"/>
      <c r="CK9" s="672"/>
      <c r="CL9" s="672"/>
      <c r="CM9" s="672"/>
      <c r="CN9" s="672"/>
      <c r="CO9" s="672"/>
      <c r="CP9" s="672"/>
      <c r="CQ9" s="673"/>
      <c r="CR9" s="638">
        <v>228146</v>
      </c>
      <c r="CS9" s="639"/>
      <c r="CT9" s="639"/>
      <c r="CU9" s="639"/>
      <c r="CV9" s="639"/>
      <c r="CW9" s="639"/>
      <c r="CX9" s="639"/>
      <c r="CY9" s="640"/>
      <c r="CZ9" s="675">
        <v>11.2</v>
      </c>
      <c r="DA9" s="675"/>
      <c r="DB9" s="675"/>
      <c r="DC9" s="675"/>
      <c r="DD9" s="644" t="s">
        <v>129</v>
      </c>
      <c r="DE9" s="639"/>
      <c r="DF9" s="639"/>
      <c r="DG9" s="639"/>
      <c r="DH9" s="639"/>
      <c r="DI9" s="639"/>
      <c r="DJ9" s="639"/>
      <c r="DK9" s="639"/>
      <c r="DL9" s="639"/>
      <c r="DM9" s="639"/>
      <c r="DN9" s="639"/>
      <c r="DO9" s="639"/>
      <c r="DP9" s="640"/>
      <c r="DQ9" s="644">
        <v>225396</v>
      </c>
      <c r="DR9" s="639"/>
      <c r="DS9" s="639"/>
      <c r="DT9" s="639"/>
      <c r="DU9" s="639"/>
      <c r="DV9" s="639"/>
      <c r="DW9" s="639"/>
      <c r="DX9" s="639"/>
      <c r="DY9" s="639"/>
      <c r="DZ9" s="639"/>
      <c r="EA9" s="639"/>
      <c r="EB9" s="639"/>
      <c r="EC9" s="682"/>
    </row>
    <row r="10" spans="2:143" ht="11.25" customHeight="1" x14ac:dyDescent="0.15">
      <c r="B10" s="635" t="s">
        <v>245</v>
      </c>
      <c r="C10" s="636"/>
      <c r="D10" s="636"/>
      <c r="E10" s="636"/>
      <c r="F10" s="636"/>
      <c r="G10" s="636"/>
      <c r="H10" s="636"/>
      <c r="I10" s="636"/>
      <c r="J10" s="636"/>
      <c r="K10" s="636"/>
      <c r="L10" s="636"/>
      <c r="M10" s="636"/>
      <c r="N10" s="636"/>
      <c r="O10" s="636"/>
      <c r="P10" s="636"/>
      <c r="Q10" s="637"/>
      <c r="R10" s="638" t="s">
        <v>129</v>
      </c>
      <c r="S10" s="639"/>
      <c r="T10" s="639"/>
      <c r="U10" s="639"/>
      <c r="V10" s="639"/>
      <c r="W10" s="639"/>
      <c r="X10" s="639"/>
      <c r="Y10" s="640"/>
      <c r="Z10" s="675" t="s">
        <v>129</v>
      </c>
      <c r="AA10" s="675"/>
      <c r="AB10" s="675"/>
      <c r="AC10" s="675"/>
      <c r="AD10" s="676" t="s">
        <v>234</v>
      </c>
      <c r="AE10" s="676"/>
      <c r="AF10" s="676"/>
      <c r="AG10" s="676"/>
      <c r="AH10" s="676"/>
      <c r="AI10" s="676"/>
      <c r="AJ10" s="676"/>
      <c r="AK10" s="676"/>
      <c r="AL10" s="641" t="s">
        <v>129</v>
      </c>
      <c r="AM10" s="642"/>
      <c r="AN10" s="642"/>
      <c r="AO10" s="677"/>
      <c r="AP10" s="635" t="s">
        <v>246</v>
      </c>
      <c r="AQ10" s="636"/>
      <c r="AR10" s="636"/>
      <c r="AS10" s="636"/>
      <c r="AT10" s="636"/>
      <c r="AU10" s="636"/>
      <c r="AV10" s="636"/>
      <c r="AW10" s="636"/>
      <c r="AX10" s="636"/>
      <c r="AY10" s="636"/>
      <c r="AZ10" s="636"/>
      <c r="BA10" s="636"/>
      <c r="BB10" s="636"/>
      <c r="BC10" s="636"/>
      <c r="BD10" s="636"/>
      <c r="BE10" s="636"/>
      <c r="BF10" s="637"/>
      <c r="BG10" s="638">
        <v>3681</v>
      </c>
      <c r="BH10" s="639"/>
      <c r="BI10" s="639"/>
      <c r="BJ10" s="639"/>
      <c r="BK10" s="639"/>
      <c r="BL10" s="639"/>
      <c r="BM10" s="639"/>
      <c r="BN10" s="640"/>
      <c r="BO10" s="675">
        <v>1.5</v>
      </c>
      <c r="BP10" s="675"/>
      <c r="BQ10" s="675"/>
      <c r="BR10" s="675"/>
      <c r="BS10" s="644" t="s">
        <v>129</v>
      </c>
      <c r="BT10" s="639"/>
      <c r="BU10" s="639"/>
      <c r="BV10" s="639"/>
      <c r="BW10" s="639"/>
      <c r="BX10" s="639"/>
      <c r="BY10" s="639"/>
      <c r="BZ10" s="639"/>
      <c r="CA10" s="639"/>
      <c r="CB10" s="682"/>
      <c r="CD10" s="671" t="s">
        <v>247</v>
      </c>
      <c r="CE10" s="672"/>
      <c r="CF10" s="672"/>
      <c r="CG10" s="672"/>
      <c r="CH10" s="672"/>
      <c r="CI10" s="672"/>
      <c r="CJ10" s="672"/>
      <c r="CK10" s="672"/>
      <c r="CL10" s="672"/>
      <c r="CM10" s="672"/>
      <c r="CN10" s="672"/>
      <c r="CO10" s="672"/>
      <c r="CP10" s="672"/>
      <c r="CQ10" s="673"/>
      <c r="CR10" s="638" t="s">
        <v>129</v>
      </c>
      <c r="CS10" s="639"/>
      <c r="CT10" s="639"/>
      <c r="CU10" s="639"/>
      <c r="CV10" s="639"/>
      <c r="CW10" s="639"/>
      <c r="CX10" s="639"/>
      <c r="CY10" s="640"/>
      <c r="CZ10" s="675" t="s">
        <v>129</v>
      </c>
      <c r="DA10" s="675"/>
      <c r="DB10" s="675"/>
      <c r="DC10" s="675"/>
      <c r="DD10" s="644" t="s">
        <v>129</v>
      </c>
      <c r="DE10" s="639"/>
      <c r="DF10" s="639"/>
      <c r="DG10" s="639"/>
      <c r="DH10" s="639"/>
      <c r="DI10" s="639"/>
      <c r="DJ10" s="639"/>
      <c r="DK10" s="639"/>
      <c r="DL10" s="639"/>
      <c r="DM10" s="639"/>
      <c r="DN10" s="639"/>
      <c r="DO10" s="639"/>
      <c r="DP10" s="640"/>
      <c r="DQ10" s="644" t="s">
        <v>129</v>
      </c>
      <c r="DR10" s="639"/>
      <c r="DS10" s="639"/>
      <c r="DT10" s="639"/>
      <c r="DU10" s="639"/>
      <c r="DV10" s="639"/>
      <c r="DW10" s="639"/>
      <c r="DX10" s="639"/>
      <c r="DY10" s="639"/>
      <c r="DZ10" s="639"/>
      <c r="EA10" s="639"/>
      <c r="EB10" s="639"/>
      <c r="EC10" s="682"/>
    </row>
    <row r="11" spans="2:143" ht="11.25" customHeight="1" x14ac:dyDescent="0.15">
      <c r="B11" s="635" t="s">
        <v>248</v>
      </c>
      <c r="C11" s="636"/>
      <c r="D11" s="636"/>
      <c r="E11" s="636"/>
      <c r="F11" s="636"/>
      <c r="G11" s="636"/>
      <c r="H11" s="636"/>
      <c r="I11" s="636"/>
      <c r="J11" s="636"/>
      <c r="K11" s="636"/>
      <c r="L11" s="636"/>
      <c r="M11" s="636"/>
      <c r="N11" s="636"/>
      <c r="O11" s="636"/>
      <c r="P11" s="636"/>
      <c r="Q11" s="637"/>
      <c r="R11" s="638">
        <v>46192</v>
      </c>
      <c r="S11" s="639"/>
      <c r="T11" s="639"/>
      <c r="U11" s="639"/>
      <c r="V11" s="639"/>
      <c r="W11" s="639"/>
      <c r="X11" s="639"/>
      <c r="Y11" s="640"/>
      <c r="Z11" s="641">
        <v>2</v>
      </c>
      <c r="AA11" s="642"/>
      <c r="AB11" s="642"/>
      <c r="AC11" s="643"/>
      <c r="AD11" s="644">
        <v>46192</v>
      </c>
      <c r="AE11" s="639"/>
      <c r="AF11" s="639"/>
      <c r="AG11" s="639"/>
      <c r="AH11" s="639"/>
      <c r="AI11" s="639"/>
      <c r="AJ11" s="639"/>
      <c r="AK11" s="640"/>
      <c r="AL11" s="641">
        <v>3.5</v>
      </c>
      <c r="AM11" s="642"/>
      <c r="AN11" s="642"/>
      <c r="AO11" s="677"/>
      <c r="AP11" s="635" t="s">
        <v>249</v>
      </c>
      <c r="AQ11" s="636"/>
      <c r="AR11" s="636"/>
      <c r="AS11" s="636"/>
      <c r="AT11" s="636"/>
      <c r="AU11" s="636"/>
      <c r="AV11" s="636"/>
      <c r="AW11" s="636"/>
      <c r="AX11" s="636"/>
      <c r="AY11" s="636"/>
      <c r="AZ11" s="636"/>
      <c r="BA11" s="636"/>
      <c r="BB11" s="636"/>
      <c r="BC11" s="636"/>
      <c r="BD11" s="636"/>
      <c r="BE11" s="636"/>
      <c r="BF11" s="637"/>
      <c r="BG11" s="638">
        <v>2699</v>
      </c>
      <c r="BH11" s="639"/>
      <c r="BI11" s="639"/>
      <c r="BJ11" s="639"/>
      <c r="BK11" s="639"/>
      <c r="BL11" s="639"/>
      <c r="BM11" s="639"/>
      <c r="BN11" s="640"/>
      <c r="BO11" s="675">
        <v>1.1000000000000001</v>
      </c>
      <c r="BP11" s="675"/>
      <c r="BQ11" s="675"/>
      <c r="BR11" s="675"/>
      <c r="BS11" s="644" t="s">
        <v>234</v>
      </c>
      <c r="BT11" s="639"/>
      <c r="BU11" s="639"/>
      <c r="BV11" s="639"/>
      <c r="BW11" s="639"/>
      <c r="BX11" s="639"/>
      <c r="BY11" s="639"/>
      <c r="BZ11" s="639"/>
      <c r="CA11" s="639"/>
      <c r="CB11" s="682"/>
      <c r="CD11" s="671" t="s">
        <v>250</v>
      </c>
      <c r="CE11" s="672"/>
      <c r="CF11" s="672"/>
      <c r="CG11" s="672"/>
      <c r="CH11" s="672"/>
      <c r="CI11" s="672"/>
      <c r="CJ11" s="672"/>
      <c r="CK11" s="672"/>
      <c r="CL11" s="672"/>
      <c r="CM11" s="672"/>
      <c r="CN11" s="672"/>
      <c r="CO11" s="672"/>
      <c r="CP11" s="672"/>
      <c r="CQ11" s="673"/>
      <c r="CR11" s="638">
        <v>55768</v>
      </c>
      <c r="CS11" s="639"/>
      <c r="CT11" s="639"/>
      <c r="CU11" s="639"/>
      <c r="CV11" s="639"/>
      <c r="CW11" s="639"/>
      <c r="CX11" s="639"/>
      <c r="CY11" s="640"/>
      <c r="CZ11" s="675">
        <v>2.7</v>
      </c>
      <c r="DA11" s="675"/>
      <c r="DB11" s="675"/>
      <c r="DC11" s="675"/>
      <c r="DD11" s="644">
        <v>14345</v>
      </c>
      <c r="DE11" s="639"/>
      <c r="DF11" s="639"/>
      <c r="DG11" s="639"/>
      <c r="DH11" s="639"/>
      <c r="DI11" s="639"/>
      <c r="DJ11" s="639"/>
      <c r="DK11" s="639"/>
      <c r="DL11" s="639"/>
      <c r="DM11" s="639"/>
      <c r="DN11" s="639"/>
      <c r="DO11" s="639"/>
      <c r="DP11" s="640"/>
      <c r="DQ11" s="644">
        <v>41634</v>
      </c>
      <c r="DR11" s="639"/>
      <c r="DS11" s="639"/>
      <c r="DT11" s="639"/>
      <c r="DU11" s="639"/>
      <c r="DV11" s="639"/>
      <c r="DW11" s="639"/>
      <c r="DX11" s="639"/>
      <c r="DY11" s="639"/>
      <c r="DZ11" s="639"/>
      <c r="EA11" s="639"/>
      <c r="EB11" s="639"/>
      <c r="EC11" s="682"/>
    </row>
    <row r="12" spans="2:143" ht="11.25" customHeight="1" x14ac:dyDescent="0.15">
      <c r="B12" s="635" t="s">
        <v>251</v>
      </c>
      <c r="C12" s="636"/>
      <c r="D12" s="636"/>
      <c r="E12" s="636"/>
      <c r="F12" s="636"/>
      <c r="G12" s="636"/>
      <c r="H12" s="636"/>
      <c r="I12" s="636"/>
      <c r="J12" s="636"/>
      <c r="K12" s="636"/>
      <c r="L12" s="636"/>
      <c r="M12" s="636"/>
      <c r="N12" s="636"/>
      <c r="O12" s="636"/>
      <c r="P12" s="636"/>
      <c r="Q12" s="637"/>
      <c r="R12" s="638" t="s">
        <v>234</v>
      </c>
      <c r="S12" s="639"/>
      <c r="T12" s="639"/>
      <c r="U12" s="639"/>
      <c r="V12" s="639"/>
      <c r="W12" s="639"/>
      <c r="X12" s="639"/>
      <c r="Y12" s="640"/>
      <c r="Z12" s="675" t="s">
        <v>129</v>
      </c>
      <c r="AA12" s="675"/>
      <c r="AB12" s="675"/>
      <c r="AC12" s="675"/>
      <c r="AD12" s="676" t="s">
        <v>129</v>
      </c>
      <c r="AE12" s="676"/>
      <c r="AF12" s="676"/>
      <c r="AG12" s="676"/>
      <c r="AH12" s="676"/>
      <c r="AI12" s="676"/>
      <c r="AJ12" s="676"/>
      <c r="AK12" s="676"/>
      <c r="AL12" s="641" t="s">
        <v>129</v>
      </c>
      <c r="AM12" s="642"/>
      <c r="AN12" s="642"/>
      <c r="AO12" s="677"/>
      <c r="AP12" s="635" t="s">
        <v>252</v>
      </c>
      <c r="AQ12" s="636"/>
      <c r="AR12" s="636"/>
      <c r="AS12" s="636"/>
      <c r="AT12" s="636"/>
      <c r="AU12" s="636"/>
      <c r="AV12" s="636"/>
      <c r="AW12" s="636"/>
      <c r="AX12" s="636"/>
      <c r="AY12" s="636"/>
      <c r="AZ12" s="636"/>
      <c r="BA12" s="636"/>
      <c r="BB12" s="636"/>
      <c r="BC12" s="636"/>
      <c r="BD12" s="636"/>
      <c r="BE12" s="636"/>
      <c r="BF12" s="637"/>
      <c r="BG12" s="638">
        <v>126647</v>
      </c>
      <c r="BH12" s="639"/>
      <c r="BI12" s="639"/>
      <c r="BJ12" s="639"/>
      <c r="BK12" s="639"/>
      <c r="BL12" s="639"/>
      <c r="BM12" s="639"/>
      <c r="BN12" s="640"/>
      <c r="BO12" s="675">
        <v>51.9</v>
      </c>
      <c r="BP12" s="675"/>
      <c r="BQ12" s="675"/>
      <c r="BR12" s="675"/>
      <c r="BS12" s="644" t="s">
        <v>129</v>
      </c>
      <c r="BT12" s="639"/>
      <c r="BU12" s="639"/>
      <c r="BV12" s="639"/>
      <c r="BW12" s="639"/>
      <c r="BX12" s="639"/>
      <c r="BY12" s="639"/>
      <c r="BZ12" s="639"/>
      <c r="CA12" s="639"/>
      <c r="CB12" s="682"/>
      <c r="CD12" s="671" t="s">
        <v>253</v>
      </c>
      <c r="CE12" s="672"/>
      <c r="CF12" s="672"/>
      <c r="CG12" s="672"/>
      <c r="CH12" s="672"/>
      <c r="CI12" s="672"/>
      <c r="CJ12" s="672"/>
      <c r="CK12" s="672"/>
      <c r="CL12" s="672"/>
      <c r="CM12" s="672"/>
      <c r="CN12" s="672"/>
      <c r="CO12" s="672"/>
      <c r="CP12" s="672"/>
      <c r="CQ12" s="673"/>
      <c r="CR12" s="638">
        <v>57194</v>
      </c>
      <c r="CS12" s="639"/>
      <c r="CT12" s="639"/>
      <c r="CU12" s="639"/>
      <c r="CV12" s="639"/>
      <c r="CW12" s="639"/>
      <c r="CX12" s="639"/>
      <c r="CY12" s="640"/>
      <c r="CZ12" s="675">
        <v>2.8</v>
      </c>
      <c r="DA12" s="675"/>
      <c r="DB12" s="675"/>
      <c r="DC12" s="675"/>
      <c r="DD12" s="644">
        <v>1348</v>
      </c>
      <c r="DE12" s="639"/>
      <c r="DF12" s="639"/>
      <c r="DG12" s="639"/>
      <c r="DH12" s="639"/>
      <c r="DI12" s="639"/>
      <c r="DJ12" s="639"/>
      <c r="DK12" s="639"/>
      <c r="DL12" s="639"/>
      <c r="DM12" s="639"/>
      <c r="DN12" s="639"/>
      <c r="DO12" s="639"/>
      <c r="DP12" s="640"/>
      <c r="DQ12" s="644">
        <v>54723</v>
      </c>
      <c r="DR12" s="639"/>
      <c r="DS12" s="639"/>
      <c r="DT12" s="639"/>
      <c r="DU12" s="639"/>
      <c r="DV12" s="639"/>
      <c r="DW12" s="639"/>
      <c r="DX12" s="639"/>
      <c r="DY12" s="639"/>
      <c r="DZ12" s="639"/>
      <c r="EA12" s="639"/>
      <c r="EB12" s="639"/>
      <c r="EC12" s="682"/>
    </row>
    <row r="13" spans="2:143" ht="11.25" customHeight="1" x14ac:dyDescent="0.15">
      <c r="B13" s="635" t="s">
        <v>254</v>
      </c>
      <c r="C13" s="636"/>
      <c r="D13" s="636"/>
      <c r="E13" s="636"/>
      <c r="F13" s="636"/>
      <c r="G13" s="636"/>
      <c r="H13" s="636"/>
      <c r="I13" s="636"/>
      <c r="J13" s="636"/>
      <c r="K13" s="636"/>
      <c r="L13" s="636"/>
      <c r="M13" s="636"/>
      <c r="N13" s="636"/>
      <c r="O13" s="636"/>
      <c r="P13" s="636"/>
      <c r="Q13" s="637"/>
      <c r="R13" s="638" t="s">
        <v>234</v>
      </c>
      <c r="S13" s="639"/>
      <c r="T13" s="639"/>
      <c r="U13" s="639"/>
      <c r="V13" s="639"/>
      <c r="W13" s="639"/>
      <c r="X13" s="639"/>
      <c r="Y13" s="640"/>
      <c r="Z13" s="675" t="s">
        <v>234</v>
      </c>
      <c r="AA13" s="675"/>
      <c r="AB13" s="675"/>
      <c r="AC13" s="675"/>
      <c r="AD13" s="676" t="s">
        <v>129</v>
      </c>
      <c r="AE13" s="676"/>
      <c r="AF13" s="676"/>
      <c r="AG13" s="676"/>
      <c r="AH13" s="676"/>
      <c r="AI13" s="676"/>
      <c r="AJ13" s="676"/>
      <c r="AK13" s="676"/>
      <c r="AL13" s="641" t="s">
        <v>129</v>
      </c>
      <c r="AM13" s="642"/>
      <c r="AN13" s="642"/>
      <c r="AO13" s="677"/>
      <c r="AP13" s="635" t="s">
        <v>255</v>
      </c>
      <c r="AQ13" s="636"/>
      <c r="AR13" s="636"/>
      <c r="AS13" s="636"/>
      <c r="AT13" s="636"/>
      <c r="AU13" s="636"/>
      <c r="AV13" s="636"/>
      <c r="AW13" s="636"/>
      <c r="AX13" s="636"/>
      <c r="AY13" s="636"/>
      <c r="AZ13" s="636"/>
      <c r="BA13" s="636"/>
      <c r="BB13" s="636"/>
      <c r="BC13" s="636"/>
      <c r="BD13" s="636"/>
      <c r="BE13" s="636"/>
      <c r="BF13" s="637"/>
      <c r="BG13" s="638">
        <v>126220</v>
      </c>
      <c r="BH13" s="639"/>
      <c r="BI13" s="639"/>
      <c r="BJ13" s="639"/>
      <c r="BK13" s="639"/>
      <c r="BL13" s="639"/>
      <c r="BM13" s="639"/>
      <c r="BN13" s="640"/>
      <c r="BO13" s="675">
        <v>51.7</v>
      </c>
      <c r="BP13" s="675"/>
      <c r="BQ13" s="675"/>
      <c r="BR13" s="675"/>
      <c r="BS13" s="644" t="s">
        <v>234</v>
      </c>
      <c r="BT13" s="639"/>
      <c r="BU13" s="639"/>
      <c r="BV13" s="639"/>
      <c r="BW13" s="639"/>
      <c r="BX13" s="639"/>
      <c r="BY13" s="639"/>
      <c r="BZ13" s="639"/>
      <c r="CA13" s="639"/>
      <c r="CB13" s="682"/>
      <c r="CD13" s="671" t="s">
        <v>256</v>
      </c>
      <c r="CE13" s="672"/>
      <c r="CF13" s="672"/>
      <c r="CG13" s="672"/>
      <c r="CH13" s="672"/>
      <c r="CI13" s="672"/>
      <c r="CJ13" s="672"/>
      <c r="CK13" s="672"/>
      <c r="CL13" s="672"/>
      <c r="CM13" s="672"/>
      <c r="CN13" s="672"/>
      <c r="CO13" s="672"/>
      <c r="CP13" s="672"/>
      <c r="CQ13" s="673"/>
      <c r="CR13" s="638">
        <v>111264</v>
      </c>
      <c r="CS13" s="639"/>
      <c r="CT13" s="639"/>
      <c r="CU13" s="639"/>
      <c r="CV13" s="639"/>
      <c r="CW13" s="639"/>
      <c r="CX13" s="639"/>
      <c r="CY13" s="640"/>
      <c r="CZ13" s="675">
        <v>5.5</v>
      </c>
      <c r="DA13" s="675"/>
      <c r="DB13" s="675"/>
      <c r="DC13" s="675"/>
      <c r="DD13" s="644">
        <v>54337</v>
      </c>
      <c r="DE13" s="639"/>
      <c r="DF13" s="639"/>
      <c r="DG13" s="639"/>
      <c r="DH13" s="639"/>
      <c r="DI13" s="639"/>
      <c r="DJ13" s="639"/>
      <c r="DK13" s="639"/>
      <c r="DL13" s="639"/>
      <c r="DM13" s="639"/>
      <c r="DN13" s="639"/>
      <c r="DO13" s="639"/>
      <c r="DP13" s="640"/>
      <c r="DQ13" s="644">
        <v>69050</v>
      </c>
      <c r="DR13" s="639"/>
      <c r="DS13" s="639"/>
      <c r="DT13" s="639"/>
      <c r="DU13" s="639"/>
      <c r="DV13" s="639"/>
      <c r="DW13" s="639"/>
      <c r="DX13" s="639"/>
      <c r="DY13" s="639"/>
      <c r="DZ13" s="639"/>
      <c r="EA13" s="639"/>
      <c r="EB13" s="639"/>
      <c r="EC13" s="682"/>
    </row>
    <row r="14" spans="2:143" ht="11.25" customHeight="1" x14ac:dyDescent="0.15">
      <c r="B14" s="635" t="s">
        <v>257</v>
      </c>
      <c r="C14" s="636"/>
      <c r="D14" s="636"/>
      <c r="E14" s="636"/>
      <c r="F14" s="636"/>
      <c r="G14" s="636"/>
      <c r="H14" s="636"/>
      <c r="I14" s="636"/>
      <c r="J14" s="636"/>
      <c r="K14" s="636"/>
      <c r="L14" s="636"/>
      <c r="M14" s="636"/>
      <c r="N14" s="636"/>
      <c r="O14" s="636"/>
      <c r="P14" s="636"/>
      <c r="Q14" s="637"/>
      <c r="R14" s="638">
        <v>4882</v>
      </c>
      <c r="S14" s="639"/>
      <c r="T14" s="639"/>
      <c r="U14" s="639"/>
      <c r="V14" s="639"/>
      <c r="W14" s="639"/>
      <c r="X14" s="639"/>
      <c r="Y14" s="640"/>
      <c r="Z14" s="675">
        <v>0.2</v>
      </c>
      <c r="AA14" s="675"/>
      <c r="AB14" s="675"/>
      <c r="AC14" s="675"/>
      <c r="AD14" s="676">
        <v>4882</v>
      </c>
      <c r="AE14" s="676"/>
      <c r="AF14" s="676"/>
      <c r="AG14" s="676"/>
      <c r="AH14" s="676"/>
      <c r="AI14" s="676"/>
      <c r="AJ14" s="676"/>
      <c r="AK14" s="676"/>
      <c r="AL14" s="641">
        <v>0.4</v>
      </c>
      <c r="AM14" s="642"/>
      <c r="AN14" s="642"/>
      <c r="AO14" s="677"/>
      <c r="AP14" s="635" t="s">
        <v>258</v>
      </c>
      <c r="AQ14" s="636"/>
      <c r="AR14" s="636"/>
      <c r="AS14" s="636"/>
      <c r="AT14" s="636"/>
      <c r="AU14" s="636"/>
      <c r="AV14" s="636"/>
      <c r="AW14" s="636"/>
      <c r="AX14" s="636"/>
      <c r="AY14" s="636"/>
      <c r="AZ14" s="636"/>
      <c r="BA14" s="636"/>
      <c r="BB14" s="636"/>
      <c r="BC14" s="636"/>
      <c r="BD14" s="636"/>
      <c r="BE14" s="636"/>
      <c r="BF14" s="637"/>
      <c r="BG14" s="638">
        <v>11853</v>
      </c>
      <c r="BH14" s="639"/>
      <c r="BI14" s="639"/>
      <c r="BJ14" s="639"/>
      <c r="BK14" s="639"/>
      <c r="BL14" s="639"/>
      <c r="BM14" s="639"/>
      <c r="BN14" s="640"/>
      <c r="BO14" s="675">
        <v>4.9000000000000004</v>
      </c>
      <c r="BP14" s="675"/>
      <c r="BQ14" s="675"/>
      <c r="BR14" s="675"/>
      <c r="BS14" s="644" t="s">
        <v>129</v>
      </c>
      <c r="BT14" s="639"/>
      <c r="BU14" s="639"/>
      <c r="BV14" s="639"/>
      <c r="BW14" s="639"/>
      <c r="BX14" s="639"/>
      <c r="BY14" s="639"/>
      <c r="BZ14" s="639"/>
      <c r="CA14" s="639"/>
      <c r="CB14" s="682"/>
      <c r="CD14" s="671" t="s">
        <v>259</v>
      </c>
      <c r="CE14" s="672"/>
      <c r="CF14" s="672"/>
      <c r="CG14" s="672"/>
      <c r="CH14" s="672"/>
      <c r="CI14" s="672"/>
      <c r="CJ14" s="672"/>
      <c r="CK14" s="672"/>
      <c r="CL14" s="672"/>
      <c r="CM14" s="672"/>
      <c r="CN14" s="672"/>
      <c r="CO14" s="672"/>
      <c r="CP14" s="672"/>
      <c r="CQ14" s="673"/>
      <c r="CR14" s="638">
        <v>158671</v>
      </c>
      <c r="CS14" s="639"/>
      <c r="CT14" s="639"/>
      <c r="CU14" s="639"/>
      <c r="CV14" s="639"/>
      <c r="CW14" s="639"/>
      <c r="CX14" s="639"/>
      <c r="CY14" s="640"/>
      <c r="CZ14" s="675">
        <v>7.8</v>
      </c>
      <c r="DA14" s="675"/>
      <c r="DB14" s="675"/>
      <c r="DC14" s="675"/>
      <c r="DD14" s="644">
        <v>2271</v>
      </c>
      <c r="DE14" s="639"/>
      <c r="DF14" s="639"/>
      <c r="DG14" s="639"/>
      <c r="DH14" s="639"/>
      <c r="DI14" s="639"/>
      <c r="DJ14" s="639"/>
      <c r="DK14" s="639"/>
      <c r="DL14" s="639"/>
      <c r="DM14" s="639"/>
      <c r="DN14" s="639"/>
      <c r="DO14" s="639"/>
      <c r="DP14" s="640"/>
      <c r="DQ14" s="644">
        <v>156545</v>
      </c>
      <c r="DR14" s="639"/>
      <c r="DS14" s="639"/>
      <c r="DT14" s="639"/>
      <c r="DU14" s="639"/>
      <c r="DV14" s="639"/>
      <c r="DW14" s="639"/>
      <c r="DX14" s="639"/>
      <c r="DY14" s="639"/>
      <c r="DZ14" s="639"/>
      <c r="EA14" s="639"/>
      <c r="EB14" s="639"/>
      <c r="EC14" s="682"/>
    </row>
    <row r="15" spans="2:143" ht="11.25" customHeight="1" x14ac:dyDescent="0.15">
      <c r="B15" s="635" t="s">
        <v>260</v>
      </c>
      <c r="C15" s="636"/>
      <c r="D15" s="636"/>
      <c r="E15" s="636"/>
      <c r="F15" s="636"/>
      <c r="G15" s="636"/>
      <c r="H15" s="636"/>
      <c r="I15" s="636"/>
      <c r="J15" s="636"/>
      <c r="K15" s="636"/>
      <c r="L15" s="636"/>
      <c r="M15" s="636"/>
      <c r="N15" s="636"/>
      <c r="O15" s="636"/>
      <c r="P15" s="636"/>
      <c r="Q15" s="637"/>
      <c r="R15" s="638" t="s">
        <v>234</v>
      </c>
      <c r="S15" s="639"/>
      <c r="T15" s="639"/>
      <c r="U15" s="639"/>
      <c r="V15" s="639"/>
      <c r="W15" s="639"/>
      <c r="X15" s="639"/>
      <c r="Y15" s="640"/>
      <c r="Z15" s="675" t="s">
        <v>234</v>
      </c>
      <c r="AA15" s="675"/>
      <c r="AB15" s="675"/>
      <c r="AC15" s="675"/>
      <c r="AD15" s="676" t="s">
        <v>129</v>
      </c>
      <c r="AE15" s="676"/>
      <c r="AF15" s="676"/>
      <c r="AG15" s="676"/>
      <c r="AH15" s="676"/>
      <c r="AI15" s="676"/>
      <c r="AJ15" s="676"/>
      <c r="AK15" s="676"/>
      <c r="AL15" s="641" t="s">
        <v>129</v>
      </c>
      <c r="AM15" s="642"/>
      <c r="AN15" s="642"/>
      <c r="AO15" s="677"/>
      <c r="AP15" s="635" t="s">
        <v>261</v>
      </c>
      <c r="AQ15" s="636"/>
      <c r="AR15" s="636"/>
      <c r="AS15" s="636"/>
      <c r="AT15" s="636"/>
      <c r="AU15" s="636"/>
      <c r="AV15" s="636"/>
      <c r="AW15" s="636"/>
      <c r="AX15" s="636"/>
      <c r="AY15" s="636"/>
      <c r="AZ15" s="636"/>
      <c r="BA15" s="636"/>
      <c r="BB15" s="636"/>
      <c r="BC15" s="636"/>
      <c r="BD15" s="636"/>
      <c r="BE15" s="636"/>
      <c r="BF15" s="637"/>
      <c r="BG15" s="638">
        <v>3586</v>
      </c>
      <c r="BH15" s="639"/>
      <c r="BI15" s="639"/>
      <c r="BJ15" s="639"/>
      <c r="BK15" s="639"/>
      <c r="BL15" s="639"/>
      <c r="BM15" s="639"/>
      <c r="BN15" s="640"/>
      <c r="BO15" s="675">
        <v>1.5</v>
      </c>
      <c r="BP15" s="675"/>
      <c r="BQ15" s="675"/>
      <c r="BR15" s="675"/>
      <c r="BS15" s="644" t="s">
        <v>129</v>
      </c>
      <c r="BT15" s="639"/>
      <c r="BU15" s="639"/>
      <c r="BV15" s="639"/>
      <c r="BW15" s="639"/>
      <c r="BX15" s="639"/>
      <c r="BY15" s="639"/>
      <c r="BZ15" s="639"/>
      <c r="CA15" s="639"/>
      <c r="CB15" s="682"/>
      <c r="CD15" s="671" t="s">
        <v>262</v>
      </c>
      <c r="CE15" s="672"/>
      <c r="CF15" s="672"/>
      <c r="CG15" s="672"/>
      <c r="CH15" s="672"/>
      <c r="CI15" s="672"/>
      <c r="CJ15" s="672"/>
      <c r="CK15" s="672"/>
      <c r="CL15" s="672"/>
      <c r="CM15" s="672"/>
      <c r="CN15" s="672"/>
      <c r="CO15" s="672"/>
      <c r="CP15" s="672"/>
      <c r="CQ15" s="673"/>
      <c r="CR15" s="638">
        <v>193031</v>
      </c>
      <c r="CS15" s="639"/>
      <c r="CT15" s="639"/>
      <c r="CU15" s="639"/>
      <c r="CV15" s="639"/>
      <c r="CW15" s="639"/>
      <c r="CX15" s="639"/>
      <c r="CY15" s="640"/>
      <c r="CZ15" s="675">
        <v>9.5</v>
      </c>
      <c r="DA15" s="675"/>
      <c r="DB15" s="675"/>
      <c r="DC15" s="675"/>
      <c r="DD15" s="644">
        <v>47570</v>
      </c>
      <c r="DE15" s="639"/>
      <c r="DF15" s="639"/>
      <c r="DG15" s="639"/>
      <c r="DH15" s="639"/>
      <c r="DI15" s="639"/>
      <c r="DJ15" s="639"/>
      <c r="DK15" s="639"/>
      <c r="DL15" s="639"/>
      <c r="DM15" s="639"/>
      <c r="DN15" s="639"/>
      <c r="DO15" s="639"/>
      <c r="DP15" s="640"/>
      <c r="DQ15" s="644">
        <v>160411</v>
      </c>
      <c r="DR15" s="639"/>
      <c r="DS15" s="639"/>
      <c r="DT15" s="639"/>
      <c r="DU15" s="639"/>
      <c r="DV15" s="639"/>
      <c r="DW15" s="639"/>
      <c r="DX15" s="639"/>
      <c r="DY15" s="639"/>
      <c r="DZ15" s="639"/>
      <c r="EA15" s="639"/>
      <c r="EB15" s="639"/>
      <c r="EC15" s="682"/>
    </row>
    <row r="16" spans="2:143" ht="11.25" customHeight="1" x14ac:dyDescent="0.15">
      <c r="B16" s="635" t="s">
        <v>263</v>
      </c>
      <c r="C16" s="636"/>
      <c r="D16" s="636"/>
      <c r="E16" s="636"/>
      <c r="F16" s="636"/>
      <c r="G16" s="636"/>
      <c r="H16" s="636"/>
      <c r="I16" s="636"/>
      <c r="J16" s="636"/>
      <c r="K16" s="636"/>
      <c r="L16" s="636"/>
      <c r="M16" s="636"/>
      <c r="N16" s="636"/>
      <c r="O16" s="636"/>
      <c r="P16" s="636"/>
      <c r="Q16" s="637"/>
      <c r="R16" s="638">
        <v>1477</v>
      </c>
      <c r="S16" s="639"/>
      <c r="T16" s="639"/>
      <c r="U16" s="639"/>
      <c r="V16" s="639"/>
      <c r="W16" s="639"/>
      <c r="X16" s="639"/>
      <c r="Y16" s="640"/>
      <c r="Z16" s="675">
        <v>0.1</v>
      </c>
      <c r="AA16" s="675"/>
      <c r="AB16" s="675"/>
      <c r="AC16" s="675"/>
      <c r="AD16" s="676">
        <v>1477</v>
      </c>
      <c r="AE16" s="676"/>
      <c r="AF16" s="676"/>
      <c r="AG16" s="676"/>
      <c r="AH16" s="676"/>
      <c r="AI16" s="676"/>
      <c r="AJ16" s="676"/>
      <c r="AK16" s="676"/>
      <c r="AL16" s="641">
        <v>0.1</v>
      </c>
      <c r="AM16" s="642"/>
      <c r="AN16" s="642"/>
      <c r="AO16" s="677"/>
      <c r="AP16" s="635" t="s">
        <v>264</v>
      </c>
      <c r="AQ16" s="636"/>
      <c r="AR16" s="636"/>
      <c r="AS16" s="636"/>
      <c r="AT16" s="636"/>
      <c r="AU16" s="636"/>
      <c r="AV16" s="636"/>
      <c r="AW16" s="636"/>
      <c r="AX16" s="636"/>
      <c r="AY16" s="636"/>
      <c r="AZ16" s="636"/>
      <c r="BA16" s="636"/>
      <c r="BB16" s="636"/>
      <c r="BC16" s="636"/>
      <c r="BD16" s="636"/>
      <c r="BE16" s="636"/>
      <c r="BF16" s="637"/>
      <c r="BG16" s="638">
        <v>1983</v>
      </c>
      <c r="BH16" s="639"/>
      <c r="BI16" s="639"/>
      <c r="BJ16" s="639"/>
      <c r="BK16" s="639"/>
      <c r="BL16" s="639"/>
      <c r="BM16" s="639"/>
      <c r="BN16" s="640"/>
      <c r="BO16" s="675">
        <v>0.8</v>
      </c>
      <c r="BP16" s="675"/>
      <c r="BQ16" s="675"/>
      <c r="BR16" s="675"/>
      <c r="BS16" s="644" t="s">
        <v>129</v>
      </c>
      <c r="BT16" s="639"/>
      <c r="BU16" s="639"/>
      <c r="BV16" s="639"/>
      <c r="BW16" s="639"/>
      <c r="BX16" s="639"/>
      <c r="BY16" s="639"/>
      <c r="BZ16" s="639"/>
      <c r="CA16" s="639"/>
      <c r="CB16" s="682"/>
      <c r="CD16" s="671" t="s">
        <v>265</v>
      </c>
      <c r="CE16" s="672"/>
      <c r="CF16" s="672"/>
      <c r="CG16" s="672"/>
      <c r="CH16" s="672"/>
      <c r="CI16" s="672"/>
      <c r="CJ16" s="672"/>
      <c r="CK16" s="672"/>
      <c r="CL16" s="672"/>
      <c r="CM16" s="672"/>
      <c r="CN16" s="672"/>
      <c r="CO16" s="672"/>
      <c r="CP16" s="672"/>
      <c r="CQ16" s="673"/>
      <c r="CR16" s="638">
        <v>23442</v>
      </c>
      <c r="CS16" s="639"/>
      <c r="CT16" s="639"/>
      <c r="CU16" s="639"/>
      <c r="CV16" s="639"/>
      <c r="CW16" s="639"/>
      <c r="CX16" s="639"/>
      <c r="CY16" s="640"/>
      <c r="CZ16" s="675">
        <v>1.2</v>
      </c>
      <c r="DA16" s="675"/>
      <c r="DB16" s="675"/>
      <c r="DC16" s="675"/>
      <c r="DD16" s="644" t="s">
        <v>129</v>
      </c>
      <c r="DE16" s="639"/>
      <c r="DF16" s="639"/>
      <c r="DG16" s="639"/>
      <c r="DH16" s="639"/>
      <c r="DI16" s="639"/>
      <c r="DJ16" s="639"/>
      <c r="DK16" s="639"/>
      <c r="DL16" s="639"/>
      <c r="DM16" s="639"/>
      <c r="DN16" s="639"/>
      <c r="DO16" s="639"/>
      <c r="DP16" s="640"/>
      <c r="DQ16" s="644">
        <v>23442</v>
      </c>
      <c r="DR16" s="639"/>
      <c r="DS16" s="639"/>
      <c r="DT16" s="639"/>
      <c r="DU16" s="639"/>
      <c r="DV16" s="639"/>
      <c r="DW16" s="639"/>
      <c r="DX16" s="639"/>
      <c r="DY16" s="639"/>
      <c r="DZ16" s="639"/>
      <c r="EA16" s="639"/>
      <c r="EB16" s="639"/>
      <c r="EC16" s="682"/>
    </row>
    <row r="17" spans="2:133" ht="11.25" customHeight="1" x14ac:dyDescent="0.15">
      <c r="B17" s="635" t="s">
        <v>266</v>
      </c>
      <c r="C17" s="636"/>
      <c r="D17" s="636"/>
      <c r="E17" s="636"/>
      <c r="F17" s="636"/>
      <c r="G17" s="636"/>
      <c r="H17" s="636"/>
      <c r="I17" s="636"/>
      <c r="J17" s="636"/>
      <c r="K17" s="636"/>
      <c r="L17" s="636"/>
      <c r="M17" s="636"/>
      <c r="N17" s="636"/>
      <c r="O17" s="636"/>
      <c r="P17" s="636"/>
      <c r="Q17" s="637"/>
      <c r="R17" s="638">
        <v>5350</v>
      </c>
      <c r="S17" s="639"/>
      <c r="T17" s="639"/>
      <c r="U17" s="639"/>
      <c r="V17" s="639"/>
      <c r="W17" s="639"/>
      <c r="X17" s="639"/>
      <c r="Y17" s="640"/>
      <c r="Z17" s="675">
        <v>0.2</v>
      </c>
      <c r="AA17" s="675"/>
      <c r="AB17" s="675"/>
      <c r="AC17" s="675"/>
      <c r="AD17" s="676">
        <v>5350</v>
      </c>
      <c r="AE17" s="676"/>
      <c r="AF17" s="676"/>
      <c r="AG17" s="676"/>
      <c r="AH17" s="676"/>
      <c r="AI17" s="676"/>
      <c r="AJ17" s="676"/>
      <c r="AK17" s="676"/>
      <c r="AL17" s="641">
        <v>0.4</v>
      </c>
      <c r="AM17" s="642"/>
      <c r="AN17" s="642"/>
      <c r="AO17" s="677"/>
      <c r="AP17" s="635" t="s">
        <v>267</v>
      </c>
      <c r="AQ17" s="636"/>
      <c r="AR17" s="636"/>
      <c r="AS17" s="636"/>
      <c r="AT17" s="636"/>
      <c r="AU17" s="636"/>
      <c r="AV17" s="636"/>
      <c r="AW17" s="636"/>
      <c r="AX17" s="636"/>
      <c r="AY17" s="636"/>
      <c r="AZ17" s="636"/>
      <c r="BA17" s="636"/>
      <c r="BB17" s="636"/>
      <c r="BC17" s="636"/>
      <c r="BD17" s="636"/>
      <c r="BE17" s="636"/>
      <c r="BF17" s="637"/>
      <c r="BG17" s="638" t="s">
        <v>234</v>
      </c>
      <c r="BH17" s="639"/>
      <c r="BI17" s="639"/>
      <c r="BJ17" s="639"/>
      <c r="BK17" s="639"/>
      <c r="BL17" s="639"/>
      <c r="BM17" s="639"/>
      <c r="BN17" s="640"/>
      <c r="BO17" s="675" t="s">
        <v>129</v>
      </c>
      <c r="BP17" s="675"/>
      <c r="BQ17" s="675"/>
      <c r="BR17" s="675"/>
      <c r="BS17" s="644" t="s">
        <v>129</v>
      </c>
      <c r="BT17" s="639"/>
      <c r="BU17" s="639"/>
      <c r="BV17" s="639"/>
      <c r="BW17" s="639"/>
      <c r="BX17" s="639"/>
      <c r="BY17" s="639"/>
      <c r="BZ17" s="639"/>
      <c r="CA17" s="639"/>
      <c r="CB17" s="682"/>
      <c r="CD17" s="671" t="s">
        <v>268</v>
      </c>
      <c r="CE17" s="672"/>
      <c r="CF17" s="672"/>
      <c r="CG17" s="672"/>
      <c r="CH17" s="672"/>
      <c r="CI17" s="672"/>
      <c r="CJ17" s="672"/>
      <c r="CK17" s="672"/>
      <c r="CL17" s="672"/>
      <c r="CM17" s="672"/>
      <c r="CN17" s="672"/>
      <c r="CO17" s="672"/>
      <c r="CP17" s="672"/>
      <c r="CQ17" s="673"/>
      <c r="CR17" s="638">
        <v>136183</v>
      </c>
      <c r="CS17" s="639"/>
      <c r="CT17" s="639"/>
      <c r="CU17" s="639"/>
      <c r="CV17" s="639"/>
      <c r="CW17" s="639"/>
      <c r="CX17" s="639"/>
      <c r="CY17" s="640"/>
      <c r="CZ17" s="675">
        <v>6.7</v>
      </c>
      <c r="DA17" s="675"/>
      <c r="DB17" s="675"/>
      <c r="DC17" s="675"/>
      <c r="DD17" s="644" t="s">
        <v>129</v>
      </c>
      <c r="DE17" s="639"/>
      <c r="DF17" s="639"/>
      <c r="DG17" s="639"/>
      <c r="DH17" s="639"/>
      <c r="DI17" s="639"/>
      <c r="DJ17" s="639"/>
      <c r="DK17" s="639"/>
      <c r="DL17" s="639"/>
      <c r="DM17" s="639"/>
      <c r="DN17" s="639"/>
      <c r="DO17" s="639"/>
      <c r="DP17" s="640"/>
      <c r="DQ17" s="644">
        <v>136183</v>
      </c>
      <c r="DR17" s="639"/>
      <c r="DS17" s="639"/>
      <c r="DT17" s="639"/>
      <c r="DU17" s="639"/>
      <c r="DV17" s="639"/>
      <c r="DW17" s="639"/>
      <c r="DX17" s="639"/>
      <c r="DY17" s="639"/>
      <c r="DZ17" s="639"/>
      <c r="EA17" s="639"/>
      <c r="EB17" s="639"/>
      <c r="EC17" s="682"/>
    </row>
    <row r="18" spans="2:133" ht="11.25" customHeight="1" x14ac:dyDescent="0.15">
      <c r="B18" s="635" t="s">
        <v>269</v>
      </c>
      <c r="C18" s="636"/>
      <c r="D18" s="636"/>
      <c r="E18" s="636"/>
      <c r="F18" s="636"/>
      <c r="G18" s="636"/>
      <c r="H18" s="636"/>
      <c r="I18" s="636"/>
      <c r="J18" s="636"/>
      <c r="K18" s="636"/>
      <c r="L18" s="636"/>
      <c r="M18" s="636"/>
      <c r="N18" s="636"/>
      <c r="O18" s="636"/>
      <c r="P18" s="636"/>
      <c r="Q18" s="637"/>
      <c r="R18" s="638">
        <v>488</v>
      </c>
      <c r="S18" s="639"/>
      <c r="T18" s="639"/>
      <c r="U18" s="639"/>
      <c r="V18" s="639"/>
      <c r="W18" s="639"/>
      <c r="X18" s="639"/>
      <c r="Y18" s="640"/>
      <c r="Z18" s="675">
        <v>0</v>
      </c>
      <c r="AA18" s="675"/>
      <c r="AB18" s="675"/>
      <c r="AC18" s="675"/>
      <c r="AD18" s="676">
        <v>488</v>
      </c>
      <c r="AE18" s="676"/>
      <c r="AF18" s="676"/>
      <c r="AG18" s="676"/>
      <c r="AH18" s="676"/>
      <c r="AI18" s="676"/>
      <c r="AJ18" s="676"/>
      <c r="AK18" s="676"/>
      <c r="AL18" s="641">
        <v>0</v>
      </c>
      <c r="AM18" s="642"/>
      <c r="AN18" s="642"/>
      <c r="AO18" s="677"/>
      <c r="AP18" s="635" t="s">
        <v>270</v>
      </c>
      <c r="AQ18" s="636"/>
      <c r="AR18" s="636"/>
      <c r="AS18" s="636"/>
      <c r="AT18" s="636"/>
      <c r="AU18" s="636"/>
      <c r="AV18" s="636"/>
      <c r="AW18" s="636"/>
      <c r="AX18" s="636"/>
      <c r="AY18" s="636"/>
      <c r="AZ18" s="636"/>
      <c r="BA18" s="636"/>
      <c r="BB18" s="636"/>
      <c r="BC18" s="636"/>
      <c r="BD18" s="636"/>
      <c r="BE18" s="636"/>
      <c r="BF18" s="637"/>
      <c r="BG18" s="638" t="s">
        <v>129</v>
      </c>
      <c r="BH18" s="639"/>
      <c r="BI18" s="639"/>
      <c r="BJ18" s="639"/>
      <c r="BK18" s="639"/>
      <c r="BL18" s="639"/>
      <c r="BM18" s="639"/>
      <c r="BN18" s="640"/>
      <c r="BO18" s="675" t="s">
        <v>129</v>
      </c>
      <c r="BP18" s="675"/>
      <c r="BQ18" s="675"/>
      <c r="BR18" s="675"/>
      <c r="BS18" s="644" t="s">
        <v>129</v>
      </c>
      <c r="BT18" s="639"/>
      <c r="BU18" s="639"/>
      <c r="BV18" s="639"/>
      <c r="BW18" s="639"/>
      <c r="BX18" s="639"/>
      <c r="BY18" s="639"/>
      <c r="BZ18" s="639"/>
      <c r="CA18" s="639"/>
      <c r="CB18" s="682"/>
      <c r="CD18" s="671" t="s">
        <v>271</v>
      </c>
      <c r="CE18" s="672"/>
      <c r="CF18" s="672"/>
      <c r="CG18" s="672"/>
      <c r="CH18" s="672"/>
      <c r="CI18" s="672"/>
      <c r="CJ18" s="672"/>
      <c r="CK18" s="672"/>
      <c r="CL18" s="672"/>
      <c r="CM18" s="672"/>
      <c r="CN18" s="672"/>
      <c r="CO18" s="672"/>
      <c r="CP18" s="672"/>
      <c r="CQ18" s="673"/>
      <c r="CR18" s="638" t="s">
        <v>129</v>
      </c>
      <c r="CS18" s="639"/>
      <c r="CT18" s="639"/>
      <c r="CU18" s="639"/>
      <c r="CV18" s="639"/>
      <c r="CW18" s="639"/>
      <c r="CX18" s="639"/>
      <c r="CY18" s="640"/>
      <c r="CZ18" s="675" t="s">
        <v>129</v>
      </c>
      <c r="DA18" s="675"/>
      <c r="DB18" s="675"/>
      <c r="DC18" s="675"/>
      <c r="DD18" s="644" t="s">
        <v>129</v>
      </c>
      <c r="DE18" s="639"/>
      <c r="DF18" s="639"/>
      <c r="DG18" s="639"/>
      <c r="DH18" s="639"/>
      <c r="DI18" s="639"/>
      <c r="DJ18" s="639"/>
      <c r="DK18" s="639"/>
      <c r="DL18" s="639"/>
      <c r="DM18" s="639"/>
      <c r="DN18" s="639"/>
      <c r="DO18" s="639"/>
      <c r="DP18" s="640"/>
      <c r="DQ18" s="644" t="s">
        <v>129</v>
      </c>
      <c r="DR18" s="639"/>
      <c r="DS18" s="639"/>
      <c r="DT18" s="639"/>
      <c r="DU18" s="639"/>
      <c r="DV18" s="639"/>
      <c r="DW18" s="639"/>
      <c r="DX18" s="639"/>
      <c r="DY18" s="639"/>
      <c r="DZ18" s="639"/>
      <c r="EA18" s="639"/>
      <c r="EB18" s="639"/>
      <c r="EC18" s="682"/>
    </row>
    <row r="19" spans="2:133" ht="11.25" customHeight="1" x14ac:dyDescent="0.15">
      <c r="B19" s="635" t="s">
        <v>272</v>
      </c>
      <c r="C19" s="636"/>
      <c r="D19" s="636"/>
      <c r="E19" s="636"/>
      <c r="F19" s="636"/>
      <c r="G19" s="636"/>
      <c r="H19" s="636"/>
      <c r="I19" s="636"/>
      <c r="J19" s="636"/>
      <c r="K19" s="636"/>
      <c r="L19" s="636"/>
      <c r="M19" s="636"/>
      <c r="N19" s="636"/>
      <c r="O19" s="636"/>
      <c r="P19" s="636"/>
      <c r="Q19" s="637"/>
      <c r="R19" s="638">
        <v>621</v>
      </c>
      <c r="S19" s="639"/>
      <c r="T19" s="639"/>
      <c r="U19" s="639"/>
      <c r="V19" s="639"/>
      <c r="W19" s="639"/>
      <c r="X19" s="639"/>
      <c r="Y19" s="640"/>
      <c r="Z19" s="675">
        <v>0</v>
      </c>
      <c r="AA19" s="675"/>
      <c r="AB19" s="675"/>
      <c r="AC19" s="675"/>
      <c r="AD19" s="676">
        <v>621</v>
      </c>
      <c r="AE19" s="676"/>
      <c r="AF19" s="676"/>
      <c r="AG19" s="676"/>
      <c r="AH19" s="676"/>
      <c r="AI19" s="676"/>
      <c r="AJ19" s="676"/>
      <c r="AK19" s="676"/>
      <c r="AL19" s="641">
        <v>0</v>
      </c>
      <c r="AM19" s="642"/>
      <c r="AN19" s="642"/>
      <c r="AO19" s="677"/>
      <c r="AP19" s="635" t="s">
        <v>273</v>
      </c>
      <c r="AQ19" s="636"/>
      <c r="AR19" s="636"/>
      <c r="AS19" s="636"/>
      <c r="AT19" s="636"/>
      <c r="AU19" s="636"/>
      <c r="AV19" s="636"/>
      <c r="AW19" s="636"/>
      <c r="AX19" s="636"/>
      <c r="AY19" s="636"/>
      <c r="AZ19" s="636"/>
      <c r="BA19" s="636"/>
      <c r="BB19" s="636"/>
      <c r="BC19" s="636"/>
      <c r="BD19" s="636"/>
      <c r="BE19" s="636"/>
      <c r="BF19" s="637"/>
      <c r="BG19" s="638" t="s">
        <v>129</v>
      </c>
      <c r="BH19" s="639"/>
      <c r="BI19" s="639"/>
      <c r="BJ19" s="639"/>
      <c r="BK19" s="639"/>
      <c r="BL19" s="639"/>
      <c r="BM19" s="639"/>
      <c r="BN19" s="640"/>
      <c r="BO19" s="675" t="s">
        <v>129</v>
      </c>
      <c r="BP19" s="675"/>
      <c r="BQ19" s="675"/>
      <c r="BR19" s="675"/>
      <c r="BS19" s="644" t="s">
        <v>129</v>
      </c>
      <c r="BT19" s="639"/>
      <c r="BU19" s="639"/>
      <c r="BV19" s="639"/>
      <c r="BW19" s="639"/>
      <c r="BX19" s="639"/>
      <c r="BY19" s="639"/>
      <c r="BZ19" s="639"/>
      <c r="CA19" s="639"/>
      <c r="CB19" s="682"/>
      <c r="CD19" s="671" t="s">
        <v>274</v>
      </c>
      <c r="CE19" s="672"/>
      <c r="CF19" s="672"/>
      <c r="CG19" s="672"/>
      <c r="CH19" s="672"/>
      <c r="CI19" s="672"/>
      <c r="CJ19" s="672"/>
      <c r="CK19" s="672"/>
      <c r="CL19" s="672"/>
      <c r="CM19" s="672"/>
      <c r="CN19" s="672"/>
      <c r="CO19" s="672"/>
      <c r="CP19" s="672"/>
      <c r="CQ19" s="673"/>
      <c r="CR19" s="638" t="s">
        <v>129</v>
      </c>
      <c r="CS19" s="639"/>
      <c r="CT19" s="639"/>
      <c r="CU19" s="639"/>
      <c r="CV19" s="639"/>
      <c r="CW19" s="639"/>
      <c r="CX19" s="639"/>
      <c r="CY19" s="640"/>
      <c r="CZ19" s="675" t="s">
        <v>129</v>
      </c>
      <c r="DA19" s="675"/>
      <c r="DB19" s="675"/>
      <c r="DC19" s="675"/>
      <c r="DD19" s="644" t="s">
        <v>129</v>
      </c>
      <c r="DE19" s="639"/>
      <c r="DF19" s="639"/>
      <c r="DG19" s="639"/>
      <c r="DH19" s="639"/>
      <c r="DI19" s="639"/>
      <c r="DJ19" s="639"/>
      <c r="DK19" s="639"/>
      <c r="DL19" s="639"/>
      <c r="DM19" s="639"/>
      <c r="DN19" s="639"/>
      <c r="DO19" s="639"/>
      <c r="DP19" s="640"/>
      <c r="DQ19" s="644" t="s">
        <v>234</v>
      </c>
      <c r="DR19" s="639"/>
      <c r="DS19" s="639"/>
      <c r="DT19" s="639"/>
      <c r="DU19" s="639"/>
      <c r="DV19" s="639"/>
      <c r="DW19" s="639"/>
      <c r="DX19" s="639"/>
      <c r="DY19" s="639"/>
      <c r="DZ19" s="639"/>
      <c r="EA19" s="639"/>
      <c r="EB19" s="639"/>
      <c r="EC19" s="682"/>
    </row>
    <row r="20" spans="2:133" ht="11.25" customHeight="1" x14ac:dyDescent="0.15">
      <c r="B20" s="635" t="s">
        <v>275</v>
      </c>
      <c r="C20" s="636"/>
      <c r="D20" s="636"/>
      <c r="E20" s="636"/>
      <c r="F20" s="636"/>
      <c r="G20" s="636"/>
      <c r="H20" s="636"/>
      <c r="I20" s="636"/>
      <c r="J20" s="636"/>
      <c r="K20" s="636"/>
      <c r="L20" s="636"/>
      <c r="M20" s="636"/>
      <c r="N20" s="636"/>
      <c r="O20" s="636"/>
      <c r="P20" s="636"/>
      <c r="Q20" s="637"/>
      <c r="R20" s="638">
        <v>135</v>
      </c>
      <c r="S20" s="639"/>
      <c r="T20" s="639"/>
      <c r="U20" s="639"/>
      <c r="V20" s="639"/>
      <c r="W20" s="639"/>
      <c r="X20" s="639"/>
      <c r="Y20" s="640"/>
      <c r="Z20" s="675">
        <v>0</v>
      </c>
      <c r="AA20" s="675"/>
      <c r="AB20" s="675"/>
      <c r="AC20" s="675"/>
      <c r="AD20" s="676">
        <v>135</v>
      </c>
      <c r="AE20" s="676"/>
      <c r="AF20" s="676"/>
      <c r="AG20" s="676"/>
      <c r="AH20" s="676"/>
      <c r="AI20" s="676"/>
      <c r="AJ20" s="676"/>
      <c r="AK20" s="676"/>
      <c r="AL20" s="641">
        <v>0</v>
      </c>
      <c r="AM20" s="642"/>
      <c r="AN20" s="642"/>
      <c r="AO20" s="677"/>
      <c r="AP20" s="635" t="s">
        <v>276</v>
      </c>
      <c r="AQ20" s="636"/>
      <c r="AR20" s="636"/>
      <c r="AS20" s="636"/>
      <c r="AT20" s="636"/>
      <c r="AU20" s="636"/>
      <c r="AV20" s="636"/>
      <c r="AW20" s="636"/>
      <c r="AX20" s="636"/>
      <c r="AY20" s="636"/>
      <c r="AZ20" s="636"/>
      <c r="BA20" s="636"/>
      <c r="BB20" s="636"/>
      <c r="BC20" s="636"/>
      <c r="BD20" s="636"/>
      <c r="BE20" s="636"/>
      <c r="BF20" s="637"/>
      <c r="BG20" s="638" t="s">
        <v>129</v>
      </c>
      <c r="BH20" s="639"/>
      <c r="BI20" s="639"/>
      <c r="BJ20" s="639"/>
      <c r="BK20" s="639"/>
      <c r="BL20" s="639"/>
      <c r="BM20" s="639"/>
      <c r="BN20" s="640"/>
      <c r="BO20" s="675" t="s">
        <v>129</v>
      </c>
      <c r="BP20" s="675"/>
      <c r="BQ20" s="675"/>
      <c r="BR20" s="675"/>
      <c r="BS20" s="644" t="s">
        <v>129</v>
      </c>
      <c r="BT20" s="639"/>
      <c r="BU20" s="639"/>
      <c r="BV20" s="639"/>
      <c r="BW20" s="639"/>
      <c r="BX20" s="639"/>
      <c r="BY20" s="639"/>
      <c r="BZ20" s="639"/>
      <c r="CA20" s="639"/>
      <c r="CB20" s="682"/>
      <c r="CD20" s="671" t="s">
        <v>277</v>
      </c>
      <c r="CE20" s="672"/>
      <c r="CF20" s="672"/>
      <c r="CG20" s="672"/>
      <c r="CH20" s="672"/>
      <c r="CI20" s="672"/>
      <c r="CJ20" s="672"/>
      <c r="CK20" s="672"/>
      <c r="CL20" s="672"/>
      <c r="CM20" s="672"/>
      <c r="CN20" s="672"/>
      <c r="CO20" s="672"/>
      <c r="CP20" s="672"/>
      <c r="CQ20" s="673"/>
      <c r="CR20" s="638">
        <v>2035215</v>
      </c>
      <c r="CS20" s="639"/>
      <c r="CT20" s="639"/>
      <c r="CU20" s="639"/>
      <c r="CV20" s="639"/>
      <c r="CW20" s="639"/>
      <c r="CX20" s="639"/>
      <c r="CY20" s="640"/>
      <c r="CZ20" s="675">
        <v>100</v>
      </c>
      <c r="DA20" s="675"/>
      <c r="DB20" s="675"/>
      <c r="DC20" s="675"/>
      <c r="DD20" s="644">
        <v>152073</v>
      </c>
      <c r="DE20" s="639"/>
      <c r="DF20" s="639"/>
      <c r="DG20" s="639"/>
      <c r="DH20" s="639"/>
      <c r="DI20" s="639"/>
      <c r="DJ20" s="639"/>
      <c r="DK20" s="639"/>
      <c r="DL20" s="639"/>
      <c r="DM20" s="639"/>
      <c r="DN20" s="639"/>
      <c r="DO20" s="639"/>
      <c r="DP20" s="640"/>
      <c r="DQ20" s="644">
        <v>1712673</v>
      </c>
      <c r="DR20" s="639"/>
      <c r="DS20" s="639"/>
      <c r="DT20" s="639"/>
      <c r="DU20" s="639"/>
      <c r="DV20" s="639"/>
      <c r="DW20" s="639"/>
      <c r="DX20" s="639"/>
      <c r="DY20" s="639"/>
      <c r="DZ20" s="639"/>
      <c r="EA20" s="639"/>
      <c r="EB20" s="639"/>
      <c r="EC20" s="682"/>
    </row>
    <row r="21" spans="2:133" ht="11.25" customHeight="1" x14ac:dyDescent="0.15">
      <c r="B21" s="635" t="s">
        <v>278</v>
      </c>
      <c r="C21" s="636"/>
      <c r="D21" s="636"/>
      <c r="E21" s="636"/>
      <c r="F21" s="636"/>
      <c r="G21" s="636"/>
      <c r="H21" s="636"/>
      <c r="I21" s="636"/>
      <c r="J21" s="636"/>
      <c r="K21" s="636"/>
      <c r="L21" s="636"/>
      <c r="M21" s="636"/>
      <c r="N21" s="636"/>
      <c r="O21" s="636"/>
      <c r="P21" s="636"/>
      <c r="Q21" s="637"/>
      <c r="R21" s="638">
        <v>4106</v>
      </c>
      <c r="S21" s="639"/>
      <c r="T21" s="639"/>
      <c r="U21" s="639"/>
      <c r="V21" s="639"/>
      <c r="W21" s="639"/>
      <c r="X21" s="639"/>
      <c r="Y21" s="640"/>
      <c r="Z21" s="675">
        <v>0.2</v>
      </c>
      <c r="AA21" s="675"/>
      <c r="AB21" s="675"/>
      <c r="AC21" s="675"/>
      <c r="AD21" s="676">
        <v>4106</v>
      </c>
      <c r="AE21" s="676"/>
      <c r="AF21" s="676"/>
      <c r="AG21" s="676"/>
      <c r="AH21" s="676"/>
      <c r="AI21" s="676"/>
      <c r="AJ21" s="676"/>
      <c r="AK21" s="676"/>
      <c r="AL21" s="641">
        <v>0.3</v>
      </c>
      <c r="AM21" s="642"/>
      <c r="AN21" s="642"/>
      <c r="AO21" s="677"/>
      <c r="AP21" s="733" t="s">
        <v>279</v>
      </c>
      <c r="AQ21" s="740"/>
      <c r="AR21" s="740"/>
      <c r="AS21" s="740"/>
      <c r="AT21" s="740"/>
      <c r="AU21" s="740"/>
      <c r="AV21" s="740"/>
      <c r="AW21" s="740"/>
      <c r="AX21" s="740"/>
      <c r="AY21" s="740"/>
      <c r="AZ21" s="740"/>
      <c r="BA21" s="740"/>
      <c r="BB21" s="740"/>
      <c r="BC21" s="740"/>
      <c r="BD21" s="740"/>
      <c r="BE21" s="740"/>
      <c r="BF21" s="735"/>
      <c r="BG21" s="638" t="s">
        <v>234</v>
      </c>
      <c r="BH21" s="639"/>
      <c r="BI21" s="639"/>
      <c r="BJ21" s="639"/>
      <c r="BK21" s="639"/>
      <c r="BL21" s="639"/>
      <c r="BM21" s="639"/>
      <c r="BN21" s="640"/>
      <c r="BO21" s="675" t="s">
        <v>234</v>
      </c>
      <c r="BP21" s="675"/>
      <c r="BQ21" s="675"/>
      <c r="BR21" s="675"/>
      <c r="BS21" s="644" t="s">
        <v>129</v>
      </c>
      <c r="BT21" s="639"/>
      <c r="BU21" s="639"/>
      <c r="BV21" s="639"/>
      <c r="BW21" s="639"/>
      <c r="BX21" s="639"/>
      <c r="BY21" s="639"/>
      <c r="BZ21" s="639"/>
      <c r="CA21" s="639"/>
      <c r="CB21" s="682"/>
      <c r="CD21" s="745"/>
      <c r="CE21" s="688"/>
      <c r="CF21" s="688"/>
      <c r="CG21" s="688"/>
      <c r="CH21" s="688"/>
      <c r="CI21" s="688"/>
      <c r="CJ21" s="688"/>
      <c r="CK21" s="688"/>
      <c r="CL21" s="688"/>
      <c r="CM21" s="688"/>
      <c r="CN21" s="688"/>
      <c r="CO21" s="688"/>
      <c r="CP21" s="688"/>
      <c r="CQ21" s="68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280</v>
      </c>
      <c r="C22" s="636"/>
      <c r="D22" s="636"/>
      <c r="E22" s="636"/>
      <c r="F22" s="636"/>
      <c r="G22" s="636"/>
      <c r="H22" s="636"/>
      <c r="I22" s="636"/>
      <c r="J22" s="636"/>
      <c r="K22" s="636"/>
      <c r="L22" s="636"/>
      <c r="M22" s="636"/>
      <c r="N22" s="636"/>
      <c r="O22" s="636"/>
      <c r="P22" s="636"/>
      <c r="Q22" s="637"/>
      <c r="R22" s="638">
        <v>1153627</v>
      </c>
      <c r="S22" s="639"/>
      <c r="T22" s="639"/>
      <c r="U22" s="639"/>
      <c r="V22" s="639"/>
      <c r="W22" s="639"/>
      <c r="X22" s="639"/>
      <c r="Y22" s="640"/>
      <c r="Z22" s="675">
        <v>49.3</v>
      </c>
      <c r="AA22" s="675"/>
      <c r="AB22" s="675"/>
      <c r="AC22" s="675"/>
      <c r="AD22" s="676">
        <v>1005776</v>
      </c>
      <c r="AE22" s="676"/>
      <c r="AF22" s="676"/>
      <c r="AG22" s="676"/>
      <c r="AH22" s="676"/>
      <c r="AI22" s="676"/>
      <c r="AJ22" s="676"/>
      <c r="AK22" s="676"/>
      <c r="AL22" s="641">
        <v>75.2</v>
      </c>
      <c r="AM22" s="642"/>
      <c r="AN22" s="642"/>
      <c r="AO22" s="677"/>
      <c r="AP22" s="733" t="s">
        <v>281</v>
      </c>
      <c r="AQ22" s="740"/>
      <c r="AR22" s="740"/>
      <c r="AS22" s="740"/>
      <c r="AT22" s="740"/>
      <c r="AU22" s="740"/>
      <c r="AV22" s="740"/>
      <c r="AW22" s="740"/>
      <c r="AX22" s="740"/>
      <c r="AY22" s="740"/>
      <c r="AZ22" s="740"/>
      <c r="BA22" s="740"/>
      <c r="BB22" s="740"/>
      <c r="BC22" s="740"/>
      <c r="BD22" s="740"/>
      <c r="BE22" s="740"/>
      <c r="BF22" s="735"/>
      <c r="BG22" s="638" t="s">
        <v>129</v>
      </c>
      <c r="BH22" s="639"/>
      <c r="BI22" s="639"/>
      <c r="BJ22" s="639"/>
      <c r="BK22" s="639"/>
      <c r="BL22" s="639"/>
      <c r="BM22" s="639"/>
      <c r="BN22" s="640"/>
      <c r="BO22" s="675" t="s">
        <v>129</v>
      </c>
      <c r="BP22" s="675"/>
      <c r="BQ22" s="675"/>
      <c r="BR22" s="675"/>
      <c r="BS22" s="644" t="s">
        <v>234</v>
      </c>
      <c r="BT22" s="639"/>
      <c r="BU22" s="639"/>
      <c r="BV22" s="639"/>
      <c r="BW22" s="639"/>
      <c r="BX22" s="639"/>
      <c r="BY22" s="639"/>
      <c r="BZ22" s="639"/>
      <c r="CA22" s="639"/>
      <c r="CB22" s="682"/>
      <c r="CD22" s="742" t="s">
        <v>282</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283</v>
      </c>
      <c r="C23" s="636"/>
      <c r="D23" s="636"/>
      <c r="E23" s="636"/>
      <c r="F23" s="636"/>
      <c r="G23" s="636"/>
      <c r="H23" s="636"/>
      <c r="I23" s="636"/>
      <c r="J23" s="636"/>
      <c r="K23" s="636"/>
      <c r="L23" s="636"/>
      <c r="M23" s="636"/>
      <c r="N23" s="636"/>
      <c r="O23" s="636"/>
      <c r="P23" s="636"/>
      <c r="Q23" s="637"/>
      <c r="R23" s="638">
        <v>1005776</v>
      </c>
      <c r="S23" s="639"/>
      <c r="T23" s="639"/>
      <c r="U23" s="639"/>
      <c r="V23" s="639"/>
      <c r="W23" s="639"/>
      <c r="X23" s="639"/>
      <c r="Y23" s="640"/>
      <c r="Z23" s="675">
        <v>43</v>
      </c>
      <c r="AA23" s="675"/>
      <c r="AB23" s="675"/>
      <c r="AC23" s="675"/>
      <c r="AD23" s="676">
        <v>1005776</v>
      </c>
      <c r="AE23" s="676"/>
      <c r="AF23" s="676"/>
      <c r="AG23" s="676"/>
      <c r="AH23" s="676"/>
      <c r="AI23" s="676"/>
      <c r="AJ23" s="676"/>
      <c r="AK23" s="676"/>
      <c r="AL23" s="641">
        <v>75.2</v>
      </c>
      <c r="AM23" s="642"/>
      <c r="AN23" s="642"/>
      <c r="AO23" s="677"/>
      <c r="AP23" s="733" t="s">
        <v>284</v>
      </c>
      <c r="AQ23" s="740"/>
      <c r="AR23" s="740"/>
      <c r="AS23" s="740"/>
      <c r="AT23" s="740"/>
      <c r="AU23" s="740"/>
      <c r="AV23" s="740"/>
      <c r="AW23" s="740"/>
      <c r="AX23" s="740"/>
      <c r="AY23" s="740"/>
      <c r="AZ23" s="740"/>
      <c r="BA23" s="740"/>
      <c r="BB23" s="740"/>
      <c r="BC23" s="740"/>
      <c r="BD23" s="740"/>
      <c r="BE23" s="740"/>
      <c r="BF23" s="735"/>
      <c r="BG23" s="638" t="s">
        <v>234</v>
      </c>
      <c r="BH23" s="639"/>
      <c r="BI23" s="639"/>
      <c r="BJ23" s="639"/>
      <c r="BK23" s="639"/>
      <c r="BL23" s="639"/>
      <c r="BM23" s="639"/>
      <c r="BN23" s="640"/>
      <c r="BO23" s="675" t="s">
        <v>129</v>
      </c>
      <c r="BP23" s="675"/>
      <c r="BQ23" s="675"/>
      <c r="BR23" s="675"/>
      <c r="BS23" s="644" t="s">
        <v>129</v>
      </c>
      <c r="BT23" s="639"/>
      <c r="BU23" s="639"/>
      <c r="BV23" s="639"/>
      <c r="BW23" s="639"/>
      <c r="BX23" s="639"/>
      <c r="BY23" s="639"/>
      <c r="BZ23" s="639"/>
      <c r="CA23" s="639"/>
      <c r="CB23" s="682"/>
      <c r="CD23" s="742" t="s">
        <v>223</v>
      </c>
      <c r="CE23" s="743"/>
      <c r="CF23" s="743"/>
      <c r="CG23" s="743"/>
      <c r="CH23" s="743"/>
      <c r="CI23" s="743"/>
      <c r="CJ23" s="743"/>
      <c r="CK23" s="743"/>
      <c r="CL23" s="743"/>
      <c r="CM23" s="743"/>
      <c r="CN23" s="743"/>
      <c r="CO23" s="743"/>
      <c r="CP23" s="743"/>
      <c r="CQ23" s="744"/>
      <c r="CR23" s="742" t="s">
        <v>285</v>
      </c>
      <c r="CS23" s="743"/>
      <c r="CT23" s="743"/>
      <c r="CU23" s="743"/>
      <c r="CV23" s="743"/>
      <c r="CW23" s="743"/>
      <c r="CX23" s="743"/>
      <c r="CY23" s="744"/>
      <c r="CZ23" s="742" t="s">
        <v>286</v>
      </c>
      <c r="DA23" s="743"/>
      <c r="DB23" s="743"/>
      <c r="DC23" s="744"/>
      <c r="DD23" s="742" t="s">
        <v>287</v>
      </c>
      <c r="DE23" s="743"/>
      <c r="DF23" s="743"/>
      <c r="DG23" s="743"/>
      <c r="DH23" s="743"/>
      <c r="DI23" s="743"/>
      <c r="DJ23" s="743"/>
      <c r="DK23" s="744"/>
      <c r="DL23" s="751" t="s">
        <v>288</v>
      </c>
      <c r="DM23" s="752"/>
      <c r="DN23" s="752"/>
      <c r="DO23" s="752"/>
      <c r="DP23" s="752"/>
      <c r="DQ23" s="752"/>
      <c r="DR23" s="752"/>
      <c r="DS23" s="752"/>
      <c r="DT23" s="752"/>
      <c r="DU23" s="752"/>
      <c r="DV23" s="753"/>
      <c r="DW23" s="742" t="s">
        <v>289</v>
      </c>
      <c r="DX23" s="743"/>
      <c r="DY23" s="743"/>
      <c r="DZ23" s="743"/>
      <c r="EA23" s="743"/>
      <c r="EB23" s="743"/>
      <c r="EC23" s="744"/>
    </row>
    <row r="24" spans="2:133" ht="11.25" customHeight="1" x14ac:dyDescent="0.15">
      <c r="B24" s="635" t="s">
        <v>290</v>
      </c>
      <c r="C24" s="636"/>
      <c r="D24" s="636"/>
      <c r="E24" s="636"/>
      <c r="F24" s="636"/>
      <c r="G24" s="636"/>
      <c r="H24" s="636"/>
      <c r="I24" s="636"/>
      <c r="J24" s="636"/>
      <c r="K24" s="636"/>
      <c r="L24" s="636"/>
      <c r="M24" s="636"/>
      <c r="N24" s="636"/>
      <c r="O24" s="636"/>
      <c r="P24" s="636"/>
      <c r="Q24" s="637"/>
      <c r="R24" s="638">
        <v>147851</v>
      </c>
      <c r="S24" s="639"/>
      <c r="T24" s="639"/>
      <c r="U24" s="639"/>
      <c r="V24" s="639"/>
      <c r="W24" s="639"/>
      <c r="X24" s="639"/>
      <c r="Y24" s="640"/>
      <c r="Z24" s="675">
        <v>6.3</v>
      </c>
      <c r="AA24" s="675"/>
      <c r="AB24" s="675"/>
      <c r="AC24" s="675"/>
      <c r="AD24" s="676" t="s">
        <v>129</v>
      </c>
      <c r="AE24" s="676"/>
      <c r="AF24" s="676"/>
      <c r="AG24" s="676"/>
      <c r="AH24" s="676"/>
      <c r="AI24" s="676"/>
      <c r="AJ24" s="676"/>
      <c r="AK24" s="676"/>
      <c r="AL24" s="641" t="s">
        <v>129</v>
      </c>
      <c r="AM24" s="642"/>
      <c r="AN24" s="642"/>
      <c r="AO24" s="677"/>
      <c r="AP24" s="733" t="s">
        <v>291</v>
      </c>
      <c r="AQ24" s="740"/>
      <c r="AR24" s="740"/>
      <c r="AS24" s="740"/>
      <c r="AT24" s="740"/>
      <c r="AU24" s="740"/>
      <c r="AV24" s="740"/>
      <c r="AW24" s="740"/>
      <c r="AX24" s="740"/>
      <c r="AY24" s="740"/>
      <c r="AZ24" s="740"/>
      <c r="BA24" s="740"/>
      <c r="BB24" s="740"/>
      <c r="BC24" s="740"/>
      <c r="BD24" s="740"/>
      <c r="BE24" s="740"/>
      <c r="BF24" s="735"/>
      <c r="BG24" s="638" t="s">
        <v>234</v>
      </c>
      <c r="BH24" s="639"/>
      <c r="BI24" s="639"/>
      <c r="BJ24" s="639"/>
      <c r="BK24" s="639"/>
      <c r="BL24" s="639"/>
      <c r="BM24" s="639"/>
      <c r="BN24" s="640"/>
      <c r="BO24" s="675" t="s">
        <v>129</v>
      </c>
      <c r="BP24" s="675"/>
      <c r="BQ24" s="675"/>
      <c r="BR24" s="675"/>
      <c r="BS24" s="644" t="s">
        <v>234</v>
      </c>
      <c r="BT24" s="639"/>
      <c r="BU24" s="639"/>
      <c r="BV24" s="639"/>
      <c r="BW24" s="639"/>
      <c r="BX24" s="639"/>
      <c r="BY24" s="639"/>
      <c r="BZ24" s="639"/>
      <c r="CA24" s="639"/>
      <c r="CB24" s="682"/>
      <c r="CD24" s="696" t="s">
        <v>292</v>
      </c>
      <c r="CE24" s="697"/>
      <c r="CF24" s="697"/>
      <c r="CG24" s="697"/>
      <c r="CH24" s="697"/>
      <c r="CI24" s="697"/>
      <c r="CJ24" s="697"/>
      <c r="CK24" s="697"/>
      <c r="CL24" s="697"/>
      <c r="CM24" s="697"/>
      <c r="CN24" s="697"/>
      <c r="CO24" s="697"/>
      <c r="CP24" s="697"/>
      <c r="CQ24" s="698"/>
      <c r="CR24" s="693">
        <v>703885</v>
      </c>
      <c r="CS24" s="694"/>
      <c r="CT24" s="694"/>
      <c r="CU24" s="694"/>
      <c r="CV24" s="694"/>
      <c r="CW24" s="694"/>
      <c r="CX24" s="694"/>
      <c r="CY24" s="737"/>
      <c r="CZ24" s="738">
        <v>34.6</v>
      </c>
      <c r="DA24" s="709"/>
      <c r="DB24" s="709"/>
      <c r="DC24" s="741"/>
      <c r="DD24" s="736">
        <v>587536</v>
      </c>
      <c r="DE24" s="694"/>
      <c r="DF24" s="694"/>
      <c r="DG24" s="694"/>
      <c r="DH24" s="694"/>
      <c r="DI24" s="694"/>
      <c r="DJ24" s="694"/>
      <c r="DK24" s="737"/>
      <c r="DL24" s="736">
        <v>576939</v>
      </c>
      <c r="DM24" s="694"/>
      <c r="DN24" s="694"/>
      <c r="DO24" s="694"/>
      <c r="DP24" s="694"/>
      <c r="DQ24" s="694"/>
      <c r="DR24" s="694"/>
      <c r="DS24" s="694"/>
      <c r="DT24" s="694"/>
      <c r="DU24" s="694"/>
      <c r="DV24" s="737"/>
      <c r="DW24" s="738">
        <v>41.9</v>
      </c>
      <c r="DX24" s="709"/>
      <c r="DY24" s="709"/>
      <c r="DZ24" s="709"/>
      <c r="EA24" s="709"/>
      <c r="EB24" s="709"/>
      <c r="EC24" s="739"/>
    </row>
    <row r="25" spans="2:133" ht="11.25" customHeight="1" x14ac:dyDescent="0.15">
      <c r="B25" s="635" t="s">
        <v>293</v>
      </c>
      <c r="C25" s="636"/>
      <c r="D25" s="636"/>
      <c r="E25" s="636"/>
      <c r="F25" s="636"/>
      <c r="G25" s="636"/>
      <c r="H25" s="636"/>
      <c r="I25" s="636"/>
      <c r="J25" s="636"/>
      <c r="K25" s="636"/>
      <c r="L25" s="636"/>
      <c r="M25" s="636"/>
      <c r="N25" s="636"/>
      <c r="O25" s="636"/>
      <c r="P25" s="636"/>
      <c r="Q25" s="637"/>
      <c r="R25" s="638" t="s">
        <v>129</v>
      </c>
      <c r="S25" s="639"/>
      <c r="T25" s="639"/>
      <c r="U25" s="639"/>
      <c r="V25" s="639"/>
      <c r="W25" s="639"/>
      <c r="X25" s="639"/>
      <c r="Y25" s="640"/>
      <c r="Z25" s="675" t="s">
        <v>174</v>
      </c>
      <c r="AA25" s="675"/>
      <c r="AB25" s="675"/>
      <c r="AC25" s="675"/>
      <c r="AD25" s="676" t="s">
        <v>129</v>
      </c>
      <c r="AE25" s="676"/>
      <c r="AF25" s="676"/>
      <c r="AG25" s="676"/>
      <c r="AH25" s="676"/>
      <c r="AI25" s="676"/>
      <c r="AJ25" s="676"/>
      <c r="AK25" s="676"/>
      <c r="AL25" s="641" t="s">
        <v>129</v>
      </c>
      <c r="AM25" s="642"/>
      <c r="AN25" s="642"/>
      <c r="AO25" s="677"/>
      <c r="AP25" s="733" t="s">
        <v>294</v>
      </c>
      <c r="AQ25" s="740"/>
      <c r="AR25" s="740"/>
      <c r="AS25" s="740"/>
      <c r="AT25" s="740"/>
      <c r="AU25" s="740"/>
      <c r="AV25" s="740"/>
      <c r="AW25" s="740"/>
      <c r="AX25" s="740"/>
      <c r="AY25" s="740"/>
      <c r="AZ25" s="740"/>
      <c r="BA25" s="740"/>
      <c r="BB25" s="740"/>
      <c r="BC25" s="740"/>
      <c r="BD25" s="740"/>
      <c r="BE25" s="740"/>
      <c r="BF25" s="735"/>
      <c r="BG25" s="638" t="s">
        <v>129</v>
      </c>
      <c r="BH25" s="639"/>
      <c r="BI25" s="639"/>
      <c r="BJ25" s="639"/>
      <c r="BK25" s="639"/>
      <c r="BL25" s="639"/>
      <c r="BM25" s="639"/>
      <c r="BN25" s="640"/>
      <c r="BO25" s="675" t="s">
        <v>129</v>
      </c>
      <c r="BP25" s="675"/>
      <c r="BQ25" s="675"/>
      <c r="BR25" s="675"/>
      <c r="BS25" s="644" t="s">
        <v>129</v>
      </c>
      <c r="BT25" s="639"/>
      <c r="BU25" s="639"/>
      <c r="BV25" s="639"/>
      <c r="BW25" s="639"/>
      <c r="BX25" s="639"/>
      <c r="BY25" s="639"/>
      <c r="BZ25" s="639"/>
      <c r="CA25" s="639"/>
      <c r="CB25" s="682"/>
      <c r="CD25" s="671" t="s">
        <v>295</v>
      </c>
      <c r="CE25" s="672"/>
      <c r="CF25" s="672"/>
      <c r="CG25" s="672"/>
      <c r="CH25" s="672"/>
      <c r="CI25" s="672"/>
      <c r="CJ25" s="672"/>
      <c r="CK25" s="672"/>
      <c r="CL25" s="672"/>
      <c r="CM25" s="672"/>
      <c r="CN25" s="672"/>
      <c r="CO25" s="672"/>
      <c r="CP25" s="672"/>
      <c r="CQ25" s="673"/>
      <c r="CR25" s="638">
        <v>435820</v>
      </c>
      <c r="CS25" s="657"/>
      <c r="CT25" s="657"/>
      <c r="CU25" s="657"/>
      <c r="CV25" s="657"/>
      <c r="CW25" s="657"/>
      <c r="CX25" s="657"/>
      <c r="CY25" s="658"/>
      <c r="CZ25" s="641">
        <v>21.4</v>
      </c>
      <c r="DA25" s="659"/>
      <c r="DB25" s="659"/>
      <c r="DC25" s="660"/>
      <c r="DD25" s="644">
        <v>401695</v>
      </c>
      <c r="DE25" s="657"/>
      <c r="DF25" s="657"/>
      <c r="DG25" s="657"/>
      <c r="DH25" s="657"/>
      <c r="DI25" s="657"/>
      <c r="DJ25" s="657"/>
      <c r="DK25" s="658"/>
      <c r="DL25" s="644">
        <v>391648</v>
      </c>
      <c r="DM25" s="657"/>
      <c r="DN25" s="657"/>
      <c r="DO25" s="657"/>
      <c r="DP25" s="657"/>
      <c r="DQ25" s="657"/>
      <c r="DR25" s="657"/>
      <c r="DS25" s="657"/>
      <c r="DT25" s="657"/>
      <c r="DU25" s="657"/>
      <c r="DV25" s="658"/>
      <c r="DW25" s="641">
        <v>28.4</v>
      </c>
      <c r="DX25" s="659"/>
      <c r="DY25" s="659"/>
      <c r="DZ25" s="659"/>
      <c r="EA25" s="659"/>
      <c r="EB25" s="659"/>
      <c r="EC25" s="674"/>
    </row>
    <row r="26" spans="2:133" ht="11.25" customHeight="1" x14ac:dyDescent="0.15">
      <c r="B26" s="635" t="s">
        <v>296</v>
      </c>
      <c r="C26" s="636"/>
      <c r="D26" s="636"/>
      <c r="E26" s="636"/>
      <c r="F26" s="636"/>
      <c r="G26" s="636"/>
      <c r="H26" s="636"/>
      <c r="I26" s="636"/>
      <c r="J26" s="636"/>
      <c r="K26" s="636"/>
      <c r="L26" s="636"/>
      <c r="M26" s="636"/>
      <c r="N26" s="636"/>
      <c r="O26" s="636"/>
      <c r="P26" s="636"/>
      <c r="Q26" s="637"/>
      <c r="R26" s="638">
        <v>1481740</v>
      </c>
      <c r="S26" s="639"/>
      <c r="T26" s="639"/>
      <c r="U26" s="639"/>
      <c r="V26" s="639"/>
      <c r="W26" s="639"/>
      <c r="X26" s="639"/>
      <c r="Y26" s="640"/>
      <c r="Z26" s="675">
        <v>63.3</v>
      </c>
      <c r="AA26" s="675"/>
      <c r="AB26" s="675"/>
      <c r="AC26" s="675"/>
      <c r="AD26" s="676">
        <v>1333889</v>
      </c>
      <c r="AE26" s="676"/>
      <c r="AF26" s="676"/>
      <c r="AG26" s="676"/>
      <c r="AH26" s="676"/>
      <c r="AI26" s="676"/>
      <c r="AJ26" s="676"/>
      <c r="AK26" s="676"/>
      <c r="AL26" s="641">
        <v>99.7</v>
      </c>
      <c r="AM26" s="642"/>
      <c r="AN26" s="642"/>
      <c r="AO26" s="677"/>
      <c r="AP26" s="733" t="s">
        <v>297</v>
      </c>
      <c r="AQ26" s="734"/>
      <c r="AR26" s="734"/>
      <c r="AS26" s="734"/>
      <c r="AT26" s="734"/>
      <c r="AU26" s="734"/>
      <c r="AV26" s="734"/>
      <c r="AW26" s="734"/>
      <c r="AX26" s="734"/>
      <c r="AY26" s="734"/>
      <c r="AZ26" s="734"/>
      <c r="BA26" s="734"/>
      <c r="BB26" s="734"/>
      <c r="BC26" s="734"/>
      <c r="BD26" s="734"/>
      <c r="BE26" s="734"/>
      <c r="BF26" s="735"/>
      <c r="BG26" s="638" t="s">
        <v>234</v>
      </c>
      <c r="BH26" s="639"/>
      <c r="BI26" s="639"/>
      <c r="BJ26" s="639"/>
      <c r="BK26" s="639"/>
      <c r="BL26" s="639"/>
      <c r="BM26" s="639"/>
      <c r="BN26" s="640"/>
      <c r="BO26" s="675" t="s">
        <v>129</v>
      </c>
      <c r="BP26" s="675"/>
      <c r="BQ26" s="675"/>
      <c r="BR26" s="675"/>
      <c r="BS26" s="644" t="s">
        <v>129</v>
      </c>
      <c r="BT26" s="639"/>
      <c r="BU26" s="639"/>
      <c r="BV26" s="639"/>
      <c r="BW26" s="639"/>
      <c r="BX26" s="639"/>
      <c r="BY26" s="639"/>
      <c r="BZ26" s="639"/>
      <c r="CA26" s="639"/>
      <c r="CB26" s="682"/>
      <c r="CD26" s="671" t="s">
        <v>298</v>
      </c>
      <c r="CE26" s="672"/>
      <c r="CF26" s="672"/>
      <c r="CG26" s="672"/>
      <c r="CH26" s="672"/>
      <c r="CI26" s="672"/>
      <c r="CJ26" s="672"/>
      <c r="CK26" s="672"/>
      <c r="CL26" s="672"/>
      <c r="CM26" s="672"/>
      <c r="CN26" s="672"/>
      <c r="CO26" s="672"/>
      <c r="CP26" s="672"/>
      <c r="CQ26" s="673"/>
      <c r="CR26" s="638">
        <v>272953</v>
      </c>
      <c r="CS26" s="639"/>
      <c r="CT26" s="639"/>
      <c r="CU26" s="639"/>
      <c r="CV26" s="639"/>
      <c r="CW26" s="639"/>
      <c r="CX26" s="639"/>
      <c r="CY26" s="640"/>
      <c r="CZ26" s="641">
        <v>13.4</v>
      </c>
      <c r="DA26" s="659"/>
      <c r="DB26" s="659"/>
      <c r="DC26" s="660"/>
      <c r="DD26" s="644">
        <v>240254</v>
      </c>
      <c r="DE26" s="639"/>
      <c r="DF26" s="639"/>
      <c r="DG26" s="639"/>
      <c r="DH26" s="639"/>
      <c r="DI26" s="639"/>
      <c r="DJ26" s="639"/>
      <c r="DK26" s="640"/>
      <c r="DL26" s="644" t="s">
        <v>129</v>
      </c>
      <c r="DM26" s="639"/>
      <c r="DN26" s="639"/>
      <c r="DO26" s="639"/>
      <c r="DP26" s="639"/>
      <c r="DQ26" s="639"/>
      <c r="DR26" s="639"/>
      <c r="DS26" s="639"/>
      <c r="DT26" s="639"/>
      <c r="DU26" s="639"/>
      <c r="DV26" s="640"/>
      <c r="DW26" s="641" t="s">
        <v>174</v>
      </c>
      <c r="DX26" s="659"/>
      <c r="DY26" s="659"/>
      <c r="DZ26" s="659"/>
      <c r="EA26" s="659"/>
      <c r="EB26" s="659"/>
      <c r="EC26" s="674"/>
    </row>
    <row r="27" spans="2:133" ht="11.25" customHeight="1" x14ac:dyDescent="0.15">
      <c r="B27" s="635" t="s">
        <v>299</v>
      </c>
      <c r="C27" s="636"/>
      <c r="D27" s="636"/>
      <c r="E27" s="636"/>
      <c r="F27" s="636"/>
      <c r="G27" s="636"/>
      <c r="H27" s="636"/>
      <c r="I27" s="636"/>
      <c r="J27" s="636"/>
      <c r="K27" s="636"/>
      <c r="L27" s="636"/>
      <c r="M27" s="636"/>
      <c r="N27" s="636"/>
      <c r="O27" s="636"/>
      <c r="P27" s="636"/>
      <c r="Q27" s="637"/>
      <c r="R27" s="638" t="s">
        <v>129</v>
      </c>
      <c r="S27" s="639"/>
      <c r="T27" s="639"/>
      <c r="U27" s="639"/>
      <c r="V27" s="639"/>
      <c r="W27" s="639"/>
      <c r="X27" s="639"/>
      <c r="Y27" s="640"/>
      <c r="Z27" s="675" t="s">
        <v>129</v>
      </c>
      <c r="AA27" s="675"/>
      <c r="AB27" s="675"/>
      <c r="AC27" s="675"/>
      <c r="AD27" s="676" t="s">
        <v>234</v>
      </c>
      <c r="AE27" s="676"/>
      <c r="AF27" s="676"/>
      <c r="AG27" s="676"/>
      <c r="AH27" s="676"/>
      <c r="AI27" s="676"/>
      <c r="AJ27" s="676"/>
      <c r="AK27" s="676"/>
      <c r="AL27" s="641" t="s">
        <v>234</v>
      </c>
      <c r="AM27" s="642"/>
      <c r="AN27" s="642"/>
      <c r="AO27" s="677"/>
      <c r="AP27" s="635" t="s">
        <v>300</v>
      </c>
      <c r="AQ27" s="636"/>
      <c r="AR27" s="636"/>
      <c r="AS27" s="636"/>
      <c r="AT27" s="636"/>
      <c r="AU27" s="636"/>
      <c r="AV27" s="636"/>
      <c r="AW27" s="636"/>
      <c r="AX27" s="636"/>
      <c r="AY27" s="636"/>
      <c r="AZ27" s="636"/>
      <c r="BA27" s="636"/>
      <c r="BB27" s="636"/>
      <c r="BC27" s="636"/>
      <c r="BD27" s="636"/>
      <c r="BE27" s="636"/>
      <c r="BF27" s="637"/>
      <c r="BG27" s="638">
        <v>244128</v>
      </c>
      <c r="BH27" s="639"/>
      <c r="BI27" s="639"/>
      <c r="BJ27" s="639"/>
      <c r="BK27" s="639"/>
      <c r="BL27" s="639"/>
      <c r="BM27" s="639"/>
      <c r="BN27" s="640"/>
      <c r="BO27" s="675">
        <v>100</v>
      </c>
      <c r="BP27" s="675"/>
      <c r="BQ27" s="675"/>
      <c r="BR27" s="675"/>
      <c r="BS27" s="644" t="s">
        <v>129</v>
      </c>
      <c r="BT27" s="639"/>
      <c r="BU27" s="639"/>
      <c r="BV27" s="639"/>
      <c r="BW27" s="639"/>
      <c r="BX27" s="639"/>
      <c r="BY27" s="639"/>
      <c r="BZ27" s="639"/>
      <c r="CA27" s="639"/>
      <c r="CB27" s="682"/>
      <c r="CD27" s="671" t="s">
        <v>301</v>
      </c>
      <c r="CE27" s="672"/>
      <c r="CF27" s="672"/>
      <c r="CG27" s="672"/>
      <c r="CH27" s="672"/>
      <c r="CI27" s="672"/>
      <c r="CJ27" s="672"/>
      <c r="CK27" s="672"/>
      <c r="CL27" s="672"/>
      <c r="CM27" s="672"/>
      <c r="CN27" s="672"/>
      <c r="CO27" s="672"/>
      <c r="CP27" s="672"/>
      <c r="CQ27" s="673"/>
      <c r="CR27" s="638">
        <v>131882</v>
      </c>
      <c r="CS27" s="657"/>
      <c r="CT27" s="657"/>
      <c r="CU27" s="657"/>
      <c r="CV27" s="657"/>
      <c r="CW27" s="657"/>
      <c r="CX27" s="657"/>
      <c r="CY27" s="658"/>
      <c r="CZ27" s="641">
        <v>6.5</v>
      </c>
      <c r="DA27" s="659"/>
      <c r="DB27" s="659"/>
      <c r="DC27" s="660"/>
      <c r="DD27" s="644">
        <v>49658</v>
      </c>
      <c r="DE27" s="657"/>
      <c r="DF27" s="657"/>
      <c r="DG27" s="657"/>
      <c r="DH27" s="657"/>
      <c r="DI27" s="657"/>
      <c r="DJ27" s="657"/>
      <c r="DK27" s="658"/>
      <c r="DL27" s="644">
        <v>49108</v>
      </c>
      <c r="DM27" s="657"/>
      <c r="DN27" s="657"/>
      <c r="DO27" s="657"/>
      <c r="DP27" s="657"/>
      <c r="DQ27" s="657"/>
      <c r="DR27" s="657"/>
      <c r="DS27" s="657"/>
      <c r="DT27" s="657"/>
      <c r="DU27" s="657"/>
      <c r="DV27" s="658"/>
      <c r="DW27" s="641">
        <v>3.6</v>
      </c>
      <c r="DX27" s="659"/>
      <c r="DY27" s="659"/>
      <c r="DZ27" s="659"/>
      <c r="EA27" s="659"/>
      <c r="EB27" s="659"/>
      <c r="EC27" s="674"/>
    </row>
    <row r="28" spans="2:133" ht="11.25" customHeight="1" x14ac:dyDescent="0.15">
      <c r="B28" s="635" t="s">
        <v>302</v>
      </c>
      <c r="C28" s="636"/>
      <c r="D28" s="636"/>
      <c r="E28" s="636"/>
      <c r="F28" s="636"/>
      <c r="G28" s="636"/>
      <c r="H28" s="636"/>
      <c r="I28" s="636"/>
      <c r="J28" s="636"/>
      <c r="K28" s="636"/>
      <c r="L28" s="636"/>
      <c r="M28" s="636"/>
      <c r="N28" s="636"/>
      <c r="O28" s="636"/>
      <c r="P28" s="636"/>
      <c r="Q28" s="637"/>
      <c r="R28" s="638">
        <v>4109</v>
      </c>
      <c r="S28" s="639"/>
      <c r="T28" s="639"/>
      <c r="U28" s="639"/>
      <c r="V28" s="639"/>
      <c r="W28" s="639"/>
      <c r="X28" s="639"/>
      <c r="Y28" s="640"/>
      <c r="Z28" s="675">
        <v>0.2</v>
      </c>
      <c r="AA28" s="675"/>
      <c r="AB28" s="675"/>
      <c r="AC28" s="675"/>
      <c r="AD28" s="676" t="s">
        <v>129</v>
      </c>
      <c r="AE28" s="676"/>
      <c r="AF28" s="676"/>
      <c r="AG28" s="676"/>
      <c r="AH28" s="676"/>
      <c r="AI28" s="676"/>
      <c r="AJ28" s="676"/>
      <c r="AK28" s="676"/>
      <c r="AL28" s="641" t="s">
        <v>234</v>
      </c>
      <c r="AM28" s="642"/>
      <c r="AN28" s="642"/>
      <c r="AO28" s="677"/>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5"/>
      <c r="BP28" s="675"/>
      <c r="BQ28" s="675"/>
      <c r="BR28" s="675"/>
      <c r="BS28" s="644"/>
      <c r="BT28" s="639"/>
      <c r="BU28" s="639"/>
      <c r="BV28" s="639"/>
      <c r="BW28" s="639"/>
      <c r="BX28" s="639"/>
      <c r="BY28" s="639"/>
      <c r="BZ28" s="639"/>
      <c r="CA28" s="639"/>
      <c r="CB28" s="682"/>
      <c r="CD28" s="671" t="s">
        <v>303</v>
      </c>
      <c r="CE28" s="672"/>
      <c r="CF28" s="672"/>
      <c r="CG28" s="672"/>
      <c r="CH28" s="672"/>
      <c r="CI28" s="672"/>
      <c r="CJ28" s="672"/>
      <c r="CK28" s="672"/>
      <c r="CL28" s="672"/>
      <c r="CM28" s="672"/>
      <c r="CN28" s="672"/>
      <c r="CO28" s="672"/>
      <c r="CP28" s="672"/>
      <c r="CQ28" s="673"/>
      <c r="CR28" s="638">
        <v>136183</v>
      </c>
      <c r="CS28" s="639"/>
      <c r="CT28" s="639"/>
      <c r="CU28" s="639"/>
      <c r="CV28" s="639"/>
      <c r="CW28" s="639"/>
      <c r="CX28" s="639"/>
      <c r="CY28" s="640"/>
      <c r="CZ28" s="641">
        <v>6.7</v>
      </c>
      <c r="DA28" s="659"/>
      <c r="DB28" s="659"/>
      <c r="DC28" s="660"/>
      <c r="DD28" s="644">
        <v>136183</v>
      </c>
      <c r="DE28" s="639"/>
      <c r="DF28" s="639"/>
      <c r="DG28" s="639"/>
      <c r="DH28" s="639"/>
      <c r="DI28" s="639"/>
      <c r="DJ28" s="639"/>
      <c r="DK28" s="640"/>
      <c r="DL28" s="644">
        <v>136183</v>
      </c>
      <c r="DM28" s="639"/>
      <c r="DN28" s="639"/>
      <c r="DO28" s="639"/>
      <c r="DP28" s="639"/>
      <c r="DQ28" s="639"/>
      <c r="DR28" s="639"/>
      <c r="DS28" s="639"/>
      <c r="DT28" s="639"/>
      <c r="DU28" s="639"/>
      <c r="DV28" s="640"/>
      <c r="DW28" s="641">
        <v>9.9</v>
      </c>
      <c r="DX28" s="659"/>
      <c r="DY28" s="659"/>
      <c r="DZ28" s="659"/>
      <c r="EA28" s="659"/>
      <c r="EB28" s="659"/>
      <c r="EC28" s="674"/>
    </row>
    <row r="29" spans="2:133" ht="11.25" customHeight="1" x14ac:dyDescent="0.15">
      <c r="B29" s="635" t="s">
        <v>304</v>
      </c>
      <c r="C29" s="636"/>
      <c r="D29" s="636"/>
      <c r="E29" s="636"/>
      <c r="F29" s="636"/>
      <c r="G29" s="636"/>
      <c r="H29" s="636"/>
      <c r="I29" s="636"/>
      <c r="J29" s="636"/>
      <c r="K29" s="636"/>
      <c r="L29" s="636"/>
      <c r="M29" s="636"/>
      <c r="N29" s="636"/>
      <c r="O29" s="636"/>
      <c r="P29" s="636"/>
      <c r="Q29" s="637"/>
      <c r="R29" s="638">
        <v>18626</v>
      </c>
      <c r="S29" s="639"/>
      <c r="T29" s="639"/>
      <c r="U29" s="639"/>
      <c r="V29" s="639"/>
      <c r="W29" s="639"/>
      <c r="X29" s="639"/>
      <c r="Y29" s="640"/>
      <c r="Z29" s="675">
        <v>0.8</v>
      </c>
      <c r="AA29" s="675"/>
      <c r="AB29" s="675"/>
      <c r="AC29" s="675"/>
      <c r="AD29" s="676">
        <v>735</v>
      </c>
      <c r="AE29" s="676"/>
      <c r="AF29" s="676"/>
      <c r="AG29" s="676"/>
      <c r="AH29" s="676"/>
      <c r="AI29" s="676"/>
      <c r="AJ29" s="676"/>
      <c r="AK29" s="676"/>
      <c r="AL29" s="641">
        <v>0.1</v>
      </c>
      <c r="AM29" s="642"/>
      <c r="AN29" s="642"/>
      <c r="AO29" s="677"/>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5"/>
      <c r="BP29" s="675"/>
      <c r="BQ29" s="675"/>
      <c r="BR29" s="675"/>
      <c r="BS29" s="676"/>
      <c r="BT29" s="676"/>
      <c r="BU29" s="676"/>
      <c r="BV29" s="676"/>
      <c r="BW29" s="676"/>
      <c r="BX29" s="676"/>
      <c r="BY29" s="676"/>
      <c r="BZ29" s="676"/>
      <c r="CA29" s="676"/>
      <c r="CB29" s="726"/>
      <c r="CD29" s="727" t="s">
        <v>305</v>
      </c>
      <c r="CE29" s="728"/>
      <c r="CF29" s="671" t="s">
        <v>306</v>
      </c>
      <c r="CG29" s="672"/>
      <c r="CH29" s="672"/>
      <c r="CI29" s="672"/>
      <c r="CJ29" s="672"/>
      <c r="CK29" s="672"/>
      <c r="CL29" s="672"/>
      <c r="CM29" s="672"/>
      <c r="CN29" s="672"/>
      <c r="CO29" s="672"/>
      <c r="CP29" s="672"/>
      <c r="CQ29" s="673"/>
      <c r="CR29" s="638">
        <v>136183</v>
      </c>
      <c r="CS29" s="657"/>
      <c r="CT29" s="657"/>
      <c r="CU29" s="657"/>
      <c r="CV29" s="657"/>
      <c r="CW29" s="657"/>
      <c r="CX29" s="657"/>
      <c r="CY29" s="658"/>
      <c r="CZ29" s="641">
        <v>6.7</v>
      </c>
      <c r="DA29" s="659"/>
      <c r="DB29" s="659"/>
      <c r="DC29" s="660"/>
      <c r="DD29" s="644">
        <v>136183</v>
      </c>
      <c r="DE29" s="657"/>
      <c r="DF29" s="657"/>
      <c r="DG29" s="657"/>
      <c r="DH29" s="657"/>
      <c r="DI29" s="657"/>
      <c r="DJ29" s="657"/>
      <c r="DK29" s="658"/>
      <c r="DL29" s="644">
        <v>136183</v>
      </c>
      <c r="DM29" s="657"/>
      <c r="DN29" s="657"/>
      <c r="DO29" s="657"/>
      <c r="DP29" s="657"/>
      <c r="DQ29" s="657"/>
      <c r="DR29" s="657"/>
      <c r="DS29" s="657"/>
      <c r="DT29" s="657"/>
      <c r="DU29" s="657"/>
      <c r="DV29" s="658"/>
      <c r="DW29" s="641">
        <v>9.9</v>
      </c>
      <c r="DX29" s="659"/>
      <c r="DY29" s="659"/>
      <c r="DZ29" s="659"/>
      <c r="EA29" s="659"/>
      <c r="EB29" s="659"/>
      <c r="EC29" s="674"/>
    </row>
    <row r="30" spans="2:133" ht="11.25" customHeight="1" x14ac:dyDescent="0.15">
      <c r="B30" s="635" t="s">
        <v>307</v>
      </c>
      <c r="C30" s="636"/>
      <c r="D30" s="636"/>
      <c r="E30" s="636"/>
      <c r="F30" s="636"/>
      <c r="G30" s="636"/>
      <c r="H30" s="636"/>
      <c r="I30" s="636"/>
      <c r="J30" s="636"/>
      <c r="K30" s="636"/>
      <c r="L30" s="636"/>
      <c r="M30" s="636"/>
      <c r="N30" s="636"/>
      <c r="O30" s="636"/>
      <c r="P30" s="636"/>
      <c r="Q30" s="637"/>
      <c r="R30" s="638">
        <v>1389</v>
      </c>
      <c r="S30" s="639"/>
      <c r="T30" s="639"/>
      <c r="U30" s="639"/>
      <c r="V30" s="639"/>
      <c r="W30" s="639"/>
      <c r="X30" s="639"/>
      <c r="Y30" s="640"/>
      <c r="Z30" s="675">
        <v>0.1</v>
      </c>
      <c r="AA30" s="675"/>
      <c r="AB30" s="675"/>
      <c r="AC30" s="675"/>
      <c r="AD30" s="676" t="s">
        <v>129</v>
      </c>
      <c r="AE30" s="676"/>
      <c r="AF30" s="676"/>
      <c r="AG30" s="676"/>
      <c r="AH30" s="676"/>
      <c r="AI30" s="676"/>
      <c r="AJ30" s="676"/>
      <c r="AK30" s="676"/>
      <c r="AL30" s="641" t="s">
        <v>129</v>
      </c>
      <c r="AM30" s="642"/>
      <c r="AN30" s="642"/>
      <c r="AO30" s="677"/>
      <c r="AP30" s="699" t="s">
        <v>223</v>
      </c>
      <c r="AQ30" s="700"/>
      <c r="AR30" s="700"/>
      <c r="AS30" s="700"/>
      <c r="AT30" s="700"/>
      <c r="AU30" s="700"/>
      <c r="AV30" s="700"/>
      <c r="AW30" s="700"/>
      <c r="AX30" s="700"/>
      <c r="AY30" s="700"/>
      <c r="AZ30" s="700"/>
      <c r="BA30" s="700"/>
      <c r="BB30" s="700"/>
      <c r="BC30" s="700"/>
      <c r="BD30" s="700"/>
      <c r="BE30" s="700"/>
      <c r="BF30" s="701"/>
      <c r="BG30" s="699" t="s">
        <v>308</v>
      </c>
      <c r="BH30" s="724"/>
      <c r="BI30" s="724"/>
      <c r="BJ30" s="724"/>
      <c r="BK30" s="724"/>
      <c r="BL30" s="724"/>
      <c r="BM30" s="724"/>
      <c r="BN30" s="724"/>
      <c r="BO30" s="724"/>
      <c r="BP30" s="724"/>
      <c r="BQ30" s="725"/>
      <c r="BR30" s="699" t="s">
        <v>309</v>
      </c>
      <c r="BS30" s="724"/>
      <c r="BT30" s="724"/>
      <c r="BU30" s="724"/>
      <c r="BV30" s="724"/>
      <c r="BW30" s="724"/>
      <c r="BX30" s="724"/>
      <c r="BY30" s="724"/>
      <c r="BZ30" s="724"/>
      <c r="CA30" s="724"/>
      <c r="CB30" s="725"/>
      <c r="CD30" s="729"/>
      <c r="CE30" s="730"/>
      <c r="CF30" s="671" t="s">
        <v>310</v>
      </c>
      <c r="CG30" s="672"/>
      <c r="CH30" s="672"/>
      <c r="CI30" s="672"/>
      <c r="CJ30" s="672"/>
      <c r="CK30" s="672"/>
      <c r="CL30" s="672"/>
      <c r="CM30" s="672"/>
      <c r="CN30" s="672"/>
      <c r="CO30" s="672"/>
      <c r="CP30" s="672"/>
      <c r="CQ30" s="673"/>
      <c r="CR30" s="638">
        <v>130122</v>
      </c>
      <c r="CS30" s="639"/>
      <c r="CT30" s="639"/>
      <c r="CU30" s="639"/>
      <c r="CV30" s="639"/>
      <c r="CW30" s="639"/>
      <c r="CX30" s="639"/>
      <c r="CY30" s="640"/>
      <c r="CZ30" s="641">
        <v>6.4</v>
      </c>
      <c r="DA30" s="659"/>
      <c r="DB30" s="659"/>
      <c r="DC30" s="660"/>
      <c r="DD30" s="644">
        <v>130122</v>
      </c>
      <c r="DE30" s="639"/>
      <c r="DF30" s="639"/>
      <c r="DG30" s="639"/>
      <c r="DH30" s="639"/>
      <c r="DI30" s="639"/>
      <c r="DJ30" s="639"/>
      <c r="DK30" s="640"/>
      <c r="DL30" s="644">
        <v>130122</v>
      </c>
      <c r="DM30" s="639"/>
      <c r="DN30" s="639"/>
      <c r="DO30" s="639"/>
      <c r="DP30" s="639"/>
      <c r="DQ30" s="639"/>
      <c r="DR30" s="639"/>
      <c r="DS30" s="639"/>
      <c r="DT30" s="639"/>
      <c r="DU30" s="639"/>
      <c r="DV30" s="640"/>
      <c r="DW30" s="641">
        <v>9.4</v>
      </c>
      <c r="DX30" s="659"/>
      <c r="DY30" s="659"/>
      <c r="DZ30" s="659"/>
      <c r="EA30" s="659"/>
      <c r="EB30" s="659"/>
      <c r="EC30" s="674"/>
    </row>
    <row r="31" spans="2:133" ht="11.25" customHeight="1" x14ac:dyDescent="0.15">
      <c r="B31" s="635" t="s">
        <v>311</v>
      </c>
      <c r="C31" s="636"/>
      <c r="D31" s="636"/>
      <c r="E31" s="636"/>
      <c r="F31" s="636"/>
      <c r="G31" s="636"/>
      <c r="H31" s="636"/>
      <c r="I31" s="636"/>
      <c r="J31" s="636"/>
      <c r="K31" s="636"/>
      <c r="L31" s="636"/>
      <c r="M31" s="636"/>
      <c r="N31" s="636"/>
      <c r="O31" s="636"/>
      <c r="P31" s="636"/>
      <c r="Q31" s="637"/>
      <c r="R31" s="638">
        <v>90008</v>
      </c>
      <c r="S31" s="639"/>
      <c r="T31" s="639"/>
      <c r="U31" s="639"/>
      <c r="V31" s="639"/>
      <c r="W31" s="639"/>
      <c r="X31" s="639"/>
      <c r="Y31" s="640"/>
      <c r="Z31" s="675">
        <v>3.8</v>
      </c>
      <c r="AA31" s="675"/>
      <c r="AB31" s="675"/>
      <c r="AC31" s="675"/>
      <c r="AD31" s="676" t="s">
        <v>129</v>
      </c>
      <c r="AE31" s="676"/>
      <c r="AF31" s="676"/>
      <c r="AG31" s="676"/>
      <c r="AH31" s="676"/>
      <c r="AI31" s="676"/>
      <c r="AJ31" s="676"/>
      <c r="AK31" s="676"/>
      <c r="AL31" s="641" t="s">
        <v>234</v>
      </c>
      <c r="AM31" s="642"/>
      <c r="AN31" s="642"/>
      <c r="AO31" s="677"/>
      <c r="AP31" s="712" t="s">
        <v>312</v>
      </c>
      <c r="AQ31" s="713"/>
      <c r="AR31" s="713"/>
      <c r="AS31" s="713"/>
      <c r="AT31" s="718" t="s">
        <v>313</v>
      </c>
      <c r="AU31" s="229"/>
      <c r="AV31" s="229"/>
      <c r="AW31" s="229"/>
      <c r="AX31" s="704" t="s">
        <v>186</v>
      </c>
      <c r="AY31" s="705"/>
      <c r="AZ31" s="705"/>
      <c r="BA31" s="705"/>
      <c r="BB31" s="705"/>
      <c r="BC31" s="705"/>
      <c r="BD31" s="705"/>
      <c r="BE31" s="705"/>
      <c r="BF31" s="706"/>
      <c r="BG31" s="707">
        <v>100</v>
      </c>
      <c r="BH31" s="708"/>
      <c r="BI31" s="708"/>
      <c r="BJ31" s="708"/>
      <c r="BK31" s="708"/>
      <c r="BL31" s="708"/>
      <c r="BM31" s="709">
        <v>99.9</v>
      </c>
      <c r="BN31" s="708"/>
      <c r="BO31" s="708"/>
      <c r="BP31" s="708"/>
      <c r="BQ31" s="710"/>
      <c r="BR31" s="707">
        <v>100</v>
      </c>
      <c r="BS31" s="708"/>
      <c r="BT31" s="708"/>
      <c r="BU31" s="708"/>
      <c r="BV31" s="708"/>
      <c r="BW31" s="708"/>
      <c r="BX31" s="709">
        <v>99.9</v>
      </c>
      <c r="BY31" s="708"/>
      <c r="BZ31" s="708"/>
      <c r="CA31" s="708"/>
      <c r="CB31" s="710"/>
      <c r="CD31" s="729"/>
      <c r="CE31" s="730"/>
      <c r="CF31" s="671" t="s">
        <v>314</v>
      </c>
      <c r="CG31" s="672"/>
      <c r="CH31" s="672"/>
      <c r="CI31" s="672"/>
      <c r="CJ31" s="672"/>
      <c r="CK31" s="672"/>
      <c r="CL31" s="672"/>
      <c r="CM31" s="672"/>
      <c r="CN31" s="672"/>
      <c r="CO31" s="672"/>
      <c r="CP31" s="672"/>
      <c r="CQ31" s="673"/>
      <c r="CR31" s="638">
        <v>6061</v>
      </c>
      <c r="CS31" s="657"/>
      <c r="CT31" s="657"/>
      <c r="CU31" s="657"/>
      <c r="CV31" s="657"/>
      <c r="CW31" s="657"/>
      <c r="CX31" s="657"/>
      <c r="CY31" s="658"/>
      <c r="CZ31" s="641">
        <v>0.3</v>
      </c>
      <c r="DA31" s="659"/>
      <c r="DB31" s="659"/>
      <c r="DC31" s="660"/>
      <c r="DD31" s="644">
        <v>6061</v>
      </c>
      <c r="DE31" s="657"/>
      <c r="DF31" s="657"/>
      <c r="DG31" s="657"/>
      <c r="DH31" s="657"/>
      <c r="DI31" s="657"/>
      <c r="DJ31" s="657"/>
      <c r="DK31" s="658"/>
      <c r="DL31" s="644">
        <v>6061</v>
      </c>
      <c r="DM31" s="657"/>
      <c r="DN31" s="657"/>
      <c r="DO31" s="657"/>
      <c r="DP31" s="657"/>
      <c r="DQ31" s="657"/>
      <c r="DR31" s="657"/>
      <c r="DS31" s="657"/>
      <c r="DT31" s="657"/>
      <c r="DU31" s="657"/>
      <c r="DV31" s="658"/>
      <c r="DW31" s="641">
        <v>0.4</v>
      </c>
      <c r="DX31" s="659"/>
      <c r="DY31" s="659"/>
      <c r="DZ31" s="659"/>
      <c r="EA31" s="659"/>
      <c r="EB31" s="659"/>
      <c r="EC31" s="674"/>
    </row>
    <row r="32" spans="2:133" ht="11.25" customHeight="1" x14ac:dyDescent="0.15">
      <c r="B32" s="721" t="s">
        <v>315</v>
      </c>
      <c r="C32" s="722"/>
      <c r="D32" s="722"/>
      <c r="E32" s="722"/>
      <c r="F32" s="722"/>
      <c r="G32" s="722"/>
      <c r="H32" s="722"/>
      <c r="I32" s="722"/>
      <c r="J32" s="722"/>
      <c r="K32" s="722"/>
      <c r="L32" s="722"/>
      <c r="M32" s="722"/>
      <c r="N32" s="722"/>
      <c r="O32" s="722"/>
      <c r="P32" s="722"/>
      <c r="Q32" s="723"/>
      <c r="R32" s="638" t="s">
        <v>129</v>
      </c>
      <c r="S32" s="639"/>
      <c r="T32" s="639"/>
      <c r="U32" s="639"/>
      <c r="V32" s="639"/>
      <c r="W32" s="639"/>
      <c r="X32" s="639"/>
      <c r="Y32" s="640"/>
      <c r="Z32" s="675" t="s">
        <v>129</v>
      </c>
      <c r="AA32" s="675"/>
      <c r="AB32" s="675"/>
      <c r="AC32" s="675"/>
      <c r="AD32" s="676" t="s">
        <v>129</v>
      </c>
      <c r="AE32" s="676"/>
      <c r="AF32" s="676"/>
      <c r="AG32" s="676"/>
      <c r="AH32" s="676"/>
      <c r="AI32" s="676"/>
      <c r="AJ32" s="676"/>
      <c r="AK32" s="676"/>
      <c r="AL32" s="641" t="s">
        <v>129</v>
      </c>
      <c r="AM32" s="642"/>
      <c r="AN32" s="642"/>
      <c r="AO32" s="677"/>
      <c r="AP32" s="714"/>
      <c r="AQ32" s="715"/>
      <c r="AR32" s="715"/>
      <c r="AS32" s="715"/>
      <c r="AT32" s="719"/>
      <c r="AU32" s="228" t="s">
        <v>316</v>
      </c>
      <c r="AV32" s="228"/>
      <c r="AW32" s="228"/>
      <c r="AX32" s="635" t="s">
        <v>317</v>
      </c>
      <c r="AY32" s="636"/>
      <c r="AZ32" s="636"/>
      <c r="BA32" s="636"/>
      <c r="BB32" s="636"/>
      <c r="BC32" s="636"/>
      <c r="BD32" s="636"/>
      <c r="BE32" s="636"/>
      <c r="BF32" s="637"/>
      <c r="BG32" s="711">
        <v>100</v>
      </c>
      <c r="BH32" s="657"/>
      <c r="BI32" s="657"/>
      <c r="BJ32" s="657"/>
      <c r="BK32" s="657"/>
      <c r="BL32" s="657"/>
      <c r="BM32" s="642">
        <v>100</v>
      </c>
      <c r="BN32" s="703"/>
      <c r="BO32" s="703"/>
      <c r="BP32" s="703"/>
      <c r="BQ32" s="681"/>
      <c r="BR32" s="711">
        <v>100</v>
      </c>
      <c r="BS32" s="657"/>
      <c r="BT32" s="657"/>
      <c r="BU32" s="657"/>
      <c r="BV32" s="657"/>
      <c r="BW32" s="657"/>
      <c r="BX32" s="642">
        <v>100</v>
      </c>
      <c r="BY32" s="703"/>
      <c r="BZ32" s="703"/>
      <c r="CA32" s="703"/>
      <c r="CB32" s="681"/>
      <c r="CD32" s="731"/>
      <c r="CE32" s="732"/>
      <c r="CF32" s="671" t="s">
        <v>318</v>
      </c>
      <c r="CG32" s="672"/>
      <c r="CH32" s="672"/>
      <c r="CI32" s="672"/>
      <c r="CJ32" s="672"/>
      <c r="CK32" s="672"/>
      <c r="CL32" s="672"/>
      <c r="CM32" s="672"/>
      <c r="CN32" s="672"/>
      <c r="CO32" s="672"/>
      <c r="CP32" s="672"/>
      <c r="CQ32" s="673"/>
      <c r="CR32" s="638" t="s">
        <v>234</v>
      </c>
      <c r="CS32" s="639"/>
      <c r="CT32" s="639"/>
      <c r="CU32" s="639"/>
      <c r="CV32" s="639"/>
      <c r="CW32" s="639"/>
      <c r="CX32" s="639"/>
      <c r="CY32" s="640"/>
      <c r="CZ32" s="641" t="s">
        <v>129</v>
      </c>
      <c r="DA32" s="659"/>
      <c r="DB32" s="659"/>
      <c r="DC32" s="660"/>
      <c r="DD32" s="644" t="s">
        <v>129</v>
      </c>
      <c r="DE32" s="639"/>
      <c r="DF32" s="639"/>
      <c r="DG32" s="639"/>
      <c r="DH32" s="639"/>
      <c r="DI32" s="639"/>
      <c r="DJ32" s="639"/>
      <c r="DK32" s="640"/>
      <c r="DL32" s="644" t="s">
        <v>129</v>
      </c>
      <c r="DM32" s="639"/>
      <c r="DN32" s="639"/>
      <c r="DO32" s="639"/>
      <c r="DP32" s="639"/>
      <c r="DQ32" s="639"/>
      <c r="DR32" s="639"/>
      <c r="DS32" s="639"/>
      <c r="DT32" s="639"/>
      <c r="DU32" s="639"/>
      <c r="DV32" s="640"/>
      <c r="DW32" s="641" t="s">
        <v>129</v>
      </c>
      <c r="DX32" s="659"/>
      <c r="DY32" s="659"/>
      <c r="DZ32" s="659"/>
      <c r="EA32" s="659"/>
      <c r="EB32" s="659"/>
      <c r="EC32" s="674"/>
    </row>
    <row r="33" spans="2:133" ht="11.25" customHeight="1" x14ac:dyDescent="0.15">
      <c r="B33" s="635" t="s">
        <v>319</v>
      </c>
      <c r="C33" s="636"/>
      <c r="D33" s="636"/>
      <c r="E33" s="636"/>
      <c r="F33" s="636"/>
      <c r="G33" s="636"/>
      <c r="H33" s="636"/>
      <c r="I33" s="636"/>
      <c r="J33" s="636"/>
      <c r="K33" s="636"/>
      <c r="L33" s="636"/>
      <c r="M33" s="636"/>
      <c r="N33" s="636"/>
      <c r="O33" s="636"/>
      <c r="P33" s="636"/>
      <c r="Q33" s="637"/>
      <c r="R33" s="638">
        <v>141002</v>
      </c>
      <c r="S33" s="639"/>
      <c r="T33" s="639"/>
      <c r="U33" s="639"/>
      <c r="V33" s="639"/>
      <c r="W33" s="639"/>
      <c r="X33" s="639"/>
      <c r="Y33" s="640"/>
      <c r="Z33" s="675">
        <v>6</v>
      </c>
      <c r="AA33" s="675"/>
      <c r="AB33" s="675"/>
      <c r="AC33" s="675"/>
      <c r="AD33" s="676" t="s">
        <v>234</v>
      </c>
      <c r="AE33" s="676"/>
      <c r="AF33" s="676"/>
      <c r="AG33" s="676"/>
      <c r="AH33" s="676"/>
      <c r="AI33" s="676"/>
      <c r="AJ33" s="676"/>
      <c r="AK33" s="676"/>
      <c r="AL33" s="641" t="s">
        <v>234</v>
      </c>
      <c r="AM33" s="642"/>
      <c r="AN33" s="642"/>
      <c r="AO33" s="677"/>
      <c r="AP33" s="716"/>
      <c r="AQ33" s="717"/>
      <c r="AR33" s="717"/>
      <c r="AS33" s="717"/>
      <c r="AT33" s="720"/>
      <c r="AU33" s="230"/>
      <c r="AV33" s="230"/>
      <c r="AW33" s="230"/>
      <c r="AX33" s="619" t="s">
        <v>320</v>
      </c>
      <c r="AY33" s="620"/>
      <c r="AZ33" s="620"/>
      <c r="BA33" s="620"/>
      <c r="BB33" s="620"/>
      <c r="BC33" s="620"/>
      <c r="BD33" s="620"/>
      <c r="BE33" s="620"/>
      <c r="BF33" s="621"/>
      <c r="BG33" s="702">
        <v>100</v>
      </c>
      <c r="BH33" s="623"/>
      <c r="BI33" s="623"/>
      <c r="BJ33" s="623"/>
      <c r="BK33" s="623"/>
      <c r="BL33" s="623"/>
      <c r="BM33" s="666">
        <v>99.9</v>
      </c>
      <c r="BN33" s="623"/>
      <c r="BO33" s="623"/>
      <c r="BP33" s="623"/>
      <c r="BQ33" s="687"/>
      <c r="BR33" s="702">
        <v>100</v>
      </c>
      <c r="BS33" s="623"/>
      <c r="BT33" s="623"/>
      <c r="BU33" s="623"/>
      <c r="BV33" s="623"/>
      <c r="BW33" s="623"/>
      <c r="BX33" s="666">
        <v>99.9</v>
      </c>
      <c r="BY33" s="623"/>
      <c r="BZ33" s="623"/>
      <c r="CA33" s="623"/>
      <c r="CB33" s="687"/>
      <c r="CD33" s="671" t="s">
        <v>321</v>
      </c>
      <c r="CE33" s="672"/>
      <c r="CF33" s="672"/>
      <c r="CG33" s="672"/>
      <c r="CH33" s="672"/>
      <c r="CI33" s="672"/>
      <c r="CJ33" s="672"/>
      <c r="CK33" s="672"/>
      <c r="CL33" s="672"/>
      <c r="CM33" s="672"/>
      <c r="CN33" s="672"/>
      <c r="CO33" s="672"/>
      <c r="CP33" s="672"/>
      <c r="CQ33" s="673"/>
      <c r="CR33" s="638">
        <v>1155815</v>
      </c>
      <c r="CS33" s="657"/>
      <c r="CT33" s="657"/>
      <c r="CU33" s="657"/>
      <c r="CV33" s="657"/>
      <c r="CW33" s="657"/>
      <c r="CX33" s="657"/>
      <c r="CY33" s="658"/>
      <c r="CZ33" s="641">
        <v>56.8</v>
      </c>
      <c r="DA33" s="659"/>
      <c r="DB33" s="659"/>
      <c r="DC33" s="660"/>
      <c r="DD33" s="644">
        <v>1014188</v>
      </c>
      <c r="DE33" s="657"/>
      <c r="DF33" s="657"/>
      <c r="DG33" s="657"/>
      <c r="DH33" s="657"/>
      <c r="DI33" s="657"/>
      <c r="DJ33" s="657"/>
      <c r="DK33" s="658"/>
      <c r="DL33" s="644">
        <v>676856</v>
      </c>
      <c r="DM33" s="657"/>
      <c r="DN33" s="657"/>
      <c r="DO33" s="657"/>
      <c r="DP33" s="657"/>
      <c r="DQ33" s="657"/>
      <c r="DR33" s="657"/>
      <c r="DS33" s="657"/>
      <c r="DT33" s="657"/>
      <c r="DU33" s="657"/>
      <c r="DV33" s="658"/>
      <c r="DW33" s="641">
        <v>49.1</v>
      </c>
      <c r="DX33" s="659"/>
      <c r="DY33" s="659"/>
      <c r="DZ33" s="659"/>
      <c r="EA33" s="659"/>
      <c r="EB33" s="659"/>
      <c r="EC33" s="674"/>
    </row>
    <row r="34" spans="2:133" ht="11.25" customHeight="1" x14ac:dyDescent="0.15">
      <c r="B34" s="635" t="s">
        <v>322</v>
      </c>
      <c r="C34" s="636"/>
      <c r="D34" s="636"/>
      <c r="E34" s="636"/>
      <c r="F34" s="636"/>
      <c r="G34" s="636"/>
      <c r="H34" s="636"/>
      <c r="I34" s="636"/>
      <c r="J34" s="636"/>
      <c r="K34" s="636"/>
      <c r="L34" s="636"/>
      <c r="M34" s="636"/>
      <c r="N34" s="636"/>
      <c r="O34" s="636"/>
      <c r="P34" s="636"/>
      <c r="Q34" s="637"/>
      <c r="R34" s="638">
        <v>5014</v>
      </c>
      <c r="S34" s="639"/>
      <c r="T34" s="639"/>
      <c r="U34" s="639"/>
      <c r="V34" s="639"/>
      <c r="W34" s="639"/>
      <c r="X34" s="639"/>
      <c r="Y34" s="640"/>
      <c r="Z34" s="675">
        <v>0.2</v>
      </c>
      <c r="AA34" s="675"/>
      <c r="AB34" s="675"/>
      <c r="AC34" s="675"/>
      <c r="AD34" s="676">
        <v>3005</v>
      </c>
      <c r="AE34" s="676"/>
      <c r="AF34" s="676"/>
      <c r="AG34" s="676"/>
      <c r="AH34" s="676"/>
      <c r="AI34" s="676"/>
      <c r="AJ34" s="676"/>
      <c r="AK34" s="676"/>
      <c r="AL34" s="641">
        <v>0.2</v>
      </c>
      <c r="AM34" s="642"/>
      <c r="AN34" s="642"/>
      <c r="AO34" s="67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1" t="s">
        <v>323</v>
      </c>
      <c r="CE34" s="672"/>
      <c r="CF34" s="672"/>
      <c r="CG34" s="672"/>
      <c r="CH34" s="672"/>
      <c r="CI34" s="672"/>
      <c r="CJ34" s="672"/>
      <c r="CK34" s="672"/>
      <c r="CL34" s="672"/>
      <c r="CM34" s="672"/>
      <c r="CN34" s="672"/>
      <c r="CO34" s="672"/>
      <c r="CP34" s="672"/>
      <c r="CQ34" s="673"/>
      <c r="CR34" s="638">
        <v>534262</v>
      </c>
      <c r="CS34" s="639"/>
      <c r="CT34" s="639"/>
      <c r="CU34" s="639"/>
      <c r="CV34" s="639"/>
      <c r="CW34" s="639"/>
      <c r="CX34" s="639"/>
      <c r="CY34" s="640"/>
      <c r="CZ34" s="641">
        <v>26.3</v>
      </c>
      <c r="DA34" s="659"/>
      <c r="DB34" s="659"/>
      <c r="DC34" s="660"/>
      <c r="DD34" s="644">
        <v>427035</v>
      </c>
      <c r="DE34" s="639"/>
      <c r="DF34" s="639"/>
      <c r="DG34" s="639"/>
      <c r="DH34" s="639"/>
      <c r="DI34" s="639"/>
      <c r="DJ34" s="639"/>
      <c r="DK34" s="640"/>
      <c r="DL34" s="644">
        <v>258216</v>
      </c>
      <c r="DM34" s="639"/>
      <c r="DN34" s="639"/>
      <c r="DO34" s="639"/>
      <c r="DP34" s="639"/>
      <c r="DQ34" s="639"/>
      <c r="DR34" s="639"/>
      <c r="DS34" s="639"/>
      <c r="DT34" s="639"/>
      <c r="DU34" s="639"/>
      <c r="DV34" s="640"/>
      <c r="DW34" s="641">
        <v>18.7</v>
      </c>
      <c r="DX34" s="659"/>
      <c r="DY34" s="659"/>
      <c r="DZ34" s="659"/>
      <c r="EA34" s="659"/>
      <c r="EB34" s="659"/>
      <c r="EC34" s="674"/>
    </row>
    <row r="35" spans="2:133" ht="11.25" customHeight="1" x14ac:dyDescent="0.15">
      <c r="B35" s="635" t="s">
        <v>324</v>
      </c>
      <c r="C35" s="636"/>
      <c r="D35" s="636"/>
      <c r="E35" s="636"/>
      <c r="F35" s="636"/>
      <c r="G35" s="636"/>
      <c r="H35" s="636"/>
      <c r="I35" s="636"/>
      <c r="J35" s="636"/>
      <c r="K35" s="636"/>
      <c r="L35" s="636"/>
      <c r="M35" s="636"/>
      <c r="N35" s="636"/>
      <c r="O35" s="636"/>
      <c r="P35" s="636"/>
      <c r="Q35" s="637"/>
      <c r="R35" s="638">
        <v>2898</v>
      </c>
      <c r="S35" s="639"/>
      <c r="T35" s="639"/>
      <c r="U35" s="639"/>
      <c r="V35" s="639"/>
      <c r="W35" s="639"/>
      <c r="X35" s="639"/>
      <c r="Y35" s="640"/>
      <c r="Z35" s="675">
        <v>0.1</v>
      </c>
      <c r="AA35" s="675"/>
      <c r="AB35" s="675"/>
      <c r="AC35" s="675"/>
      <c r="AD35" s="676" t="s">
        <v>129</v>
      </c>
      <c r="AE35" s="676"/>
      <c r="AF35" s="676"/>
      <c r="AG35" s="676"/>
      <c r="AH35" s="676"/>
      <c r="AI35" s="676"/>
      <c r="AJ35" s="676"/>
      <c r="AK35" s="676"/>
      <c r="AL35" s="641" t="s">
        <v>234</v>
      </c>
      <c r="AM35" s="642"/>
      <c r="AN35" s="642"/>
      <c r="AO35" s="677"/>
      <c r="AP35" s="233"/>
      <c r="AQ35" s="699" t="s">
        <v>325</v>
      </c>
      <c r="AR35" s="700"/>
      <c r="AS35" s="700"/>
      <c r="AT35" s="700"/>
      <c r="AU35" s="700"/>
      <c r="AV35" s="700"/>
      <c r="AW35" s="700"/>
      <c r="AX35" s="700"/>
      <c r="AY35" s="700"/>
      <c r="AZ35" s="700"/>
      <c r="BA35" s="700"/>
      <c r="BB35" s="700"/>
      <c r="BC35" s="700"/>
      <c r="BD35" s="700"/>
      <c r="BE35" s="700"/>
      <c r="BF35" s="701"/>
      <c r="BG35" s="699" t="s">
        <v>326</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1" t="s">
        <v>327</v>
      </c>
      <c r="CE35" s="672"/>
      <c r="CF35" s="672"/>
      <c r="CG35" s="672"/>
      <c r="CH35" s="672"/>
      <c r="CI35" s="672"/>
      <c r="CJ35" s="672"/>
      <c r="CK35" s="672"/>
      <c r="CL35" s="672"/>
      <c r="CM35" s="672"/>
      <c r="CN35" s="672"/>
      <c r="CO35" s="672"/>
      <c r="CP35" s="672"/>
      <c r="CQ35" s="673"/>
      <c r="CR35" s="638">
        <v>13459</v>
      </c>
      <c r="CS35" s="657"/>
      <c r="CT35" s="657"/>
      <c r="CU35" s="657"/>
      <c r="CV35" s="657"/>
      <c r="CW35" s="657"/>
      <c r="CX35" s="657"/>
      <c r="CY35" s="658"/>
      <c r="CZ35" s="641">
        <v>0.7</v>
      </c>
      <c r="DA35" s="659"/>
      <c r="DB35" s="659"/>
      <c r="DC35" s="660"/>
      <c r="DD35" s="644">
        <v>10543</v>
      </c>
      <c r="DE35" s="657"/>
      <c r="DF35" s="657"/>
      <c r="DG35" s="657"/>
      <c r="DH35" s="657"/>
      <c r="DI35" s="657"/>
      <c r="DJ35" s="657"/>
      <c r="DK35" s="658"/>
      <c r="DL35" s="644">
        <v>7362</v>
      </c>
      <c r="DM35" s="657"/>
      <c r="DN35" s="657"/>
      <c r="DO35" s="657"/>
      <c r="DP35" s="657"/>
      <c r="DQ35" s="657"/>
      <c r="DR35" s="657"/>
      <c r="DS35" s="657"/>
      <c r="DT35" s="657"/>
      <c r="DU35" s="657"/>
      <c r="DV35" s="658"/>
      <c r="DW35" s="641">
        <v>0.5</v>
      </c>
      <c r="DX35" s="659"/>
      <c r="DY35" s="659"/>
      <c r="DZ35" s="659"/>
      <c r="EA35" s="659"/>
      <c r="EB35" s="659"/>
      <c r="EC35" s="674"/>
    </row>
    <row r="36" spans="2:133" ht="11.25" customHeight="1" x14ac:dyDescent="0.15">
      <c r="B36" s="635" t="s">
        <v>328</v>
      </c>
      <c r="C36" s="636"/>
      <c r="D36" s="636"/>
      <c r="E36" s="636"/>
      <c r="F36" s="636"/>
      <c r="G36" s="636"/>
      <c r="H36" s="636"/>
      <c r="I36" s="636"/>
      <c r="J36" s="636"/>
      <c r="K36" s="636"/>
      <c r="L36" s="636"/>
      <c r="M36" s="636"/>
      <c r="N36" s="636"/>
      <c r="O36" s="636"/>
      <c r="P36" s="636"/>
      <c r="Q36" s="637"/>
      <c r="R36" s="638">
        <v>323787</v>
      </c>
      <c r="S36" s="639"/>
      <c r="T36" s="639"/>
      <c r="U36" s="639"/>
      <c r="V36" s="639"/>
      <c r="W36" s="639"/>
      <c r="X36" s="639"/>
      <c r="Y36" s="640"/>
      <c r="Z36" s="675">
        <v>13.8</v>
      </c>
      <c r="AA36" s="675"/>
      <c r="AB36" s="675"/>
      <c r="AC36" s="675"/>
      <c r="AD36" s="676" t="s">
        <v>129</v>
      </c>
      <c r="AE36" s="676"/>
      <c r="AF36" s="676"/>
      <c r="AG36" s="676"/>
      <c r="AH36" s="676"/>
      <c r="AI36" s="676"/>
      <c r="AJ36" s="676"/>
      <c r="AK36" s="676"/>
      <c r="AL36" s="641" t="s">
        <v>129</v>
      </c>
      <c r="AM36" s="642"/>
      <c r="AN36" s="642"/>
      <c r="AO36" s="677"/>
      <c r="AP36" s="233"/>
      <c r="AQ36" s="690" t="s">
        <v>329</v>
      </c>
      <c r="AR36" s="691"/>
      <c r="AS36" s="691"/>
      <c r="AT36" s="691"/>
      <c r="AU36" s="691"/>
      <c r="AV36" s="691"/>
      <c r="AW36" s="691"/>
      <c r="AX36" s="691"/>
      <c r="AY36" s="692"/>
      <c r="AZ36" s="693">
        <v>226189</v>
      </c>
      <c r="BA36" s="694"/>
      <c r="BB36" s="694"/>
      <c r="BC36" s="694"/>
      <c r="BD36" s="694"/>
      <c r="BE36" s="694"/>
      <c r="BF36" s="695"/>
      <c r="BG36" s="696" t="s">
        <v>330</v>
      </c>
      <c r="BH36" s="697"/>
      <c r="BI36" s="697"/>
      <c r="BJ36" s="697"/>
      <c r="BK36" s="697"/>
      <c r="BL36" s="697"/>
      <c r="BM36" s="697"/>
      <c r="BN36" s="697"/>
      <c r="BO36" s="697"/>
      <c r="BP36" s="697"/>
      <c r="BQ36" s="697"/>
      <c r="BR36" s="697"/>
      <c r="BS36" s="697"/>
      <c r="BT36" s="697"/>
      <c r="BU36" s="698"/>
      <c r="BV36" s="693">
        <v>29238</v>
      </c>
      <c r="BW36" s="694"/>
      <c r="BX36" s="694"/>
      <c r="BY36" s="694"/>
      <c r="BZ36" s="694"/>
      <c r="CA36" s="694"/>
      <c r="CB36" s="695"/>
      <c r="CD36" s="671" t="s">
        <v>331</v>
      </c>
      <c r="CE36" s="672"/>
      <c r="CF36" s="672"/>
      <c r="CG36" s="672"/>
      <c r="CH36" s="672"/>
      <c r="CI36" s="672"/>
      <c r="CJ36" s="672"/>
      <c r="CK36" s="672"/>
      <c r="CL36" s="672"/>
      <c r="CM36" s="672"/>
      <c r="CN36" s="672"/>
      <c r="CO36" s="672"/>
      <c r="CP36" s="672"/>
      <c r="CQ36" s="673"/>
      <c r="CR36" s="638">
        <v>310500</v>
      </c>
      <c r="CS36" s="639"/>
      <c r="CT36" s="639"/>
      <c r="CU36" s="639"/>
      <c r="CV36" s="639"/>
      <c r="CW36" s="639"/>
      <c r="CX36" s="639"/>
      <c r="CY36" s="640"/>
      <c r="CZ36" s="641">
        <v>15.3</v>
      </c>
      <c r="DA36" s="659"/>
      <c r="DB36" s="659"/>
      <c r="DC36" s="660"/>
      <c r="DD36" s="644">
        <v>297530</v>
      </c>
      <c r="DE36" s="639"/>
      <c r="DF36" s="639"/>
      <c r="DG36" s="639"/>
      <c r="DH36" s="639"/>
      <c r="DI36" s="639"/>
      <c r="DJ36" s="639"/>
      <c r="DK36" s="640"/>
      <c r="DL36" s="644">
        <v>266121</v>
      </c>
      <c r="DM36" s="639"/>
      <c r="DN36" s="639"/>
      <c r="DO36" s="639"/>
      <c r="DP36" s="639"/>
      <c r="DQ36" s="639"/>
      <c r="DR36" s="639"/>
      <c r="DS36" s="639"/>
      <c r="DT36" s="639"/>
      <c r="DU36" s="639"/>
      <c r="DV36" s="640"/>
      <c r="DW36" s="641">
        <v>19.3</v>
      </c>
      <c r="DX36" s="659"/>
      <c r="DY36" s="659"/>
      <c r="DZ36" s="659"/>
      <c r="EA36" s="659"/>
      <c r="EB36" s="659"/>
      <c r="EC36" s="674"/>
    </row>
    <row r="37" spans="2:133" ht="11.25" customHeight="1" x14ac:dyDescent="0.15">
      <c r="B37" s="635" t="s">
        <v>332</v>
      </c>
      <c r="C37" s="636"/>
      <c r="D37" s="636"/>
      <c r="E37" s="636"/>
      <c r="F37" s="636"/>
      <c r="G37" s="636"/>
      <c r="H37" s="636"/>
      <c r="I37" s="636"/>
      <c r="J37" s="636"/>
      <c r="K37" s="636"/>
      <c r="L37" s="636"/>
      <c r="M37" s="636"/>
      <c r="N37" s="636"/>
      <c r="O37" s="636"/>
      <c r="P37" s="636"/>
      <c r="Q37" s="637"/>
      <c r="R37" s="638">
        <v>127095</v>
      </c>
      <c r="S37" s="639"/>
      <c r="T37" s="639"/>
      <c r="U37" s="639"/>
      <c r="V37" s="639"/>
      <c r="W37" s="639"/>
      <c r="X37" s="639"/>
      <c r="Y37" s="640"/>
      <c r="Z37" s="675">
        <v>5.4</v>
      </c>
      <c r="AA37" s="675"/>
      <c r="AB37" s="675"/>
      <c r="AC37" s="675"/>
      <c r="AD37" s="676" t="s">
        <v>129</v>
      </c>
      <c r="AE37" s="676"/>
      <c r="AF37" s="676"/>
      <c r="AG37" s="676"/>
      <c r="AH37" s="676"/>
      <c r="AI37" s="676"/>
      <c r="AJ37" s="676"/>
      <c r="AK37" s="676"/>
      <c r="AL37" s="641" t="s">
        <v>129</v>
      </c>
      <c r="AM37" s="642"/>
      <c r="AN37" s="642"/>
      <c r="AO37" s="677"/>
      <c r="AQ37" s="678" t="s">
        <v>333</v>
      </c>
      <c r="AR37" s="679"/>
      <c r="AS37" s="679"/>
      <c r="AT37" s="679"/>
      <c r="AU37" s="679"/>
      <c r="AV37" s="679"/>
      <c r="AW37" s="679"/>
      <c r="AX37" s="679"/>
      <c r="AY37" s="680"/>
      <c r="AZ37" s="638">
        <v>51446</v>
      </c>
      <c r="BA37" s="639"/>
      <c r="BB37" s="639"/>
      <c r="BC37" s="639"/>
      <c r="BD37" s="657"/>
      <c r="BE37" s="657"/>
      <c r="BF37" s="681"/>
      <c r="BG37" s="671" t="s">
        <v>334</v>
      </c>
      <c r="BH37" s="672"/>
      <c r="BI37" s="672"/>
      <c r="BJ37" s="672"/>
      <c r="BK37" s="672"/>
      <c r="BL37" s="672"/>
      <c r="BM37" s="672"/>
      <c r="BN37" s="672"/>
      <c r="BO37" s="672"/>
      <c r="BP37" s="672"/>
      <c r="BQ37" s="672"/>
      <c r="BR37" s="672"/>
      <c r="BS37" s="672"/>
      <c r="BT37" s="672"/>
      <c r="BU37" s="673"/>
      <c r="BV37" s="638">
        <v>27483</v>
      </c>
      <c r="BW37" s="639"/>
      <c r="BX37" s="639"/>
      <c r="BY37" s="639"/>
      <c r="BZ37" s="639"/>
      <c r="CA37" s="639"/>
      <c r="CB37" s="682"/>
      <c r="CD37" s="671" t="s">
        <v>335</v>
      </c>
      <c r="CE37" s="672"/>
      <c r="CF37" s="672"/>
      <c r="CG37" s="672"/>
      <c r="CH37" s="672"/>
      <c r="CI37" s="672"/>
      <c r="CJ37" s="672"/>
      <c r="CK37" s="672"/>
      <c r="CL37" s="672"/>
      <c r="CM37" s="672"/>
      <c r="CN37" s="672"/>
      <c r="CO37" s="672"/>
      <c r="CP37" s="672"/>
      <c r="CQ37" s="673"/>
      <c r="CR37" s="638">
        <v>188034</v>
      </c>
      <c r="CS37" s="657"/>
      <c r="CT37" s="657"/>
      <c r="CU37" s="657"/>
      <c r="CV37" s="657"/>
      <c r="CW37" s="657"/>
      <c r="CX37" s="657"/>
      <c r="CY37" s="658"/>
      <c r="CZ37" s="641">
        <v>9.1999999999999993</v>
      </c>
      <c r="DA37" s="659"/>
      <c r="DB37" s="659"/>
      <c r="DC37" s="660"/>
      <c r="DD37" s="644">
        <v>188034</v>
      </c>
      <c r="DE37" s="657"/>
      <c r="DF37" s="657"/>
      <c r="DG37" s="657"/>
      <c r="DH37" s="657"/>
      <c r="DI37" s="657"/>
      <c r="DJ37" s="657"/>
      <c r="DK37" s="658"/>
      <c r="DL37" s="644">
        <v>185843</v>
      </c>
      <c r="DM37" s="657"/>
      <c r="DN37" s="657"/>
      <c r="DO37" s="657"/>
      <c r="DP37" s="657"/>
      <c r="DQ37" s="657"/>
      <c r="DR37" s="657"/>
      <c r="DS37" s="657"/>
      <c r="DT37" s="657"/>
      <c r="DU37" s="657"/>
      <c r="DV37" s="658"/>
      <c r="DW37" s="641">
        <v>13.5</v>
      </c>
      <c r="DX37" s="659"/>
      <c r="DY37" s="659"/>
      <c r="DZ37" s="659"/>
      <c r="EA37" s="659"/>
      <c r="EB37" s="659"/>
      <c r="EC37" s="674"/>
    </row>
    <row r="38" spans="2:133" ht="11.25" customHeight="1" x14ac:dyDescent="0.15">
      <c r="B38" s="635" t="s">
        <v>336</v>
      </c>
      <c r="C38" s="636"/>
      <c r="D38" s="636"/>
      <c r="E38" s="636"/>
      <c r="F38" s="636"/>
      <c r="G38" s="636"/>
      <c r="H38" s="636"/>
      <c r="I38" s="636"/>
      <c r="J38" s="636"/>
      <c r="K38" s="636"/>
      <c r="L38" s="636"/>
      <c r="M38" s="636"/>
      <c r="N38" s="636"/>
      <c r="O38" s="636"/>
      <c r="P38" s="636"/>
      <c r="Q38" s="637"/>
      <c r="R38" s="638">
        <v>66933</v>
      </c>
      <c r="S38" s="639"/>
      <c r="T38" s="639"/>
      <c r="U38" s="639"/>
      <c r="V38" s="639"/>
      <c r="W38" s="639"/>
      <c r="X38" s="639"/>
      <c r="Y38" s="640"/>
      <c r="Z38" s="675">
        <v>2.9</v>
      </c>
      <c r="AA38" s="675"/>
      <c r="AB38" s="675"/>
      <c r="AC38" s="675"/>
      <c r="AD38" s="676">
        <v>383</v>
      </c>
      <c r="AE38" s="676"/>
      <c r="AF38" s="676"/>
      <c r="AG38" s="676"/>
      <c r="AH38" s="676"/>
      <c r="AI38" s="676"/>
      <c r="AJ38" s="676"/>
      <c r="AK38" s="676"/>
      <c r="AL38" s="641">
        <v>0</v>
      </c>
      <c r="AM38" s="642"/>
      <c r="AN38" s="642"/>
      <c r="AO38" s="677"/>
      <c r="AQ38" s="678" t="s">
        <v>337</v>
      </c>
      <c r="AR38" s="679"/>
      <c r="AS38" s="679"/>
      <c r="AT38" s="679"/>
      <c r="AU38" s="679"/>
      <c r="AV38" s="679"/>
      <c r="AW38" s="679"/>
      <c r="AX38" s="679"/>
      <c r="AY38" s="680"/>
      <c r="AZ38" s="638">
        <v>10957</v>
      </c>
      <c r="BA38" s="639"/>
      <c r="BB38" s="639"/>
      <c r="BC38" s="639"/>
      <c r="BD38" s="657"/>
      <c r="BE38" s="657"/>
      <c r="BF38" s="681"/>
      <c r="BG38" s="671" t="s">
        <v>338</v>
      </c>
      <c r="BH38" s="672"/>
      <c r="BI38" s="672"/>
      <c r="BJ38" s="672"/>
      <c r="BK38" s="672"/>
      <c r="BL38" s="672"/>
      <c r="BM38" s="672"/>
      <c r="BN38" s="672"/>
      <c r="BO38" s="672"/>
      <c r="BP38" s="672"/>
      <c r="BQ38" s="672"/>
      <c r="BR38" s="672"/>
      <c r="BS38" s="672"/>
      <c r="BT38" s="672"/>
      <c r="BU38" s="673"/>
      <c r="BV38" s="638">
        <v>517</v>
      </c>
      <c r="BW38" s="639"/>
      <c r="BX38" s="639"/>
      <c r="BY38" s="639"/>
      <c r="BZ38" s="639"/>
      <c r="CA38" s="639"/>
      <c r="CB38" s="682"/>
      <c r="CD38" s="671" t="s">
        <v>339</v>
      </c>
      <c r="CE38" s="672"/>
      <c r="CF38" s="672"/>
      <c r="CG38" s="672"/>
      <c r="CH38" s="672"/>
      <c r="CI38" s="672"/>
      <c r="CJ38" s="672"/>
      <c r="CK38" s="672"/>
      <c r="CL38" s="672"/>
      <c r="CM38" s="672"/>
      <c r="CN38" s="672"/>
      <c r="CO38" s="672"/>
      <c r="CP38" s="672"/>
      <c r="CQ38" s="673"/>
      <c r="CR38" s="638">
        <v>226189</v>
      </c>
      <c r="CS38" s="639"/>
      <c r="CT38" s="639"/>
      <c r="CU38" s="639"/>
      <c r="CV38" s="639"/>
      <c r="CW38" s="639"/>
      <c r="CX38" s="639"/>
      <c r="CY38" s="640"/>
      <c r="CZ38" s="641">
        <v>11.1</v>
      </c>
      <c r="DA38" s="659"/>
      <c r="DB38" s="659"/>
      <c r="DC38" s="660"/>
      <c r="DD38" s="644">
        <v>207887</v>
      </c>
      <c r="DE38" s="639"/>
      <c r="DF38" s="639"/>
      <c r="DG38" s="639"/>
      <c r="DH38" s="639"/>
      <c r="DI38" s="639"/>
      <c r="DJ38" s="639"/>
      <c r="DK38" s="640"/>
      <c r="DL38" s="644">
        <v>145157</v>
      </c>
      <c r="DM38" s="639"/>
      <c r="DN38" s="639"/>
      <c r="DO38" s="639"/>
      <c r="DP38" s="639"/>
      <c r="DQ38" s="639"/>
      <c r="DR38" s="639"/>
      <c r="DS38" s="639"/>
      <c r="DT38" s="639"/>
      <c r="DU38" s="639"/>
      <c r="DV38" s="640"/>
      <c r="DW38" s="641">
        <v>10.5</v>
      </c>
      <c r="DX38" s="659"/>
      <c r="DY38" s="659"/>
      <c r="DZ38" s="659"/>
      <c r="EA38" s="659"/>
      <c r="EB38" s="659"/>
      <c r="EC38" s="674"/>
    </row>
    <row r="39" spans="2:133" ht="11.25" customHeight="1" x14ac:dyDescent="0.15">
      <c r="B39" s="635" t="s">
        <v>340</v>
      </c>
      <c r="C39" s="636"/>
      <c r="D39" s="636"/>
      <c r="E39" s="636"/>
      <c r="F39" s="636"/>
      <c r="G39" s="636"/>
      <c r="H39" s="636"/>
      <c r="I39" s="636"/>
      <c r="J39" s="636"/>
      <c r="K39" s="636"/>
      <c r="L39" s="636"/>
      <c r="M39" s="636"/>
      <c r="N39" s="636"/>
      <c r="O39" s="636"/>
      <c r="P39" s="636"/>
      <c r="Q39" s="637"/>
      <c r="R39" s="638">
        <v>76400</v>
      </c>
      <c r="S39" s="639"/>
      <c r="T39" s="639"/>
      <c r="U39" s="639"/>
      <c r="V39" s="639"/>
      <c r="W39" s="639"/>
      <c r="X39" s="639"/>
      <c r="Y39" s="640"/>
      <c r="Z39" s="675">
        <v>3.3</v>
      </c>
      <c r="AA39" s="675"/>
      <c r="AB39" s="675"/>
      <c r="AC39" s="675"/>
      <c r="AD39" s="676" t="s">
        <v>129</v>
      </c>
      <c r="AE39" s="676"/>
      <c r="AF39" s="676"/>
      <c r="AG39" s="676"/>
      <c r="AH39" s="676"/>
      <c r="AI39" s="676"/>
      <c r="AJ39" s="676"/>
      <c r="AK39" s="676"/>
      <c r="AL39" s="641" t="s">
        <v>234</v>
      </c>
      <c r="AM39" s="642"/>
      <c r="AN39" s="642"/>
      <c r="AO39" s="677"/>
      <c r="AQ39" s="678" t="s">
        <v>341</v>
      </c>
      <c r="AR39" s="679"/>
      <c r="AS39" s="679"/>
      <c r="AT39" s="679"/>
      <c r="AU39" s="679"/>
      <c r="AV39" s="679"/>
      <c r="AW39" s="679"/>
      <c r="AX39" s="679"/>
      <c r="AY39" s="680"/>
      <c r="AZ39" s="638" t="s">
        <v>129</v>
      </c>
      <c r="BA39" s="639"/>
      <c r="BB39" s="639"/>
      <c r="BC39" s="639"/>
      <c r="BD39" s="657"/>
      <c r="BE39" s="657"/>
      <c r="BF39" s="681"/>
      <c r="BG39" s="671" t="s">
        <v>342</v>
      </c>
      <c r="BH39" s="672"/>
      <c r="BI39" s="672"/>
      <c r="BJ39" s="672"/>
      <c r="BK39" s="672"/>
      <c r="BL39" s="672"/>
      <c r="BM39" s="672"/>
      <c r="BN39" s="672"/>
      <c r="BO39" s="672"/>
      <c r="BP39" s="672"/>
      <c r="BQ39" s="672"/>
      <c r="BR39" s="672"/>
      <c r="BS39" s="672"/>
      <c r="BT39" s="672"/>
      <c r="BU39" s="673"/>
      <c r="BV39" s="638">
        <v>845</v>
      </c>
      <c r="BW39" s="639"/>
      <c r="BX39" s="639"/>
      <c r="BY39" s="639"/>
      <c r="BZ39" s="639"/>
      <c r="CA39" s="639"/>
      <c r="CB39" s="682"/>
      <c r="CD39" s="671" t="s">
        <v>343</v>
      </c>
      <c r="CE39" s="672"/>
      <c r="CF39" s="672"/>
      <c r="CG39" s="672"/>
      <c r="CH39" s="672"/>
      <c r="CI39" s="672"/>
      <c r="CJ39" s="672"/>
      <c r="CK39" s="672"/>
      <c r="CL39" s="672"/>
      <c r="CM39" s="672"/>
      <c r="CN39" s="672"/>
      <c r="CO39" s="672"/>
      <c r="CP39" s="672"/>
      <c r="CQ39" s="673"/>
      <c r="CR39" s="638">
        <v>71405</v>
      </c>
      <c r="CS39" s="657"/>
      <c r="CT39" s="657"/>
      <c r="CU39" s="657"/>
      <c r="CV39" s="657"/>
      <c r="CW39" s="657"/>
      <c r="CX39" s="657"/>
      <c r="CY39" s="658"/>
      <c r="CZ39" s="641">
        <v>3.5</v>
      </c>
      <c r="DA39" s="659"/>
      <c r="DB39" s="659"/>
      <c r="DC39" s="660"/>
      <c r="DD39" s="644">
        <v>71193</v>
      </c>
      <c r="DE39" s="657"/>
      <c r="DF39" s="657"/>
      <c r="DG39" s="657"/>
      <c r="DH39" s="657"/>
      <c r="DI39" s="657"/>
      <c r="DJ39" s="657"/>
      <c r="DK39" s="658"/>
      <c r="DL39" s="644" t="s">
        <v>129</v>
      </c>
      <c r="DM39" s="657"/>
      <c r="DN39" s="657"/>
      <c r="DO39" s="657"/>
      <c r="DP39" s="657"/>
      <c r="DQ39" s="657"/>
      <c r="DR39" s="657"/>
      <c r="DS39" s="657"/>
      <c r="DT39" s="657"/>
      <c r="DU39" s="657"/>
      <c r="DV39" s="658"/>
      <c r="DW39" s="641" t="s">
        <v>129</v>
      </c>
      <c r="DX39" s="659"/>
      <c r="DY39" s="659"/>
      <c r="DZ39" s="659"/>
      <c r="EA39" s="659"/>
      <c r="EB39" s="659"/>
      <c r="EC39" s="674"/>
    </row>
    <row r="40" spans="2:133" ht="11.25" customHeight="1" x14ac:dyDescent="0.15">
      <c r="B40" s="635" t="s">
        <v>344</v>
      </c>
      <c r="C40" s="636"/>
      <c r="D40" s="636"/>
      <c r="E40" s="636"/>
      <c r="F40" s="636"/>
      <c r="G40" s="636"/>
      <c r="H40" s="636"/>
      <c r="I40" s="636"/>
      <c r="J40" s="636"/>
      <c r="K40" s="636"/>
      <c r="L40" s="636"/>
      <c r="M40" s="636"/>
      <c r="N40" s="636"/>
      <c r="O40" s="636"/>
      <c r="P40" s="636"/>
      <c r="Q40" s="637"/>
      <c r="R40" s="638" t="s">
        <v>129</v>
      </c>
      <c r="S40" s="639"/>
      <c r="T40" s="639"/>
      <c r="U40" s="639"/>
      <c r="V40" s="639"/>
      <c r="W40" s="639"/>
      <c r="X40" s="639"/>
      <c r="Y40" s="640"/>
      <c r="Z40" s="675" t="s">
        <v>234</v>
      </c>
      <c r="AA40" s="675"/>
      <c r="AB40" s="675"/>
      <c r="AC40" s="675"/>
      <c r="AD40" s="676" t="s">
        <v>234</v>
      </c>
      <c r="AE40" s="676"/>
      <c r="AF40" s="676"/>
      <c r="AG40" s="676"/>
      <c r="AH40" s="676"/>
      <c r="AI40" s="676"/>
      <c r="AJ40" s="676"/>
      <c r="AK40" s="676"/>
      <c r="AL40" s="641" t="s">
        <v>174</v>
      </c>
      <c r="AM40" s="642"/>
      <c r="AN40" s="642"/>
      <c r="AO40" s="677"/>
      <c r="AQ40" s="678" t="s">
        <v>345</v>
      </c>
      <c r="AR40" s="679"/>
      <c r="AS40" s="679"/>
      <c r="AT40" s="679"/>
      <c r="AU40" s="679"/>
      <c r="AV40" s="679"/>
      <c r="AW40" s="679"/>
      <c r="AX40" s="679"/>
      <c r="AY40" s="680"/>
      <c r="AZ40" s="638" t="s">
        <v>129</v>
      </c>
      <c r="BA40" s="639"/>
      <c r="BB40" s="639"/>
      <c r="BC40" s="639"/>
      <c r="BD40" s="657"/>
      <c r="BE40" s="657"/>
      <c r="BF40" s="681"/>
      <c r="BG40" s="683" t="s">
        <v>346</v>
      </c>
      <c r="BH40" s="684"/>
      <c r="BI40" s="684"/>
      <c r="BJ40" s="684"/>
      <c r="BK40" s="684"/>
      <c r="BL40" s="234"/>
      <c r="BM40" s="672" t="s">
        <v>347</v>
      </c>
      <c r="BN40" s="672"/>
      <c r="BO40" s="672"/>
      <c r="BP40" s="672"/>
      <c r="BQ40" s="672"/>
      <c r="BR40" s="672"/>
      <c r="BS40" s="672"/>
      <c r="BT40" s="672"/>
      <c r="BU40" s="673"/>
      <c r="BV40" s="638">
        <v>65</v>
      </c>
      <c r="BW40" s="639"/>
      <c r="BX40" s="639"/>
      <c r="BY40" s="639"/>
      <c r="BZ40" s="639"/>
      <c r="CA40" s="639"/>
      <c r="CB40" s="682"/>
      <c r="CD40" s="671" t="s">
        <v>348</v>
      </c>
      <c r="CE40" s="672"/>
      <c r="CF40" s="672"/>
      <c r="CG40" s="672"/>
      <c r="CH40" s="672"/>
      <c r="CI40" s="672"/>
      <c r="CJ40" s="672"/>
      <c r="CK40" s="672"/>
      <c r="CL40" s="672"/>
      <c r="CM40" s="672"/>
      <c r="CN40" s="672"/>
      <c r="CO40" s="672"/>
      <c r="CP40" s="672"/>
      <c r="CQ40" s="673"/>
      <c r="CR40" s="638" t="s">
        <v>129</v>
      </c>
      <c r="CS40" s="639"/>
      <c r="CT40" s="639"/>
      <c r="CU40" s="639"/>
      <c r="CV40" s="639"/>
      <c r="CW40" s="639"/>
      <c r="CX40" s="639"/>
      <c r="CY40" s="640"/>
      <c r="CZ40" s="641" t="s">
        <v>129</v>
      </c>
      <c r="DA40" s="659"/>
      <c r="DB40" s="659"/>
      <c r="DC40" s="660"/>
      <c r="DD40" s="644" t="s">
        <v>129</v>
      </c>
      <c r="DE40" s="639"/>
      <c r="DF40" s="639"/>
      <c r="DG40" s="639"/>
      <c r="DH40" s="639"/>
      <c r="DI40" s="639"/>
      <c r="DJ40" s="639"/>
      <c r="DK40" s="640"/>
      <c r="DL40" s="644" t="s">
        <v>129</v>
      </c>
      <c r="DM40" s="639"/>
      <c r="DN40" s="639"/>
      <c r="DO40" s="639"/>
      <c r="DP40" s="639"/>
      <c r="DQ40" s="639"/>
      <c r="DR40" s="639"/>
      <c r="DS40" s="639"/>
      <c r="DT40" s="639"/>
      <c r="DU40" s="639"/>
      <c r="DV40" s="640"/>
      <c r="DW40" s="641" t="s">
        <v>129</v>
      </c>
      <c r="DX40" s="659"/>
      <c r="DY40" s="659"/>
      <c r="DZ40" s="659"/>
      <c r="EA40" s="659"/>
      <c r="EB40" s="659"/>
      <c r="EC40" s="674"/>
    </row>
    <row r="41" spans="2:133" ht="11.25" customHeight="1" x14ac:dyDescent="0.15">
      <c r="B41" s="635" t="s">
        <v>349</v>
      </c>
      <c r="C41" s="636"/>
      <c r="D41" s="636"/>
      <c r="E41" s="636"/>
      <c r="F41" s="636"/>
      <c r="G41" s="636"/>
      <c r="H41" s="636"/>
      <c r="I41" s="636"/>
      <c r="J41" s="636"/>
      <c r="K41" s="636"/>
      <c r="L41" s="636"/>
      <c r="M41" s="636"/>
      <c r="N41" s="636"/>
      <c r="O41" s="636"/>
      <c r="P41" s="636"/>
      <c r="Q41" s="637"/>
      <c r="R41" s="638">
        <v>39900</v>
      </c>
      <c r="S41" s="639"/>
      <c r="T41" s="639"/>
      <c r="U41" s="639"/>
      <c r="V41" s="639"/>
      <c r="W41" s="639"/>
      <c r="X41" s="639"/>
      <c r="Y41" s="640"/>
      <c r="Z41" s="675">
        <v>1.7</v>
      </c>
      <c r="AA41" s="675"/>
      <c r="AB41" s="675"/>
      <c r="AC41" s="675"/>
      <c r="AD41" s="676" t="s">
        <v>234</v>
      </c>
      <c r="AE41" s="676"/>
      <c r="AF41" s="676"/>
      <c r="AG41" s="676"/>
      <c r="AH41" s="676"/>
      <c r="AI41" s="676"/>
      <c r="AJ41" s="676"/>
      <c r="AK41" s="676"/>
      <c r="AL41" s="641" t="s">
        <v>129</v>
      </c>
      <c r="AM41" s="642"/>
      <c r="AN41" s="642"/>
      <c r="AO41" s="677"/>
      <c r="AQ41" s="678" t="s">
        <v>350</v>
      </c>
      <c r="AR41" s="679"/>
      <c r="AS41" s="679"/>
      <c r="AT41" s="679"/>
      <c r="AU41" s="679"/>
      <c r="AV41" s="679"/>
      <c r="AW41" s="679"/>
      <c r="AX41" s="679"/>
      <c r="AY41" s="680"/>
      <c r="AZ41" s="638">
        <v>23840</v>
      </c>
      <c r="BA41" s="639"/>
      <c r="BB41" s="639"/>
      <c r="BC41" s="639"/>
      <c r="BD41" s="657"/>
      <c r="BE41" s="657"/>
      <c r="BF41" s="681"/>
      <c r="BG41" s="683"/>
      <c r="BH41" s="684"/>
      <c r="BI41" s="684"/>
      <c r="BJ41" s="684"/>
      <c r="BK41" s="684"/>
      <c r="BL41" s="234"/>
      <c r="BM41" s="672" t="s">
        <v>351</v>
      </c>
      <c r="BN41" s="672"/>
      <c r="BO41" s="672"/>
      <c r="BP41" s="672"/>
      <c r="BQ41" s="672"/>
      <c r="BR41" s="672"/>
      <c r="BS41" s="672"/>
      <c r="BT41" s="672"/>
      <c r="BU41" s="673"/>
      <c r="BV41" s="638" t="s">
        <v>129</v>
      </c>
      <c r="BW41" s="639"/>
      <c r="BX41" s="639"/>
      <c r="BY41" s="639"/>
      <c r="BZ41" s="639"/>
      <c r="CA41" s="639"/>
      <c r="CB41" s="682"/>
      <c r="CD41" s="671" t="s">
        <v>352</v>
      </c>
      <c r="CE41" s="672"/>
      <c r="CF41" s="672"/>
      <c r="CG41" s="672"/>
      <c r="CH41" s="672"/>
      <c r="CI41" s="672"/>
      <c r="CJ41" s="672"/>
      <c r="CK41" s="672"/>
      <c r="CL41" s="672"/>
      <c r="CM41" s="672"/>
      <c r="CN41" s="672"/>
      <c r="CO41" s="672"/>
      <c r="CP41" s="672"/>
      <c r="CQ41" s="673"/>
      <c r="CR41" s="638" t="s">
        <v>234</v>
      </c>
      <c r="CS41" s="657"/>
      <c r="CT41" s="657"/>
      <c r="CU41" s="657"/>
      <c r="CV41" s="657"/>
      <c r="CW41" s="657"/>
      <c r="CX41" s="657"/>
      <c r="CY41" s="658"/>
      <c r="CZ41" s="641" t="s">
        <v>129</v>
      </c>
      <c r="DA41" s="659"/>
      <c r="DB41" s="659"/>
      <c r="DC41" s="660"/>
      <c r="DD41" s="644" t="s">
        <v>129</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19" t="s">
        <v>353</v>
      </c>
      <c r="C42" s="620"/>
      <c r="D42" s="620"/>
      <c r="E42" s="620"/>
      <c r="F42" s="620"/>
      <c r="G42" s="620"/>
      <c r="H42" s="620"/>
      <c r="I42" s="620"/>
      <c r="J42" s="620"/>
      <c r="K42" s="620"/>
      <c r="L42" s="620"/>
      <c r="M42" s="620"/>
      <c r="N42" s="620"/>
      <c r="O42" s="620"/>
      <c r="P42" s="620"/>
      <c r="Q42" s="621"/>
      <c r="R42" s="622">
        <v>2339001</v>
      </c>
      <c r="S42" s="661"/>
      <c r="T42" s="661"/>
      <c r="U42" s="661"/>
      <c r="V42" s="661"/>
      <c r="W42" s="661"/>
      <c r="X42" s="661"/>
      <c r="Y42" s="663"/>
      <c r="Z42" s="664">
        <v>100</v>
      </c>
      <c r="AA42" s="664"/>
      <c r="AB42" s="664"/>
      <c r="AC42" s="664"/>
      <c r="AD42" s="665">
        <v>1338012</v>
      </c>
      <c r="AE42" s="665"/>
      <c r="AF42" s="665"/>
      <c r="AG42" s="665"/>
      <c r="AH42" s="665"/>
      <c r="AI42" s="665"/>
      <c r="AJ42" s="665"/>
      <c r="AK42" s="665"/>
      <c r="AL42" s="625">
        <v>100</v>
      </c>
      <c r="AM42" s="666"/>
      <c r="AN42" s="666"/>
      <c r="AO42" s="667"/>
      <c r="AQ42" s="668" t="s">
        <v>354</v>
      </c>
      <c r="AR42" s="669"/>
      <c r="AS42" s="669"/>
      <c r="AT42" s="669"/>
      <c r="AU42" s="669"/>
      <c r="AV42" s="669"/>
      <c r="AW42" s="669"/>
      <c r="AX42" s="669"/>
      <c r="AY42" s="670"/>
      <c r="AZ42" s="622">
        <v>139946</v>
      </c>
      <c r="BA42" s="661"/>
      <c r="BB42" s="661"/>
      <c r="BC42" s="661"/>
      <c r="BD42" s="623"/>
      <c r="BE42" s="623"/>
      <c r="BF42" s="687"/>
      <c r="BG42" s="685"/>
      <c r="BH42" s="686"/>
      <c r="BI42" s="686"/>
      <c r="BJ42" s="686"/>
      <c r="BK42" s="686"/>
      <c r="BL42" s="235"/>
      <c r="BM42" s="688" t="s">
        <v>355</v>
      </c>
      <c r="BN42" s="688"/>
      <c r="BO42" s="688"/>
      <c r="BP42" s="688"/>
      <c r="BQ42" s="688"/>
      <c r="BR42" s="688"/>
      <c r="BS42" s="688"/>
      <c r="BT42" s="688"/>
      <c r="BU42" s="689"/>
      <c r="BV42" s="622">
        <v>368</v>
      </c>
      <c r="BW42" s="661"/>
      <c r="BX42" s="661"/>
      <c r="BY42" s="661"/>
      <c r="BZ42" s="661"/>
      <c r="CA42" s="661"/>
      <c r="CB42" s="662"/>
      <c r="CD42" s="635" t="s">
        <v>356</v>
      </c>
      <c r="CE42" s="636"/>
      <c r="CF42" s="636"/>
      <c r="CG42" s="636"/>
      <c r="CH42" s="636"/>
      <c r="CI42" s="636"/>
      <c r="CJ42" s="636"/>
      <c r="CK42" s="636"/>
      <c r="CL42" s="636"/>
      <c r="CM42" s="636"/>
      <c r="CN42" s="636"/>
      <c r="CO42" s="636"/>
      <c r="CP42" s="636"/>
      <c r="CQ42" s="637"/>
      <c r="CR42" s="638">
        <v>175515</v>
      </c>
      <c r="CS42" s="639"/>
      <c r="CT42" s="639"/>
      <c r="CU42" s="639"/>
      <c r="CV42" s="639"/>
      <c r="CW42" s="639"/>
      <c r="CX42" s="639"/>
      <c r="CY42" s="640"/>
      <c r="CZ42" s="641">
        <v>8.6</v>
      </c>
      <c r="DA42" s="642"/>
      <c r="DB42" s="642"/>
      <c r="DC42" s="643"/>
      <c r="DD42" s="644">
        <v>110949</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V43" s="236"/>
      <c r="BW43" s="236"/>
      <c r="BX43" s="236"/>
      <c r="BY43" s="236"/>
      <c r="BZ43" s="236"/>
      <c r="CA43" s="236"/>
      <c r="CB43" s="236"/>
      <c r="CD43" s="635" t="s">
        <v>357</v>
      </c>
      <c r="CE43" s="636"/>
      <c r="CF43" s="636"/>
      <c r="CG43" s="636"/>
      <c r="CH43" s="636"/>
      <c r="CI43" s="636"/>
      <c r="CJ43" s="636"/>
      <c r="CK43" s="636"/>
      <c r="CL43" s="636"/>
      <c r="CM43" s="636"/>
      <c r="CN43" s="636"/>
      <c r="CO43" s="636"/>
      <c r="CP43" s="636"/>
      <c r="CQ43" s="637"/>
      <c r="CR43" s="638">
        <v>5024</v>
      </c>
      <c r="CS43" s="657"/>
      <c r="CT43" s="657"/>
      <c r="CU43" s="657"/>
      <c r="CV43" s="657"/>
      <c r="CW43" s="657"/>
      <c r="CX43" s="657"/>
      <c r="CY43" s="658"/>
      <c r="CZ43" s="641">
        <v>0.2</v>
      </c>
      <c r="DA43" s="659"/>
      <c r="DB43" s="659"/>
      <c r="DC43" s="660"/>
      <c r="DD43" s="644">
        <v>5024</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CD44" s="651" t="s">
        <v>305</v>
      </c>
      <c r="CE44" s="652"/>
      <c r="CF44" s="635" t="s">
        <v>358</v>
      </c>
      <c r="CG44" s="636"/>
      <c r="CH44" s="636"/>
      <c r="CI44" s="636"/>
      <c r="CJ44" s="636"/>
      <c r="CK44" s="636"/>
      <c r="CL44" s="636"/>
      <c r="CM44" s="636"/>
      <c r="CN44" s="636"/>
      <c r="CO44" s="636"/>
      <c r="CP44" s="636"/>
      <c r="CQ44" s="637"/>
      <c r="CR44" s="638">
        <v>152073</v>
      </c>
      <c r="CS44" s="639"/>
      <c r="CT44" s="639"/>
      <c r="CU44" s="639"/>
      <c r="CV44" s="639"/>
      <c r="CW44" s="639"/>
      <c r="CX44" s="639"/>
      <c r="CY44" s="640"/>
      <c r="CZ44" s="641">
        <v>7.5</v>
      </c>
      <c r="DA44" s="642"/>
      <c r="DB44" s="642"/>
      <c r="DC44" s="643"/>
      <c r="DD44" s="644">
        <v>87507</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CD45" s="653"/>
      <c r="CE45" s="654"/>
      <c r="CF45" s="635" t="s">
        <v>359</v>
      </c>
      <c r="CG45" s="636"/>
      <c r="CH45" s="636"/>
      <c r="CI45" s="636"/>
      <c r="CJ45" s="636"/>
      <c r="CK45" s="636"/>
      <c r="CL45" s="636"/>
      <c r="CM45" s="636"/>
      <c r="CN45" s="636"/>
      <c r="CO45" s="636"/>
      <c r="CP45" s="636"/>
      <c r="CQ45" s="637"/>
      <c r="CR45" s="638">
        <v>9448</v>
      </c>
      <c r="CS45" s="657"/>
      <c r="CT45" s="657"/>
      <c r="CU45" s="657"/>
      <c r="CV45" s="657"/>
      <c r="CW45" s="657"/>
      <c r="CX45" s="657"/>
      <c r="CY45" s="658"/>
      <c r="CZ45" s="641">
        <v>0.5</v>
      </c>
      <c r="DA45" s="659"/>
      <c r="DB45" s="659"/>
      <c r="DC45" s="660"/>
      <c r="DD45" s="644">
        <v>428</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3"/>
      <c r="CE46" s="654"/>
      <c r="CF46" s="635" t="s">
        <v>361</v>
      </c>
      <c r="CG46" s="636"/>
      <c r="CH46" s="636"/>
      <c r="CI46" s="636"/>
      <c r="CJ46" s="636"/>
      <c r="CK46" s="636"/>
      <c r="CL46" s="636"/>
      <c r="CM46" s="636"/>
      <c r="CN46" s="636"/>
      <c r="CO46" s="636"/>
      <c r="CP46" s="636"/>
      <c r="CQ46" s="637"/>
      <c r="CR46" s="638">
        <v>140079</v>
      </c>
      <c r="CS46" s="639"/>
      <c r="CT46" s="639"/>
      <c r="CU46" s="639"/>
      <c r="CV46" s="639"/>
      <c r="CW46" s="639"/>
      <c r="CX46" s="639"/>
      <c r="CY46" s="640"/>
      <c r="CZ46" s="641">
        <v>6.9</v>
      </c>
      <c r="DA46" s="642"/>
      <c r="DB46" s="642"/>
      <c r="DC46" s="643"/>
      <c r="DD46" s="644">
        <v>84533</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3"/>
      <c r="CE47" s="654"/>
      <c r="CF47" s="635" t="s">
        <v>363</v>
      </c>
      <c r="CG47" s="636"/>
      <c r="CH47" s="636"/>
      <c r="CI47" s="636"/>
      <c r="CJ47" s="636"/>
      <c r="CK47" s="636"/>
      <c r="CL47" s="636"/>
      <c r="CM47" s="636"/>
      <c r="CN47" s="636"/>
      <c r="CO47" s="636"/>
      <c r="CP47" s="636"/>
      <c r="CQ47" s="637"/>
      <c r="CR47" s="638">
        <v>23442</v>
      </c>
      <c r="CS47" s="657"/>
      <c r="CT47" s="657"/>
      <c r="CU47" s="657"/>
      <c r="CV47" s="657"/>
      <c r="CW47" s="657"/>
      <c r="CX47" s="657"/>
      <c r="CY47" s="658"/>
      <c r="CZ47" s="641">
        <v>1.2</v>
      </c>
      <c r="DA47" s="659"/>
      <c r="DB47" s="659"/>
      <c r="DC47" s="660"/>
      <c r="DD47" s="644">
        <v>23442</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239" t="s">
        <v>364</v>
      </c>
      <c r="CD48" s="655"/>
      <c r="CE48" s="656"/>
      <c r="CF48" s="635" t="s">
        <v>365</v>
      </c>
      <c r="CG48" s="636"/>
      <c r="CH48" s="636"/>
      <c r="CI48" s="636"/>
      <c r="CJ48" s="636"/>
      <c r="CK48" s="636"/>
      <c r="CL48" s="636"/>
      <c r="CM48" s="636"/>
      <c r="CN48" s="636"/>
      <c r="CO48" s="636"/>
      <c r="CP48" s="636"/>
      <c r="CQ48" s="637"/>
      <c r="CR48" s="638" t="s">
        <v>129</v>
      </c>
      <c r="CS48" s="639"/>
      <c r="CT48" s="639"/>
      <c r="CU48" s="639"/>
      <c r="CV48" s="639"/>
      <c r="CW48" s="639"/>
      <c r="CX48" s="639"/>
      <c r="CY48" s="640"/>
      <c r="CZ48" s="641" t="s">
        <v>129</v>
      </c>
      <c r="DA48" s="642"/>
      <c r="DB48" s="642"/>
      <c r="DC48" s="643"/>
      <c r="DD48" s="644" t="s">
        <v>234</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82:133" ht="11.25" customHeight="1" x14ac:dyDescent="0.15">
      <c r="CD49" s="619" t="s">
        <v>366</v>
      </c>
      <c r="CE49" s="620"/>
      <c r="CF49" s="620"/>
      <c r="CG49" s="620"/>
      <c r="CH49" s="620"/>
      <c r="CI49" s="620"/>
      <c r="CJ49" s="620"/>
      <c r="CK49" s="620"/>
      <c r="CL49" s="620"/>
      <c r="CM49" s="620"/>
      <c r="CN49" s="620"/>
      <c r="CO49" s="620"/>
      <c r="CP49" s="620"/>
      <c r="CQ49" s="621"/>
      <c r="CR49" s="622">
        <v>2035215</v>
      </c>
      <c r="CS49" s="623"/>
      <c r="CT49" s="623"/>
      <c r="CU49" s="623"/>
      <c r="CV49" s="623"/>
      <c r="CW49" s="623"/>
      <c r="CX49" s="623"/>
      <c r="CY49" s="624"/>
      <c r="CZ49" s="625">
        <v>100</v>
      </c>
      <c r="DA49" s="626"/>
      <c r="DB49" s="626"/>
      <c r="DC49" s="627"/>
      <c r="DD49" s="628">
        <v>1712673</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DYNCAGf8issUpzuqXOA94MNW0Du05mORCgLl0MLJcNtgef7ERf5lX0HOpg+J4QIR+nOjKNKPxz+ln/MXWSs0HQ==" saltValue="bcINvB95JlmL2wVmEPYa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CR7" sqref="CR7:CV7"/>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9" t="s">
        <v>368</v>
      </c>
      <c r="DK2" s="1170"/>
      <c r="DL2" s="1170"/>
      <c r="DM2" s="1170"/>
      <c r="DN2" s="1170"/>
      <c r="DO2" s="1171"/>
      <c r="DP2" s="248"/>
      <c r="DQ2" s="1169" t="s">
        <v>369</v>
      </c>
      <c r="DR2" s="1170"/>
      <c r="DS2" s="1170"/>
      <c r="DT2" s="1170"/>
      <c r="DU2" s="1170"/>
      <c r="DV2" s="1170"/>
      <c r="DW2" s="1170"/>
      <c r="DX2" s="1170"/>
      <c r="DY2" s="1170"/>
      <c r="DZ2" s="1171"/>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22" t="s">
        <v>370</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54" t="s">
        <v>372</v>
      </c>
      <c r="B5" s="1055"/>
      <c r="C5" s="1055"/>
      <c r="D5" s="1055"/>
      <c r="E5" s="1055"/>
      <c r="F5" s="1055"/>
      <c r="G5" s="1055"/>
      <c r="H5" s="1055"/>
      <c r="I5" s="1055"/>
      <c r="J5" s="1055"/>
      <c r="K5" s="1055"/>
      <c r="L5" s="1055"/>
      <c r="M5" s="1055"/>
      <c r="N5" s="1055"/>
      <c r="O5" s="1055"/>
      <c r="P5" s="1056"/>
      <c r="Q5" s="1060" t="s">
        <v>373</v>
      </c>
      <c r="R5" s="1061"/>
      <c r="S5" s="1061"/>
      <c r="T5" s="1061"/>
      <c r="U5" s="1062"/>
      <c r="V5" s="1060" t="s">
        <v>374</v>
      </c>
      <c r="W5" s="1061"/>
      <c r="X5" s="1061"/>
      <c r="Y5" s="1061"/>
      <c r="Z5" s="1062"/>
      <c r="AA5" s="1060" t="s">
        <v>375</v>
      </c>
      <c r="AB5" s="1061"/>
      <c r="AC5" s="1061"/>
      <c r="AD5" s="1061"/>
      <c r="AE5" s="1061"/>
      <c r="AF5" s="1172" t="s">
        <v>376</v>
      </c>
      <c r="AG5" s="1061"/>
      <c r="AH5" s="1061"/>
      <c r="AI5" s="1061"/>
      <c r="AJ5" s="1076"/>
      <c r="AK5" s="1061" t="s">
        <v>377</v>
      </c>
      <c r="AL5" s="1061"/>
      <c r="AM5" s="1061"/>
      <c r="AN5" s="1061"/>
      <c r="AO5" s="1062"/>
      <c r="AP5" s="1060" t="s">
        <v>378</v>
      </c>
      <c r="AQ5" s="1061"/>
      <c r="AR5" s="1061"/>
      <c r="AS5" s="1061"/>
      <c r="AT5" s="1062"/>
      <c r="AU5" s="1060" t="s">
        <v>379</v>
      </c>
      <c r="AV5" s="1061"/>
      <c r="AW5" s="1061"/>
      <c r="AX5" s="1061"/>
      <c r="AY5" s="1076"/>
      <c r="AZ5" s="255"/>
      <c r="BA5" s="255"/>
      <c r="BB5" s="255"/>
      <c r="BC5" s="255"/>
      <c r="BD5" s="255"/>
      <c r="BE5" s="256"/>
      <c r="BF5" s="256"/>
      <c r="BG5" s="256"/>
      <c r="BH5" s="256"/>
      <c r="BI5" s="256"/>
      <c r="BJ5" s="256"/>
      <c r="BK5" s="256"/>
      <c r="BL5" s="256"/>
      <c r="BM5" s="256"/>
      <c r="BN5" s="256"/>
      <c r="BO5" s="256"/>
      <c r="BP5" s="256"/>
      <c r="BQ5" s="1054" t="s">
        <v>380</v>
      </c>
      <c r="BR5" s="1055"/>
      <c r="BS5" s="1055"/>
      <c r="BT5" s="1055"/>
      <c r="BU5" s="1055"/>
      <c r="BV5" s="1055"/>
      <c r="BW5" s="1055"/>
      <c r="BX5" s="1055"/>
      <c r="BY5" s="1055"/>
      <c r="BZ5" s="1055"/>
      <c r="CA5" s="1055"/>
      <c r="CB5" s="1055"/>
      <c r="CC5" s="1055"/>
      <c r="CD5" s="1055"/>
      <c r="CE5" s="1055"/>
      <c r="CF5" s="1055"/>
      <c r="CG5" s="1056"/>
      <c r="CH5" s="1060" t="s">
        <v>381</v>
      </c>
      <c r="CI5" s="1061"/>
      <c r="CJ5" s="1061"/>
      <c r="CK5" s="1061"/>
      <c r="CL5" s="1062"/>
      <c r="CM5" s="1060" t="s">
        <v>382</v>
      </c>
      <c r="CN5" s="1061"/>
      <c r="CO5" s="1061"/>
      <c r="CP5" s="1061"/>
      <c r="CQ5" s="1062"/>
      <c r="CR5" s="1060" t="s">
        <v>383</v>
      </c>
      <c r="CS5" s="1061"/>
      <c r="CT5" s="1061"/>
      <c r="CU5" s="1061"/>
      <c r="CV5" s="1062"/>
      <c r="CW5" s="1060" t="s">
        <v>384</v>
      </c>
      <c r="CX5" s="1061"/>
      <c r="CY5" s="1061"/>
      <c r="CZ5" s="1061"/>
      <c r="DA5" s="1062"/>
      <c r="DB5" s="1060" t="s">
        <v>385</v>
      </c>
      <c r="DC5" s="1061"/>
      <c r="DD5" s="1061"/>
      <c r="DE5" s="1061"/>
      <c r="DF5" s="1062"/>
      <c r="DG5" s="1157" t="s">
        <v>386</v>
      </c>
      <c r="DH5" s="1158"/>
      <c r="DI5" s="1158"/>
      <c r="DJ5" s="1158"/>
      <c r="DK5" s="1159"/>
      <c r="DL5" s="1157" t="s">
        <v>387</v>
      </c>
      <c r="DM5" s="1158"/>
      <c r="DN5" s="1158"/>
      <c r="DO5" s="1158"/>
      <c r="DP5" s="1159"/>
      <c r="DQ5" s="1060" t="s">
        <v>388</v>
      </c>
      <c r="DR5" s="1061"/>
      <c r="DS5" s="1061"/>
      <c r="DT5" s="1061"/>
      <c r="DU5" s="1062"/>
      <c r="DV5" s="1060" t="s">
        <v>379</v>
      </c>
      <c r="DW5" s="1061"/>
      <c r="DX5" s="1061"/>
      <c r="DY5" s="1061"/>
      <c r="DZ5" s="1076"/>
      <c r="EA5" s="253"/>
    </row>
    <row r="6" spans="1:131" s="254"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3"/>
      <c r="AG6" s="1064"/>
      <c r="AH6" s="1064"/>
      <c r="AI6" s="1064"/>
      <c r="AJ6" s="1077"/>
      <c r="AK6" s="1064"/>
      <c r="AL6" s="1064"/>
      <c r="AM6" s="1064"/>
      <c r="AN6" s="1064"/>
      <c r="AO6" s="1065"/>
      <c r="AP6" s="1063"/>
      <c r="AQ6" s="1064"/>
      <c r="AR6" s="1064"/>
      <c r="AS6" s="1064"/>
      <c r="AT6" s="1065"/>
      <c r="AU6" s="1063"/>
      <c r="AV6" s="1064"/>
      <c r="AW6" s="1064"/>
      <c r="AX6" s="1064"/>
      <c r="AY6" s="1077"/>
      <c r="AZ6" s="251"/>
      <c r="BA6" s="251"/>
      <c r="BB6" s="251"/>
      <c r="BC6" s="251"/>
      <c r="BD6" s="251"/>
      <c r="BE6" s="252"/>
      <c r="BF6" s="252"/>
      <c r="BG6" s="252"/>
      <c r="BH6" s="252"/>
      <c r="BI6" s="252"/>
      <c r="BJ6" s="252"/>
      <c r="BK6" s="252"/>
      <c r="BL6" s="252"/>
      <c r="BM6" s="252"/>
      <c r="BN6" s="252"/>
      <c r="BO6" s="252"/>
      <c r="BP6" s="252"/>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0"/>
      <c r="DH6" s="1161"/>
      <c r="DI6" s="1161"/>
      <c r="DJ6" s="1161"/>
      <c r="DK6" s="1162"/>
      <c r="DL6" s="1160"/>
      <c r="DM6" s="1161"/>
      <c r="DN6" s="1161"/>
      <c r="DO6" s="1161"/>
      <c r="DP6" s="1162"/>
      <c r="DQ6" s="1063"/>
      <c r="DR6" s="1064"/>
      <c r="DS6" s="1064"/>
      <c r="DT6" s="1064"/>
      <c r="DU6" s="1065"/>
      <c r="DV6" s="1063"/>
      <c r="DW6" s="1064"/>
      <c r="DX6" s="1064"/>
      <c r="DY6" s="1064"/>
      <c r="DZ6" s="1077"/>
      <c r="EA6" s="253"/>
    </row>
    <row r="7" spans="1:131" s="254" customFormat="1" ht="26.25" customHeight="1" thickTop="1" x14ac:dyDescent="0.15">
      <c r="A7" s="257">
        <v>1</v>
      </c>
      <c r="B7" s="1109" t="s">
        <v>389</v>
      </c>
      <c r="C7" s="1110"/>
      <c r="D7" s="1110"/>
      <c r="E7" s="1110"/>
      <c r="F7" s="1110"/>
      <c r="G7" s="1110"/>
      <c r="H7" s="1110"/>
      <c r="I7" s="1110"/>
      <c r="J7" s="1110"/>
      <c r="K7" s="1110"/>
      <c r="L7" s="1110"/>
      <c r="M7" s="1110"/>
      <c r="N7" s="1110"/>
      <c r="O7" s="1110"/>
      <c r="P7" s="1111"/>
      <c r="Q7" s="1163">
        <v>2339</v>
      </c>
      <c r="R7" s="1164"/>
      <c r="S7" s="1164"/>
      <c r="T7" s="1164"/>
      <c r="U7" s="1164"/>
      <c r="V7" s="1164">
        <v>2035</v>
      </c>
      <c r="W7" s="1164"/>
      <c r="X7" s="1164"/>
      <c r="Y7" s="1164"/>
      <c r="Z7" s="1164"/>
      <c r="AA7" s="1164">
        <f>Q7-V7</f>
        <v>304</v>
      </c>
      <c r="AB7" s="1164"/>
      <c r="AC7" s="1164"/>
      <c r="AD7" s="1164"/>
      <c r="AE7" s="1165"/>
      <c r="AF7" s="1166">
        <v>174</v>
      </c>
      <c r="AG7" s="1167"/>
      <c r="AH7" s="1167"/>
      <c r="AI7" s="1167"/>
      <c r="AJ7" s="1168"/>
      <c r="AK7" s="1150">
        <v>324</v>
      </c>
      <c r="AL7" s="1151"/>
      <c r="AM7" s="1151"/>
      <c r="AN7" s="1151"/>
      <c r="AO7" s="1151"/>
      <c r="AP7" s="1151">
        <v>1514</v>
      </c>
      <c r="AQ7" s="1151"/>
      <c r="AR7" s="1151"/>
      <c r="AS7" s="1151"/>
      <c r="AT7" s="1151"/>
      <c r="AU7" s="1152"/>
      <c r="AV7" s="1152"/>
      <c r="AW7" s="1152"/>
      <c r="AX7" s="1152"/>
      <c r="AY7" s="1153"/>
      <c r="AZ7" s="251"/>
      <c r="BA7" s="251"/>
      <c r="BB7" s="251"/>
      <c r="BC7" s="251"/>
      <c r="BD7" s="251"/>
      <c r="BE7" s="252"/>
      <c r="BF7" s="252"/>
      <c r="BG7" s="252"/>
      <c r="BH7" s="252"/>
      <c r="BI7" s="252"/>
      <c r="BJ7" s="252"/>
      <c r="BK7" s="252"/>
      <c r="BL7" s="252"/>
      <c r="BM7" s="252"/>
      <c r="BN7" s="252"/>
      <c r="BO7" s="252"/>
      <c r="BP7" s="252"/>
      <c r="BQ7" s="258">
        <v>1</v>
      </c>
      <c r="BR7" s="259"/>
      <c r="BS7" s="1154" t="s">
        <v>594</v>
      </c>
      <c r="BT7" s="1155"/>
      <c r="BU7" s="1155"/>
      <c r="BV7" s="1155"/>
      <c r="BW7" s="1155"/>
      <c r="BX7" s="1155"/>
      <c r="BY7" s="1155"/>
      <c r="BZ7" s="1155"/>
      <c r="CA7" s="1155"/>
      <c r="CB7" s="1155"/>
      <c r="CC7" s="1155"/>
      <c r="CD7" s="1155"/>
      <c r="CE7" s="1155"/>
      <c r="CF7" s="1155"/>
      <c r="CG7" s="1156"/>
      <c r="CH7" s="1147">
        <v>1</v>
      </c>
      <c r="CI7" s="1148"/>
      <c r="CJ7" s="1148"/>
      <c r="CK7" s="1148"/>
      <c r="CL7" s="1149"/>
      <c r="CM7" s="1147">
        <v>52</v>
      </c>
      <c r="CN7" s="1148"/>
      <c r="CO7" s="1148"/>
      <c r="CP7" s="1148"/>
      <c r="CQ7" s="1149"/>
      <c r="CR7" s="1147">
        <v>9</v>
      </c>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3"/>
    </row>
    <row r="8" spans="1:131" s="254" customFormat="1" ht="26.25" customHeight="1" x14ac:dyDescent="0.15">
      <c r="A8" s="260">
        <v>2</v>
      </c>
      <c r="B8" s="1096"/>
      <c r="C8" s="1097"/>
      <c r="D8" s="1097"/>
      <c r="E8" s="1097"/>
      <c r="F8" s="1097"/>
      <c r="G8" s="1097"/>
      <c r="H8" s="1097"/>
      <c r="I8" s="1097"/>
      <c r="J8" s="1097"/>
      <c r="K8" s="1097"/>
      <c r="L8" s="1097"/>
      <c r="M8" s="1097"/>
      <c r="N8" s="1097"/>
      <c r="O8" s="1097"/>
      <c r="P8" s="1098"/>
      <c r="Q8" s="1102"/>
      <c r="R8" s="1103"/>
      <c r="S8" s="1103"/>
      <c r="T8" s="1103"/>
      <c r="U8" s="1103"/>
      <c r="V8" s="1103"/>
      <c r="W8" s="1103"/>
      <c r="X8" s="1103"/>
      <c r="Y8" s="1103"/>
      <c r="Z8" s="1103"/>
      <c r="AA8" s="1103"/>
      <c r="AB8" s="1103"/>
      <c r="AC8" s="1103"/>
      <c r="AD8" s="1103"/>
      <c r="AE8" s="1104"/>
      <c r="AF8" s="1078"/>
      <c r="AG8" s="1079"/>
      <c r="AH8" s="1079"/>
      <c r="AI8" s="1079"/>
      <c r="AJ8" s="1080"/>
      <c r="AK8" s="1145"/>
      <c r="AL8" s="1146"/>
      <c r="AM8" s="1146"/>
      <c r="AN8" s="1146"/>
      <c r="AO8" s="1146"/>
      <c r="AP8" s="1146"/>
      <c r="AQ8" s="1146"/>
      <c r="AR8" s="1146"/>
      <c r="AS8" s="1146"/>
      <c r="AT8" s="1146"/>
      <c r="AU8" s="1143"/>
      <c r="AV8" s="1143"/>
      <c r="AW8" s="1143"/>
      <c r="AX8" s="1143"/>
      <c r="AY8" s="1144"/>
      <c r="AZ8" s="251"/>
      <c r="BA8" s="251"/>
      <c r="BB8" s="251"/>
      <c r="BC8" s="251"/>
      <c r="BD8" s="251"/>
      <c r="BE8" s="252"/>
      <c r="BF8" s="252"/>
      <c r="BG8" s="252"/>
      <c r="BH8" s="252"/>
      <c r="BI8" s="252"/>
      <c r="BJ8" s="252"/>
      <c r="BK8" s="252"/>
      <c r="BL8" s="252"/>
      <c r="BM8" s="252"/>
      <c r="BN8" s="252"/>
      <c r="BO8" s="252"/>
      <c r="BP8" s="252"/>
      <c r="BQ8" s="261">
        <v>2</v>
      </c>
      <c r="BR8" s="262"/>
      <c r="BS8" s="1073"/>
      <c r="BT8" s="1074"/>
      <c r="BU8" s="1074"/>
      <c r="BV8" s="1074"/>
      <c r="BW8" s="1074"/>
      <c r="BX8" s="1074"/>
      <c r="BY8" s="1074"/>
      <c r="BZ8" s="1074"/>
      <c r="CA8" s="1074"/>
      <c r="CB8" s="1074"/>
      <c r="CC8" s="1074"/>
      <c r="CD8" s="1074"/>
      <c r="CE8" s="1074"/>
      <c r="CF8" s="1074"/>
      <c r="CG8" s="1075"/>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3"/>
    </row>
    <row r="9" spans="1:131" s="254" customFormat="1" ht="26.25" customHeight="1" x14ac:dyDescent="0.15">
      <c r="A9" s="260">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5"/>
      <c r="AL9" s="1146"/>
      <c r="AM9" s="1146"/>
      <c r="AN9" s="1146"/>
      <c r="AO9" s="1146"/>
      <c r="AP9" s="1146"/>
      <c r="AQ9" s="1146"/>
      <c r="AR9" s="1146"/>
      <c r="AS9" s="1146"/>
      <c r="AT9" s="1146"/>
      <c r="AU9" s="1143"/>
      <c r="AV9" s="1143"/>
      <c r="AW9" s="1143"/>
      <c r="AX9" s="1143"/>
      <c r="AY9" s="1144"/>
      <c r="AZ9" s="251"/>
      <c r="BA9" s="251"/>
      <c r="BB9" s="251"/>
      <c r="BC9" s="251"/>
      <c r="BD9" s="251"/>
      <c r="BE9" s="252"/>
      <c r="BF9" s="252"/>
      <c r="BG9" s="252"/>
      <c r="BH9" s="252"/>
      <c r="BI9" s="252"/>
      <c r="BJ9" s="252"/>
      <c r="BK9" s="252"/>
      <c r="BL9" s="252"/>
      <c r="BM9" s="252"/>
      <c r="BN9" s="252"/>
      <c r="BO9" s="252"/>
      <c r="BP9" s="252"/>
      <c r="BQ9" s="261">
        <v>3</v>
      </c>
      <c r="BR9" s="262"/>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3"/>
    </row>
    <row r="10" spans="1:131" s="254" customFormat="1" ht="26.25" customHeight="1" x14ac:dyDescent="0.15">
      <c r="A10" s="260">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5"/>
      <c r="AL10" s="1146"/>
      <c r="AM10" s="1146"/>
      <c r="AN10" s="1146"/>
      <c r="AO10" s="1146"/>
      <c r="AP10" s="1146"/>
      <c r="AQ10" s="1146"/>
      <c r="AR10" s="1146"/>
      <c r="AS10" s="1146"/>
      <c r="AT10" s="1146"/>
      <c r="AU10" s="1143"/>
      <c r="AV10" s="1143"/>
      <c r="AW10" s="1143"/>
      <c r="AX10" s="1143"/>
      <c r="AY10" s="1144"/>
      <c r="AZ10" s="251"/>
      <c r="BA10" s="251"/>
      <c r="BB10" s="251"/>
      <c r="BC10" s="251"/>
      <c r="BD10" s="251"/>
      <c r="BE10" s="252"/>
      <c r="BF10" s="252"/>
      <c r="BG10" s="252"/>
      <c r="BH10" s="252"/>
      <c r="BI10" s="252"/>
      <c r="BJ10" s="252"/>
      <c r="BK10" s="252"/>
      <c r="BL10" s="252"/>
      <c r="BM10" s="252"/>
      <c r="BN10" s="252"/>
      <c r="BO10" s="252"/>
      <c r="BP10" s="252"/>
      <c r="BQ10" s="261">
        <v>4</v>
      </c>
      <c r="BR10" s="262"/>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3"/>
    </row>
    <row r="11" spans="1:131" s="254" customFormat="1" ht="26.25" customHeight="1" x14ac:dyDescent="0.15">
      <c r="A11" s="260">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5"/>
      <c r="AL11" s="1146"/>
      <c r="AM11" s="1146"/>
      <c r="AN11" s="1146"/>
      <c r="AO11" s="1146"/>
      <c r="AP11" s="1146"/>
      <c r="AQ11" s="1146"/>
      <c r="AR11" s="1146"/>
      <c r="AS11" s="1146"/>
      <c r="AT11" s="1146"/>
      <c r="AU11" s="1143"/>
      <c r="AV11" s="1143"/>
      <c r="AW11" s="1143"/>
      <c r="AX11" s="1143"/>
      <c r="AY11" s="1144"/>
      <c r="AZ11" s="251"/>
      <c r="BA11" s="251"/>
      <c r="BB11" s="251"/>
      <c r="BC11" s="251"/>
      <c r="BD11" s="251"/>
      <c r="BE11" s="252"/>
      <c r="BF11" s="252"/>
      <c r="BG11" s="252"/>
      <c r="BH11" s="252"/>
      <c r="BI11" s="252"/>
      <c r="BJ11" s="252"/>
      <c r="BK11" s="252"/>
      <c r="BL11" s="252"/>
      <c r="BM11" s="252"/>
      <c r="BN11" s="252"/>
      <c r="BO11" s="252"/>
      <c r="BP11" s="252"/>
      <c r="BQ11" s="261">
        <v>5</v>
      </c>
      <c r="BR11" s="262"/>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3"/>
    </row>
    <row r="12" spans="1:131" s="254" customFormat="1" ht="26.25" customHeight="1" x14ac:dyDescent="0.15">
      <c r="A12" s="260">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5"/>
      <c r="AL12" s="1146"/>
      <c r="AM12" s="1146"/>
      <c r="AN12" s="1146"/>
      <c r="AO12" s="1146"/>
      <c r="AP12" s="1146"/>
      <c r="AQ12" s="1146"/>
      <c r="AR12" s="1146"/>
      <c r="AS12" s="1146"/>
      <c r="AT12" s="1146"/>
      <c r="AU12" s="1143"/>
      <c r="AV12" s="1143"/>
      <c r="AW12" s="1143"/>
      <c r="AX12" s="1143"/>
      <c r="AY12" s="1144"/>
      <c r="AZ12" s="251"/>
      <c r="BA12" s="251"/>
      <c r="BB12" s="251"/>
      <c r="BC12" s="251"/>
      <c r="BD12" s="251"/>
      <c r="BE12" s="252"/>
      <c r="BF12" s="252"/>
      <c r="BG12" s="252"/>
      <c r="BH12" s="252"/>
      <c r="BI12" s="252"/>
      <c r="BJ12" s="252"/>
      <c r="BK12" s="252"/>
      <c r="BL12" s="252"/>
      <c r="BM12" s="252"/>
      <c r="BN12" s="252"/>
      <c r="BO12" s="252"/>
      <c r="BP12" s="252"/>
      <c r="BQ12" s="261">
        <v>6</v>
      </c>
      <c r="BR12" s="262"/>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3"/>
    </row>
    <row r="13" spans="1:131" s="254" customFormat="1" ht="26.25" customHeight="1" x14ac:dyDescent="0.15">
      <c r="A13" s="260">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5"/>
      <c r="AL13" s="1146"/>
      <c r="AM13" s="1146"/>
      <c r="AN13" s="1146"/>
      <c r="AO13" s="1146"/>
      <c r="AP13" s="1146"/>
      <c r="AQ13" s="1146"/>
      <c r="AR13" s="1146"/>
      <c r="AS13" s="1146"/>
      <c r="AT13" s="1146"/>
      <c r="AU13" s="1143"/>
      <c r="AV13" s="1143"/>
      <c r="AW13" s="1143"/>
      <c r="AX13" s="1143"/>
      <c r="AY13" s="1144"/>
      <c r="AZ13" s="251"/>
      <c r="BA13" s="251"/>
      <c r="BB13" s="251"/>
      <c r="BC13" s="251"/>
      <c r="BD13" s="251"/>
      <c r="BE13" s="252"/>
      <c r="BF13" s="252"/>
      <c r="BG13" s="252"/>
      <c r="BH13" s="252"/>
      <c r="BI13" s="252"/>
      <c r="BJ13" s="252"/>
      <c r="BK13" s="252"/>
      <c r="BL13" s="252"/>
      <c r="BM13" s="252"/>
      <c r="BN13" s="252"/>
      <c r="BO13" s="252"/>
      <c r="BP13" s="252"/>
      <c r="BQ13" s="261">
        <v>7</v>
      </c>
      <c r="BR13" s="262"/>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3"/>
    </row>
    <row r="14" spans="1:131" s="254" customFormat="1" ht="26.25" customHeight="1" x14ac:dyDescent="0.15">
      <c r="A14" s="260">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5"/>
      <c r="AL14" s="1146"/>
      <c r="AM14" s="1146"/>
      <c r="AN14" s="1146"/>
      <c r="AO14" s="1146"/>
      <c r="AP14" s="1146"/>
      <c r="AQ14" s="1146"/>
      <c r="AR14" s="1146"/>
      <c r="AS14" s="1146"/>
      <c r="AT14" s="1146"/>
      <c r="AU14" s="1143"/>
      <c r="AV14" s="1143"/>
      <c r="AW14" s="1143"/>
      <c r="AX14" s="1143"/>
      <c r="AY14" s="1144"/>
      <c r="AZ14" s="251"/>
      <c r="BA14" s="251"/>
      <c r="BB14" s="251"/>
      <c r="BC14" s="251"/>
      <c r="BD14" s="251"/>
      <c r="BE14" s="252"/>
      <c r="BF14" s="252"/>
      <c r="BG14" s="252"/>
      <c r="BH14" s="252"/>
      <c r="BI14" s="252"/>
      <c r="BJ14" s="252"/>
      <c r="BK14" s="252"/>
      <c r="BL14" s="252"/>
      <c r="BM14" s="252"/>
      <c r="BN14" s="252"/>
      <c r="BO14" s="252"/>
      <c r="BP14" s="252"/>
      <c r="BQ14" s="261">
        <v>8</v>
      </c>
      <c r="BR14" s="262"/>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3"/>
    </row>
    <row r="15" spans="1:131" s="254" customFormat="1" ht="26.25" customHeight="1" x14ac:dyDescent="0.15">
      <c r="A15" s="260">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5"/>
      <c r="AL15" s="1146"/>
      <c r="AM15" s="1146"/>
      <c r="AN15" s="1146"/>
      <c r="AO15" s="1146"/>
      <c r="AP15" s="1146"/>
      <c r="AQ15" s="1146"/>
      <c r="AR15" s="1146"/>
      <c r="AS15" s="1146"/>
      <c r="AT15" s="1146"/>
      <c r="AU15" s="1143"/>
      <c r="AV15" s="1143"/>
      <c r="AW15" s="1143"/>
      <c r="AX15" s="1143"/>
      <c r="AY15" s="1144"/>
      <c r="AZ15" s="251"/>
      <c r="BA15" s="251"/>
      <c r="BB15" s="251"/>
      <c r="BC15" s="251"/>
      <c r="BD15" s="251"/>
      <c r="BE15" s="252"/>
      <c r="BF15" s="252"/>
      <c r="BG15" s="252"/>
      <c r="BH15" s="252"/>
      <c r="BI15" s="252"/>
      <c r="BJ15" s="252"/>
      <c r="BK15" s="252"/>
      <c r="BL15" s="252"/>
      <c r="BM15" s="252"/>
      <c r="BN15" s="252"/>
      <c r="BO15" s="252"/>
      <c r="BP15" s="252"/>
      <c r="BQ15" s="261">
        <v>9</v>
      </c>
      <c r="BR15" s="262"/>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3"/>
    </row>
    <row r="16" spans="1:131" s="254" customFormat="1" ht="26.25" customHeight="1" x14ac:dyDescent="0.15">
      <c r="A16" s="260">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5"/>
      <c r="AL16" s="1146"/>
      <c r="AM16" s="1146"/>
      <c r="AN16" s="1146"/>
      <c r="AO16" s="1146"/>
      <c r="AP16" s="1146"/>
      <c r="AQ16" s="1146"/>
      <c r="AR16" s="1146"/>
      <c r="AS16" s="1146"/>
      <c r="AT16" s="1146"/>
      <c r="AU16" s="1143"/>
      <c r="AV16" s="1143"/>
      <c r="AW16" s="1143"/>
      <c r="AX16" s="1143"/>
      <c r="AY16" s="1144"/>
      <c r="AZ16" s="251"/>
      <c r="BA16" s="251"/>
      <c r="BB16" s="251"/>
      <c r="BC16" s="251"/>
      <c r="BD16" s="251"/>
      <c r="BE16" s="252"/>
      <c r="BF16" s="252"/>
      <c r="BG16" s="252"/>
      <c r="BH16" s="252"/>
      <c r="BI16" s="252"/>
      <c r="BJ16" s="252"/>
      <c r="BK16" s="252"/>
      <c r="BL16" s="252"/>
      <c r="BM16" s="252"/>
      <c r="BN16" s="252"/>
      <c r="BO16" s="252"/>
      <c r="BP16" s="252"/>
      <c r="BQ16" s="261">
        <v>10</v>
      </c>
      <c r="BR16" s="262"/>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3"/>
    </row>
    <row r="17" spans="1:131" s="254" customFormat="1" ht="26.25" customHeight="1" x14ac:dyDescent="0.15">
      <c r="A17" s="260">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5"/>
      <c r="AL17" s="1146"/>
      <c r="AM17" s="1146"/>
      <c r="AN17" s="1146"/>
      <c r="AO17" s="1146"/>
      <c r="AP17" s="1146"/>
      <c r="AQ17" s="1146"/>
      <c r="AR17" s="1146"/>
      <c r="AS17" s="1146"/>
      <c r="AT17" s="1146"/>
      <c r="AU17" s="1143"/>
      <c r="AV17" s="1143"/>
      <c r="AW17" s="1143"/>
      <c r="AX17" s="1143"/>
      <c r="AY17" s="1144"/>
      <c r="AZ17" s="251"/>
      <c r="BA17" s="251"/>
      <c r="BB17" s="251"/>
      <c r="BC17" s="251"/>
      <c r="BD17" s="251"/>
      <c r="BE17" s="252"/>
      <c r="BF17" s="252"/>
      <c r="BG17" s="252"/>
      <c r="BH17" s="252"/>
      <c r="BI17" s="252"/>
      <c r="BJ17" s="252"/>
      <c r="BK17" s="252"/>
      <c r="BL17" s="252"/>
      <c r="BM17" s="252"/>
      <c r="BN17" s="252"/>
      <c r="BO17" s="252"/>
      <c r="BP17" s="252"/>
      <c r="BQ17" s="261">
        <v>11</v>
      </c>
      <c r="BR17" s="262"/>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3"/>
    </row>
    <row r="18" spans="1:131" s="254" customFormat="1" ht="26.25" customHeight="1" x14ac:dyDescent="0.15">
      <c r="A18" s="260">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5"/>
      <c r="AL18" s="1146"/>
      <c r="AM18" s="1146"/>
      <c r="AN18" s="1146"/>
      <c r="AO18" s="1146"/>
      <c r="AP18" s="1146"/>
      <c r="AQ18" s="1146"/>
      <c r="AR18" s="1146"/>
      <c r="AS18" s="1146"/>
      <c r="AT18" s="1146"/>
      <c r="AU18" s="1143"/>
      <c r="AV18" s="1143"/>
      <c r="AW18" s="1143"/>
      <c r="AX18" s="1143"/>
      <c r="AY18" s="1144"/>
      <c r="AZ18" s="251"/>
      <c r="BA18" s="251"/>
      <c r="BB18" s="251"/>
      <c r="BC18" s="251"/>
      <c r="BD18" s="251"/>
      <c r="BE18" s="252"/>
      <c r="BF18" s="252"/>
      <c r="BG18" s="252"/>
      <c r="BH18" s="252"/>
      <c r="BI18" s="252"/>
      <c r="BJ18" s="252"/>
      <c r="BK18" s="252"/>
      <c r="BL18" s="252"/>
      <c r="BM18" s="252"/>
      <c r="BN18" s="252"/>
      <c r="BO18" s="252"/>
      <c r="BP18" s="252"/>
      <c r="BQ18" s="261">
        <v>12</v>
      </c>
      <c r="BR18" s="262"/>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3"/>
    </row>
    <row r="19" spans="1:131" s="254" customFormat="1" ht="26.25" customHeight="1" x14ac:dyDescent="0.15">
      <c r="A19" s="260">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5"/>
      <c r="AL19" s="1146"/>
      <c r="AM19" s="1146"/>
      <c r="AN19" s="1146"/>
      <c r="AO19" s="1146"/>
      <c r="AP19" s="1146"/>
      <c r="AQ19" s="1146"/>
      <c r="AR19" s="1146"/>
      <c r="AS19" s="1146"/>
      <c r="AT19" s="1146"/>
      <c r="AU19" s="1143"/>
      <c r="AV19" s="1143"/>
      <c r="AW19" s="1143"/>
      <c r="AX19" s="1143"/>
      <c r="AY19" s="1144"/>
      <c r="AZ19" s="251"/>
      <c r="BA19" s="251"/>
      <c r="BB19" s="251"/>
      <c r="BC19" s="251"/>
      <c r="BD19" s="251"/>
      <c r="BE19" s="252"/>
      <c r="BF19" s="252"/>
      <c r="BG19" s="252"/>
      <c r="BH19" s="252"/>
      <c r="BI19" s="252"/>
      <c r="BJ19" s="252"/>
      <c r="BK19" s="252"/>
      <c r="BL19" s="252"/>
      <c r="BM19" s="252"/>
      <c r="BN19" s="252"/>
      <c r="BO19" s="252"/>
      <c r="BP19" s="252"/>
      <c r="BQ19" s="261">
        <v>13</v>
      </c>
      <c r="BR19" s="262"/>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3"/>
    </row>
    <row r="20" spans="1:131" s="254" customFormat="1" ht="26.25" customHeight="1" x14ac:dyDescent="0.15">
      <c r="A20" s="260">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5"/>
      <c r="AL20" s="1146"/>
      <c r="AM20" s="1146"/>
      <c r="AN20" s="1146"/>
      <c r="AO20" s="1146"/>
      <c r="AP20" s="1146"/>
      <c r="AQ20" s="1146"/>
      <c r="AR20" s="1146"/>
      <c r="AS20" s="1146"/>
      <c r="AT20" s="1146"/>
      <c r="AU20" s="1143"/>
      <c r="AV20" s="1143"/>
      <c r="AW20" s="1143"/>
      <c r="AX20" s="1143"/>
      <c r="AY20" s="1144"/>
      <c r="AZ20" s="251"/>
      <c r="BA20" s="251"/>
      <c r="BB20" s="251"/>
      <c r="BC20" s="251"/>
      <c r="BD20" s="251"/>
      <c r="BE20" s="252"/>
      <c r="BF20" s="252"/>
      <c r="BG20" s="252"/>
      <c r="BH20" s="252"/>
      <c r="BI20" s="252"/>
      <c r="BJ20" s="252"/>
      <c r="BK20" s="252"/>
      <c r="BL20" s="252"/>
      <c r="BM20" s="252"/>
      <c r="BN20" s="252"/>
      <c r="BO20" s="252"/>
      <c r="BP20" s="252"/>
      <c r="BQ20" s="261">
        <v>14</v>
      </c>
      <c r="BR20" s="262"/>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3"/>
    </row>
    <row r="21" spans="1:131" s="254" customFormat="1" ht="26.25" customHeight="1" thickBot="1" x14ac:dyDescent="0.2">
      <c r="A21" s="260">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5"/>
      <c r="AL21" s="1146"/>
      <c r="AM21" s="1146"/>
      <c r="AN21" s="1146"/>
      <c r="AO21" s="1146"/>
      <c r="AP21" s="1146"/>
      <c r="AQ21" s="1146"/>
      <c r="AR21" s="1146"/>
      <c r="AS21" s="1146"/>
      <c r="AT21" s="1146"/>
      <c r="AU21" s="1143"/>
      <c r="AV21" s="1143"/>
      <c r="AW21" s="1143"/>
      <c r="AX21" s="1143"/>
      <c r="AY21" s="1144"/>
      <c r="AZ21" s="251"/>
      <c r="BA21" s="251"/>
      <c r="BB21" s="251"/>
      <c r="BC21" s="251"/>
      <c r="BD21" s="251"/>
      <c r="BE21" s="252"/>
      <c r="BF21" s="252"/>
      <c r="BG21" s="252"/>
      <c r="BH21" s="252"/>
      <c r="BI21" s="252"/>
      <c r="BJ21" s="252"/>
      <c r="BK21" s="252"/>
      <c r="BL21" s="252"/>
      <c r="BM21" s="252"/>
      <c r="BN21" s="252"/>
      <c r="BO21" s="252"/>
      <c r="BP21" s="252"/>
      <c r="BQ21" s="261">
        <v>15</v>
      </c>
      <c r="BR21" s="262"/>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3"/>
    </row>
    <row r="22" spans="1:131" s="254" customFormat="1" ht="26.25" customHeight="1" x14ac:dyDescent="0.15">
      <c r="A22" s="260">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78"/>
      <c r="AG22" s="1079"/>
      <c r="AH22" s="1079"/>
      <c r="AI22" s="1079"/>
      <c r="AJ22" s="1080"/>
      <c r="AK22" s="1136"/>
      <c r="AL22" s="1137"/>
      <c r="AM22" s="1137"/>
      <c r="AN22" s="1137"/>
      <c r="AO22" s="1137"/>
      <c r="AP22" s="1137"/>
      <c r="AQ22" s="1137"/>
      <c r="AR22" s="1137"/>
      <c r="AS22" s="1137"/>
      <c r="AT22" s="1137"/>
      <c r="AU22" s="1138"/>
      <c r="AV22" s="1138"/>
      <c r="AW22" s="1138"/>
      <c r="AX22" s="1138"/>
      <c r="AY22" s="1139"/>
      <c r="AZ22" s="1094" t="s">
        <v>390</v>
      </c>
      <c r="BA22" s="1094"/>
      <c r="BB22" s="1094"/>
      <c r="BC22" s="1094"/>
      <c r="BD22" s="1095"/>
      <c r="BE22" s="252"/>
      <c r="BF22" s="252"/>
      <c r="BG22" s="252"/>
      <c r="BH22" s="252"/>
      <c r="BI22" s="252"/>
      <c r="BJ22" s="252"/>
      <c r="BK22" s="252"/>
      <c r="BL22" s="252"/>
      <c r="BM22" s="252"/>
      <c r="BN22" s="252"/>
      <c r="BO22" s="252"/>
      <c r="BP22" s="252"/>
      <c r="BQ22" s="261">
        <v>16</v>
      </c>
      <c r="BR22" s="262"/>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3"/>
    </row>
    <row r="23" spans="1:131" s="254" customFormat="1" ht="26.25" customHeight="1" thickBot="1" x14ac:dyDescent="0.2">
      <c r="A23" s="263" t="s">
        <v>391</v>
      </c>
      <c r="B23" s="997" t="s">
        <v>392</v>
      </c>
      <c r="C23" s="998"/>
      <c r="D23" s="998"/>
      <c r="E23" s="998"/>
      <c r="F23" s="998"/>
      <c r="G23" s="998"/>
      <c r="H23" s="998"/>
      <c r="I23" s="998"/>
      <c r="J23" s="998"/>
      <c r="K23" s="998"/>
      <c r="L23" s="998"/>
      <c r="M23" s="998"/>
      <c r="N23" s="998"/>
      <c r="O23" s="998"/>
      <c r="P23" s="999"/>
      <c r="Q23" s="1127">
        <v>2339</v>
      </c>
      <c r="R23" s="1128"/>
      <c r="S23" s="1128"/>
      <c r="T23" s="1128"/>
      <c r="U23" s="1128"/>
      <c r="V23" s="1128">
        <v>2035</v>
      </c>
      <c r="W23" s="1128"/>
      <c r="X23" s="1128"/>
      <c r="Y23" s="1128"/>
      <c r="Z23" s="1128"/>
      <c r="AA23" s="1128">
        <v>304</v>
      </c>
      <c r="AB23" s="1128"/>
      <c r="AC23" s="1128"/>
      <c r="AD23" s="1128"/>
      <c r="AE23" s="1129"/>
      <c r="AF23" s="1130">
        <v>174</v>
      </c>
      <c r="AG23" s="1128"/>
      <c r="AH23" s="1128"/>
      <c r="AI23" s="1128"/>
      <c r="AJ23" s="1131"/>
      <c r="AK23" s="1132"/>
      <c r="AL23" s="1133"/>
      <c r="AM23" s="1133"/>
      <c r="AN23" s="1133"/>
      <c r="AO23" s="1133"/>
      <c r="AP23" s="1128">
        <v>1514</v>
      </c>
      <c r="AQ23" s="1128"/>
      <c r="AR23" s="1128"/>
      <c r="AS23" s="1128"/>
      <c r="AT23" s="1128"/>
      <c r="AU23" s="1134"/>
      <c r="AV23" s="1134"/>
      <c r="AW23" s="1134"/>
      <c r="AX23" s="1134"/>
      <c r="AY23" s="1135"/>
      <c r="AZ23" s="1124" t="s">
        <v>129</v>
      </c>
      <c r="BA23" s="1125"/>
      <c r="BB23" s="1125"/>
      <c r="BC23" s="1125"/>
      <c r="BD23" s="1126"/>
      <c r="BE23" s="252"/>
      <c r="BF23" s="252"/>
      <c r="BG23" s="252"/>
      <c r="BH23" s="252"/>
      <c r="BI23" s="252"/>
      <c r="BJ23" s="252"/>
      <c r="BK23" s="252"/>
      <c r="BL23" s="252"/>
      <c r="BM23" s="252"/>
      <c r="BN23" s="252"/>
      <c r="BO23" s="252"/>
      <c r="BP23" s="252"/>
      <c r="BQ23" s="261">
        <v>17</v>
      </c>
      <c r="BR23" s="262"/>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3"/>
    </row>
    <row r="24" spans="1:131" s="254" customFormat="1" ht="26.25" customHeight="1" x14ac:dyDescent="0.15">
      <c r="A24" s="1123" t="s">
        <v>393</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1"/>
      <c r="BA24" s="251"/>
      <c r="BB24" s="251"/>
      <c r="BC24" s="251"/>
      <c r="BD24" s="251"/>
      <c r="BE24" s="252"/>
      <c r="BF24" s="252"/>
      <c r="BG24" s="252"/>
      <c r="BH24" s="252"/>
      <c r="BI24" s="252"/>
      <c r="BJ24" s="252"/>
      <c r="BK24" s="252"/>
      <c r="BL24" s="252"/>
      <c r="BM24" s="252"/>
      <c r="BN24" s="252"/>
      <c r="BO24" s="252"/>
      <c r="BP24" s="252"/>
      <c r="BQ24" s="261">
        <v>18</v>
      </c>
      <c r="BR24" s="262"/>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3"/>
    </row>
    <row r="25" spans="1:131" s="246" customFormat="1" ht="26.25" customHeight="1" thickBot="1" x14ac:dyDescent="0.2">
      <c r="A25" s="1122" t="s">
        <v>394</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1"/>
      <c r="BK25" s="251"/>
      <c r="BL25" s="251"/>
      <c r="BM25" s="251"/>
      <c r="BN25" s="251"/>
      <c r="BO25" s="264"/>
      <c r="BP25" s="264"/>
      <c r="BQ25" s="261">
        <v>19</v>
      </c>
      <c r="BR25" s="262"/>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5"/>
    </row>
    <row r="26" spans="1:131" s="246" customFormat="1" ht="26.25" customHeight="1" x14ac:dyDescent="0.15">
      <c r="A26" s="1054" t="s">
        <v>372</v>
      </c>
      <c r="B26" s="1055"/>
      <c r="C26" s="1055"/>
      <c r="D26" s="1055"/>
      <c r="E26" s="1055"/>
      <c r="F26" s="1055"/>
      <c r="G26" s="1055"/>
      <c r="H26" s="1055"/>
      <c r="I26" s="1055"/>
      <c r="J26" s="1055"/>
      <c r="K26" s="1055"/>
      <c r="L26" s="1055"/>
      <c r="M26" s="1055"/>
      <c r="N26" s="1055"/>
      <c r="O26" s="1055"/>
      <c r="P26" s="1056"/>
      <c r="Q26" s="1060" t="s">
        <v>395</v>
      </c>
      <c r="R26" s="1061"/>
      <c r="S26" s="1061"/>
      <c r="T26" s="1061"/>
      <c r="U26" s="1062"/>
      <c r="V26" s="1060" t="s">
        <v>396</v>
      </c>
      <c r="W26" s="1061"/>
      <c r="X26" s="1061"/>
      <c r="Y26" s="1061"/>
      <c r="Z26" s="1062"/>
      <c r="AA26" s="1060" t="s">
        <v>397</v>
      </c>
      <c r="AB26" s="1061"/>
      <c r="AC26" s="1061"/>
      <c r="AD26" s="1061"/>
      <c r="AE26" s="1061"/>
      <c r="AF26" s="1118" t="s">
        <v>398</v>
      </c>
      <c r="AG26" s="1067"/>
      <c r="AH26" s="1067"/>
      <c r="AI26" s="1067"/>
      <c r="AJ26" s="1119"/>
      <c r="AK26" s="1061" t="s">
        <v>399</v>
      </c>
      <c r="AL26" s="1061"/>
      <c r="AM26" s="1061"/>
      <c r="AN26" s="1061"/>
      <c r="AO26" s="1062"/>
      <c r="AP26" s="1060" t="s">
        <v>400</v>
      </c>
      <c r="AQ26" s="1061"/>
      <c r="AR26" s="1061"/>
      <c r="AS26" s="1061"/>
      <c r="AT26" s="1062"/>
      <c r="AU26" s="1060" t="s">
        <v>401</v>
      </c>
      <c r="AV26" s="1061"/>
      <c r="AW26" s="1061"/>
      <c r="AX26" s="1061"/>
      <c r="AY26" s="1062"/>
      <c r="AZ26" s="1060" t="s">
        <v>402</v>
      </c>
      <c r="BA26" s="1061"/>
      <c r="BB26" s="1061"/>
      <c r="BC26" s="1061"/>
      <c r="BD26" s="1062"/>
      <c r="BE26" s="1060" t="s">
        <v>379</v>
      </c>
      <c r="BF26" s="1061"/>
      <c r="BG26" s="1061"/>
      <c r="BH26" s="1061"/>
      <c r="BI26" s="1076"/>
      <c r="BJ26" s="251"/>
      <c r="BK26" s="251"/>
      <c r="BL26" s="251"/>
      <c r="BM26" s="251"/>
      <c r="BN26" s="251"/>
      <c r="BO26" s="264"/>
      <c r="BP26" s="264"/>
      <c r="BQ26" s="261">
        <v>20</v>
      </c>
      <c r="BR26" s="262"/>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5"/>
    </row>
    <row r="27" spans="1:131" s="246"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1"/>
      <c r="BK27" s="251"/>
      <c r="BL27" s="251"/>
      <c r="BM27" s="251"/>
      <c r="BN27" s="251"/>
      <c r="BO27" s="264"/>
      <c r="BP27" s="264"/>
      <c r="BQ27" s="261">
        <v>21</v>
      </c>
      <c r="BR27" s="262"/>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5"/>
    </row>
    <row r="28" spans="1:131" s="246" customFormat="1" ht="26.25" customHeight="1" thickTop="1" x14ac:dyDescent="0.15">
      <c r="A28" s="265">
        <v>1</v>
      </c>
      <c r="B28" s="1109" t="s">
        <v>403</v>
      </c>
      <c r="C28" s="1110"/>
      <c r="D28" s="1110"/>
      <c r="E28" s="1110"/>
      <c r="F28" s="1110"/>
      <c r="G28" s="1110"/>
      <c r="H28" s="1110"/>
      <c r="I28" s="1110"/>
      <c r="J28" s="1110"/>
      <c r="K28" s="1110"/>
      <c r="L28" s="1110"/>
      <c r="M28" s="1110"/>
      <c r="N28" s="1110"/>
      <c r="O28" s="1110"/>
      <c r="P28" s="1111"/>
      <c r="Q28" s="1112">
        <v>441</v>
      </c>
      <c r="R28" s="1113"/>
      <c r="S28" s="1113"/>
      <c r="T28" s="1113"/>
      <c r="U28" s="1113"/>
      <c r="V28" s="1113">
        <v>412</v>
      </c>
      <c r="W28" s="1113"/>
      <c r="X28" s="1113"/>
      <c r="Y28" s="1113"/>
      <c r="Z28" s="1113"/>
      <c r="AA28" s="1113">
        <f>Q28-V28</f>
        <v>29</v>
      </c>
      <c r="AB28" s="1113"/>
      <c r="AC28" s="1113"/>
      <c r="AD28" s="1113"/>
      <c r="AE28" s="1114"/>
      <c r="AF28" s="1115">
        <v>29</v>
      </c>
      <c r="AG28" s="1113"/>
      <c r="AH28" s="1113"/>
      <c r="AI28" s="1113"/>
      <c r="AJ28" s="1116"/>
      <c r="AK28" s="1117">
        <v>16</v>
      </c>
      <c r="AL28" s="1105"/>
      <c r="AM28" s="1105"/>
      <c r="AN28" s="1105"/>
      <c r="AO28" s="1105"/>
      <c r="AP28" s="1105" t="s">
        <v>576</v>
      </c>
      <c r="AQ28" s="1105"/>
      <c r="AR28" s="1105"/>
      <c r="AS28" s="1105"/>
      <c r="AT28" s="1105"/>
      <c r="AU28" s="1105" t="s">
        <v>576</v>
      </c>
      <c r="AV28" s="1105"/>
      <c r="AW28" s="1105"/>
      <c r="AX28" s="1105"/>
      <c r="AY28" s="1105"/>
      <c r="AZ28" s="1106"/>
      <c r="BA28" s="1106"/>
      <c r="BB28" s="1106"/>
      <c r="BC28" s="1106"/>
      <c r="BD28" s="1106"/>
      <c r="BE28" s="1107"/>
      <c r="BF28" s="1107"/>
      <c r="BG28" s="1107"/>
      <c r="BH28" s="1107"/>
      <c r="BI28" s="1108"/>
      <c r="BJ28" s="251"/>
      <c r="BK28" s="251"/>
      <c r="BL28" s="251"/>
      <c r="BM28" s="251"/>
      <c r="BN28" s="251"/>
      <c r="BO28" s="264"/>
      <c r="BP28" s="264"/>
      <c r="BQ28" s="261">
        <v>22</v>
      </c>
      <c r="BR28" s="262"/>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5"/>
    </row>
    <row r="29" spans="1:131" s="246" customFormat="1" ht="26.25" customHeight="1" x14ac:dyDescent="0.15">
      <c r="A29" s="265">
        <v>2</v>
      </c>
      <c r="B29" s="1096" t="s">
        <v>404</v>
      </c>
      <c r="C29" s="1097"/>
      <c r="D29" s="1097"/>
      <c r="E29" s="1097"/>
      <c r="F29" s="1097"/>
      <c r="G29" s="1097"/>
      <c r="H29" s="1097"/>
      <c r="I29" s="1097"/>
      <c r="J29" s="1097"/>
      <c r="K29" s="1097"/>
      <c r="L29" s="1097"/>
      <c r="M29" s="1097"/>
      <c r="N29" s="1097"/>
      <c r="O29" s="1097"/>
      <c r="P29" s="1098"/>
      <c r="Q29" s="1102">
        <v>442</v>
      </c>
      <c r="R29" s="1103"/>
      <c r="S29" s="1103"/>
      <c r="T29" s="1103"/>
      <c r="U29" s="1103"/>
      <c r="V29" s="1103">
        <v>440</v>
      </c>
      <c r="W29" s="1103"/>
      <c r="X29" s="1103"/>
      <c r="Y29" s="1103"/>
      <c r="Z29" s="1103"/>
      <c r="AA29" s="1104">
        <f>Q29-V29</f>
        <v>2</v>
      </c>
      <c r="AB29" s="1079"/>
      <c r="AC29" s="1079"/>
      <c r="AD29" s="1079"/>
      <c r="AE29" s="1080"/>
      <c r="AF29" s="1078">
        <v>2</v>
      </c>
      <c r="AG29" s="1079"/>
      <c r="AH29" s="1079"/>
      <c r="AI29" s="1079"/>
      <c r="AJ29" s="1080"/>
      <c r="AK29" s="1036">
        <v>60</v>
      </c>
      <c r="AL29" s="1024"/>
      <c r="AM29" s="1024"/>
      <c r="AN29" s="1024"/>
      <c r="AO29" s="1024"/>
      <c r="AP29" s="1024" t="s">
        <v>576</v>
      </c>
      <c r="AQ29" s="1024"/>
      <c r="AR29" s="1024"/>
      <c r="AS29" s="1024"/>
      <c r="AT29" s="1024"/>
      <c r="AU29" s="1024" t="s">
        <v>576</v>
      </c>
      <c r="AV29" s="1024"/>
      <c r="AW29" s="1024"/>
      <c r="AX29" s="1024"/>
      <c r="AY29" s="1024"/>
      <c r="AZ29" s="1101"/>
      <c r="BA29" s="1101"/>
      <c r="BB29" s="1101"/>
      <c r="BC29" s="1101"/>
      <c r="BD29" s="1101"/>
      <c r="BE29" s="1091"/>
      <c r="BF29" s="1091"/>
      <c r="BG29" s="1091"/>
      <c r="BH29" s="1091"/>
      <c r="BI29" s="1092"/>
      <c r="BJ29" s="251"/>
      <c r="BK29" s="251"/>
      <c r="BL29" s="251"/>
      <c r="BM29" s="251"/>
      <c r="BN29" s="251"/>
      <c r="BO29" s="264"/>
      <c r="BP29" s="264"/>
      <c r="BQ29" s="261">
        <v>23</v>
      </c>
      <c r="BR29" s="262"/>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5"/>
    </row>
    <row r="30" spans="1:131" s="246" customFormat="1" ht="26.25" customHeight="1" x14ac:dyDescent="0.15">
      <c r="A30" s="265">
        <v>3</v>
      </c>
      <c r="B30" s="1096" t="s">
        <v>405</v>
      </c>
      <c r="C30" s="1097"/>
      <c r="D30" s="1097"/>
      <c r="E30" s="1097"/>
      <c r="F30" s="1097"/>
      <c r="G30" s="1097"/>
      <c r="H30" s="1097"/>
      <c r="I30" s="1097"/>
      <c r="J30" s="1097"/>
      <c r="K30" s="1097"/>
      <c r="L30" s="1097"/>
      <c r="M30" s="1097"/>
      <c r="N30" s="1097"/>
      <c r="O30" s="1097"/>
      <c r="P30" s="1098"/>
      <c r="Q30" s="1102">
        <v>36</v>
      </c>
      <c r="R30" s="1103"/>
      <c r="S30" s="1103"/>
      <c r="T30" s="1103"/>
      <c r="U30" s="1103"/>
      <c r="V30" s="1103">
        <v>36</v>
      </c>
      <c r="W30" s="1103"/>
      <c r="X30" s="1103"/>
      <c r="Y30" s="1103"/>
      <c r="Z30" s="1103"/>
      <c r="AA30" s="1104">
        <f>Q30-V30</f>
        <v>0</v>
      </c>
      <c r="AB30" s="1079"/>
      <c r="AC30" s="1079"/>
      <c r="AD30" s="1079"/>
      <c r="AE30" s="1080"/>
      <c r="AF30" s="1078">
        <v>0</v>
      </c>
      <c r="AG30" s="1079"/>
      <c r="AH30" s="1079"/>
      <c r="AI30" s="1079"/>
      <c r="AJ30" s="1080"/>
      <c r="AK30" s="1036">
        <v>9</v>
      </c>
      <c r="AL30" s="1024"/>
      <c r="AM30" s="1024"/>
      <c r="AN30" s="1024"/>
      <c r="AO30" s="1024"/>
      <c r="AP30" s="1024" t="s">
        <v>576</v>
      </c>
      <c r="AQ30" s="1024"/>
      <c r="AR30" s="1024"/>
      <c r="AS30" s="1024"/>
      <c r="AT30" s="1024"/>
      <c r="AU30" s="1024" t="s">
        <v>576</v>
      </c>
      <c r="AV30" s="1024"/>
      <c r="AW30" s="1024"/>
      <c r="AX30" s="1024"/>
      <c r="AY30" s="1024"/>
      <c r="AZ30" s="1101"/>
      <c r="BA30" s="1101"/>
      <c r="BB30" s="1101"/>
      <c r="BC30" s="1101"/>
      <c r="BD30" s="1101"/>
      <c r="BE30" s="1091"/>
      <c r="BF30" s="1091"/>
      <c r="BG30" s="1091"/>
      <c r="BH30" s="1091"/>
      <c r="BI30" s="1092"/>
      <c r="BJ30" s="251"/>
      <c r="BK30" s="251"/>
      <c r="BL30" s="251"/>
      <c r="BM30" s="251"/>
      <c r="BN30" s="251"/>
      <c r="BO30" s="264"/>
      <c r="BP30" s="264"/>
      <c r="BQ30" s="261">
        <v>24</v>
      </c>
      <c r="BR30" s="262"/>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5"/>
    </row>
    <row r="31" spans="1:131" s="246" customFormat="1" ht="26.25" customHeight="1" x14ac:dyDescent="0.15">
      <c r="A31" s="265">
        <v>4</v>
      </c>
      <c r="B31" s="1096" t="s">
        <v>406</v>
      </c>
      <c r="C31" s="1097"/>
      <c r="D31" s="1097"/>
      <c r="E31" s="1097"/>
      <c r="F31" s="1097"/>
      <c r="G31" s="1097"/>
      <c r="H31" s="1097"/>
      <c r="I31" s="1097"/>
      <c r="J31" s="1097"/>
      <c r="K31" s="1097"/>
      <c r="L31" s="1097"/>
      <c r="M31" s="1097"/>
      <c r="N31" s="1097"/>
      <c r="O31" s="1097"/>
      <c r="P31" s="1098"/>
      <c r="Q31" s="1102">
        <v>113</v>
      </c>
      <c r="R31" s="1103"/>
      <c r="S31" s="1103"/>
      <c r="T31" s="1103"/>
      <c r="U31" s="1103"/>
      <c r="V31" s="1103">
        <v>102</v>
      </c>
      <c r="W31" s="1103"/>
      <c r="X31" s="1103"/>
      <c r="Y31" s="1103"/>
      <c r="Z31" s="1103"/>
      <c r="AA31" s="1104">
        <f>Q31-V31</f>
        <v>11</v>
      </c>
      <c r="AB31" s="1079"/>
      <c r="AC31" s="1079"/>
      <c r="AD31" s="1079"/>
      <c r="AE31" s="1080"/>
      <c r="AF31" s="1078">
        <v>8</v>
      </c>
      <c r="AG31" s="1079"/>
      <c r="AH31" s="1079"/>
      <c r="AI31" s="1079"/>
      <c r="AJ31" s="1080"/>
      <c r="AK31" s="1036">
        <v>51</v>
      </c>
      <c r="AL31" s="1024"/>
      <c r="AM31" s="1024"/>
      <c r="AN31" s="1024"/>
      <c r="AO31" s="1024"/>
      <c r="AP31" s="1024">
        <v>151</v>
      </c>
      <c r="AQ31" s="1024"/>
      <c r="AR31" s="1024"/>
      <c r="AS31" s="1024"/>
      <c r="AT31" s="1024"/>
      <c r="AU31" s="1024">
        <v>84</v>
      </c>
      <c r="AV31" s="1024"/>
      <c r="AW31" s="1024"/>
      <c r="AX31" s="1024"/>
      <c r="AY31" s="1024"/>
      <c r="AZ31" s="1101"/>
      <c r="BA31" s="1101"/>
      <c r="BB31" s="1101"/>
      <c r="BC31" s="1101"/>
      <c r="BD31" s="1101"/>
      <c r="BE31" s="1091" t="s">
        <v>407</v>
      </c>
      <c r="BF31" s="1091"/>
      <c r="BG31" s="1091"/>
      <c r="BH31" s="1091"/>
      <c r="BI31" s="1092"/>
      <c r="BJ31" s="251"/>
      <c r="BK31" s="251"/>
      <c r="BL31" s="251"/>
      <c r="BM31" s="251"/>
      <c r="BN31" s="251"/>
      <c r="BO31" s="264"/>
      <c r="BP31" s="264"/>
      <c r="BQ31" s="261">
        <v>25</v>
      </c>
      <c r="BR31" s="262"/>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5"/>
    </row>
    <row r="32" spans="1:131" s="246" customFormat="1" ht="26.25" customHeight="1" x14ac:dyDescent="0.15">
      <c r="A32" s="265">
        <v>5</v>
      </c>
      <c r="B32" s="1096" t="s">
        <v>408</v>
      </c>
      <c r="C32" s="1097"/>
      <c r="D32" s="1097"/>
      <c r="E32" s="1097"/>
      <c r="F32" s="1097"/>
      <c r="G32" s="1097"/>
      <c r="H32" s="1097"/>
      <c r="I32" s="1097"/>
      <c r="J32" s="1097"/>
      <c r="K32" s="1097"/>
      <c r="L32" s="1097"/>
      <c r="M32" s="1097"/>
      <c r="N32" s="1097"/>
      <c r="O32" s="1097"/>
      <c r="P32" s="1098"/>
      <c r="Q32" s="1102">
        <v>35</v>
      </c>
      <c r="R32" s="1103"/>
      <c r="S32" s="1103"/>
      <c r="T32" s="1103"/>
      <c r="U32" s="1103"/>
      <c r="V32" s="1103">
        <v>32</v>
      </c>
      <c r="W32" s="1103"/>
      <c r="X32" s="1103"/>
      <c r="Y32" s="1103"/>
      <c r="Z32" s="1103"/>
      <c r="AA32" s="1104">
        <f>Q32-V32</f>
        <v>3</v>
      </c>
      <c r="AB32" s="1079"/>
      <c r="AC32" s="1079"/>
      <c r="AD32" s="1079"/>
      <c r="AE32" s="1080"/>
      <c r="AF32" s="1078">
        <v>3</v>
      </c>
      <c r="AG32" s="1079"/>
      <c r="AH32" s="1079"/>
      <c r="AI32" s="1079"/>
      <c r="AJ32" s="1080"/>
      <c r="AK32" s="1036">
        <v>11</v>
      </c>
      <c r="AL32" s="1024"/>
      <c r="AM32" s="1024"/>
      <c r="AN32" s="1024"/>
      <c r="AO32" s="1024"/>
      <c r="AP32" s="1024">
        <v>100</v>
      </c>
      <c r="AQ32" s="1024"/>
      <c r="AR32" s="1024"/>
      <c r="AS32" s="1024"/>
      <c r="AT32" s="1024"/>
      <c r="AU32" s="1024">
        <v>35</v>
      </c>
      <c r="AV32" s="1024"/>
      <c r="AW32" s="1024"/>
      <c r="AX32" s="1024"/>
      <c r="AY32" s="1024"/>
      <c r="AZ32" s="1101"/>
      <c r="BA32" s="1101"/>
      <c r="BB32" s="1101"/>
      <c r="BC32" s="1101"/>
      <c r="BD32" s="1101"/>
      <c r="BE32" s="1091" t="s">
        <v>409</v>
      </c>
      <c r="BF32" s="1091"/>
      <c r="BG32" s="1091"/>
      <c r="BH32" s="1091"/>
      <c r="BI32" s="1092"/>
      <c r="BJ32" s="251"/>
      <c r="BK32" s="251"/>
      <c r="BL32" s="251"/>
      <c r="BM32" s="251"/>
      <c r="BN32" s="251"/>
      <c r="BO32" s="264"/>
      <c r="BP32" s="264"/>
      <c r="BQ32" s="261">
        <v>26</v>
      </c>
      <c r="BR32" s="262"/>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5"/>
    </row>
    <row r="33" spans="1:131" s="246" customFormat="1" ht="26.25" customHeight="1" x14ac:dyDescent="0.15">
      <c r="A33" s="265">
        <v>6</v>
      </c>
      <c r="B33" s="1096"/>
      <c r="C33" s="1097"/>
      <c r="D33" s="1097"/>
      <c r="E33" s="1097"/>
      <c r="F33" s="1097"/>
      <c r="G33" s="1097"/>
      <c r="H33" s="1097"/>
      <c r="I33" s="1097"/>
      <c r="J33" s="1097"/>
      <c r="K33" s="1097"/>
      <c r="L33" s="1097"/>
      <c r="M33" s="1097"/>
      <c r="N33" s="1097"/>
      <c r="O33" s="1097"/>
      <c r="P33" s="1098"/>
      <c r="Q33" s="1102"/>
      <c r="R33" s="1103"/>
      <c r="S33" s="1103"/>
      <c r="T33" s="1103"/>
      <c r="U33" s="1103"/>
      <c r="V33" s="1103"/>
      <c r="W33" s="1103"/>
      <c r="X33" s="1103"/>
      <c r="Y33" s="1103"/>
      <c r="Z33" s="1103"/>
      <c r="AA33" s="1103"/>
      <c r="AB33" s="1103"/>
      <c r="AC33" s="1103"/>
      <c r="AD33" s="1103"/>
      <c r="AE33" s="1104"/>
      <c r="AF33" s="1078"/>
      <c r="AG33" s="1079"/>
      <c r="AH33" s="1079"/>
      <c r="AI33" s="1079"/>
      <c r="AJ33" s="1080"/>
      <c r="AK33" s="1036"/>
      <c r="AL33" s="1024"/>
      <c r="AM33" s="1024"/>
      <c r="AN33" s="1024"/>
      <c r="AO33" s="1024"/>
      <c r="AP33" s="1024"/>
      <c r="AQ33" s="1024"/>
      <c r="AR33" s="1024"/>
      <c r="AS33" s="1024"/>
      <c r="AT33" s="1024"/>
      <c r="AU33" s="1024"/>
      <c r="AV33" s="1024"/>
      <c r="AW33" s="1024"/>
      <c r="AX33" s="1024"/>
      <c r="AY33" s="1024"/>
      <c r="AZ33" s="1101"/>
      <c r="BA33" s="1101"/>
      <c r="BB33" s="1101"/>
      <c r="BC33" s="1101"/>
      <c r="BD33" s="1101"/>
      <c r="BE33" s="1091"/>
      <c r="BF33" s="1091"/>
      <c r="BG33" s="1091"/>
      <c r="BH33" s="1091"/>
      <c r="BI33" s="1092"/>
      <c r="BJ33" s="251"/>
      <c r="BK33" s="251"/>
      <c r="BL33" s="251"/>
      <c r="BM33" s="251"/>
      <c r="BN33" s="251"/>
      <c r="BO33" s="264"/>
      <c r="BP33" s="264"/>
      <c r="BQ33" s="261">
        <v>27</v>
      </c>
      <c r="BR33" s="262"/>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5"/>
    </row>
    <row r="34" spans="1:131" s="246" customFormat="1" ht="26.25" customHeight="1" x14ac:dyDescent="0.15">
      <c r="A34" s="265">
        <v>7</v>
      </c>
      <c r="B34" s="1096"/>
      <c r="C34" s="1097"/>
      <c r="D34" s="1097"/>
      <c r="E34" s="1097"/>
      <c r="F34" s="1097"/>
      <c r="G34" s="1097"/>
      <c r="H34" s="1097"/>
      <c r="I34" s="1097"/>
      <c r="J34" s="1097"/>
      <c r="K34" s="1097"/>
      <c r="L34" s="1097"/>
      <c r="M34" s="1097"/>
      <c r="N34" s="1097"/>
      <c r="O34" s="1097"/>
      <c r="P34" s="1098"/>
      <c r="Q34" s="1102"/>
      <c r="R34" s="1103"/>
      <c r="S34" s="1103"/>
      <c r="T34" s="1103"/>
      <c r="U34" s="1103"/>
      <c r="V34" s="1103"/>
      <c r="W34" s="1103"/>
      <c r="X34" s="1103"/>
      <c r="Y34" s="1103"/>
      <c r="Z34" s="1103"/>
      <c r="AA34" s="1103"/>
      <c r="AB34" s="1103"/>
      <c r="AC34" s="1103"/>
      <c r="AD34" s="1103"/>
      <c r="AE34" s="1104"/>
      <c r="AF34" s="1078"/>
      <c r="AG34" s="1079"/>
      <c r="AH34" s="1079"/>
      <c r="AI34" s="1079"/>
      <c r="AJ34" s="1080"/>
      <c r="AK34" s="1036"/>
      <c r="AL34" s="1024"/>
      <c r="AM34" s="1024"/>
      <c r="AN34" s="1024"/>
      <c r="AO34" s="1024"/>
      <c r="AP34" s="1024"/>
      <c r="AQ34" s="1024"/>
      <c r="AR34" s="1024"/>
      <c r="AS34" s="1024"/>
      <c r="AT34" s="1024"/>
      <c r="AU34" s="1024"/>
      <c r="AV34" s="1024"/>
      <c r="AW34" s="1024"/>
      <c r="AX34" s="1024"/>
      <c r="AY34" s="1024"/>
      <c r="AZ34" s="1101"/>
      <c r="BA34" s="1101"/>
      <c r="BB34" s="1101"/>
      <c r="BC34" s="1101"/>
      <c r="BD34" s="1101"/>
      <c r="BE34" s="1091"/>
      <c r="BF34" s="1091"/>
      <c r="BG34" s="1091"/>
      <c r="BH34" s="1091"/>
      <c r="BI34" s="1092"/>
      <c r="BJ34" s="251"/>
      <c r="BK34" s="251"/>
      <c r="BL34" s="251"/>
      <c r="BM34" s="251"/>
      <c r="BN34" s="251"/>
      <c r="BO34" s="264"/>
      <c r="BP34" s="264"/>
      <c r="BQ34" s="261">
        <v>28</v>
      </c>
      <c r="BR34" s="262"/>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5"/>
    </row>
    <row r="35" spans="1:131" s="246" customFormat="1" ht="26.25" customHeight="1" x14ac:dyDescent="0.15">
      <c r="A35" s="265">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6"/>
      <c r="AL35" s="1024"/>
      <c r="AM35" s="1024"/>
      <c r="AN35" s="1024"/>
      <c r="AO35" s="1024"/>
      <c r="AP35" s="1024"/>
      <c r="AQ35" s="1024"/>
      <c r="AR35" s="1024"/>
      <c r="AS35" s="1024"/>
      <c r="AT35" s="1024"/>
      <c r="AU35" s="1024"/>
      <c r="AV35" s="1024"/>
      <c r="AW35" s="1024"/>
      <c r="AX35" s="1024"/>
      <c r="AY35" s="1024"/>
      <c r="AZ35" s="1101"/>
      <c r="BA35" s="1101"/>
      <c r="BB35" s="1101"/>
      <c r="BC35" s="1101"/>
      <c r="BD35" s="1101"/>
      <c r="BE35" s="1091"/>
      <c r="BF35" s="1091"/>
      <c r="BG35" s="1091"/>
      <c r="BH35" s="1091"/>
      <c r="BI35" s="1092"/>
      <c r="BJ35" s="251"/>
      <c r="BK35" s="251"/>
      <c r="BL35" s="251"/>
      <c r="BM35" s="251"/>
      <c r="BN35" s="251"/>
      <c r="BO35" s="264"/>
      <c r="BP35" s="264"/>
      <c r="BQ35" s="261">
        <v>29</v>
      </c>
      <c r="BR35" s="262"/>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5"/>
    </row>
    <row r="36" spans="1:131" s="246" customFormat="1" ht="26.25" customHeight="1" x14ac:dyDescent="0.15">
      <c r="A36" s="265">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6"/>
      <c r="AL36" s="1024"/>
      <c r="AM36" s="1024"/>
      <c r="AN36" s="1024"/>
      <c r="AO36" s="1024"/>
      <c r="AP36" s="1024"/>
      <c r="AQ36" s="1024"/>
      <c r="AR36" s="1024"/>
      <c r="AS36" s="1024"/>
      <c r="AT36" s="1024"/>
      <c r="AU36" s="1024"/>
      <c r="AV36" s="1024"/>
      <c r="AW36" s="1024"/>
      <c r="AX36" s="1024"/>
      <c r="AY36" s="1024"/>
      <c r="AZ36" s="1101"/>
      <c r="BA36" s="1101"/>
      <c r="BB36" s="1101"/>
      <c r="BC36" s="1101"/>
      <c r="BD36" s="1101"/>
      <c r="BE36" s="1091"/>
      <c r="BF36" s="1091"/>
      <c r="BG36" s="1091"/>
      <c r="BH36" s="1091"/>
      <c r="BI36" s="1092"/>
      <c r="BJ36" s="251"/>
      <c r="BK36" s="251"/>
      <c r="BL36" s="251"/>
      <c r="BM36" s="251"/>
      <c r="BN36" s="251"/>
      <c r="BO36" s="264"/>
      <c r="BP36" s="264"/>
      <c r="BQ36" s="261">
        <v>30</v>
      </c>
      <c r="BR36" s="262"/>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5"/>
    </row>
    <row r="37" spans="1:131" s="246" customFormat="1" ht="26.25" customHeight="1" x14ac:dyDescent="0.15">
      <c r="A37" s="265">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6"/>
      <c r="AL37" s="1024"/>
      <c r="AM37" s="1024"/>
      <c r="AN37" s="1024"/>
      <c r="AO37" s="1024"/>
      <c r="AP37" s="1024"/>
      <c r="AQ37" s="1024"/>
      <c r="AR37" s="1024"/>
      <c r="AS37" s="1024"/>
      <c r="AT37" s="1024"/>
      <c r="AU37" s="1024"/>
      <c r="AV37" s="1024"/>
      <c r="AW37" s="1024"/>
      <c r="AX37" s="1024"/>
      <c r="AY37" s="1024"/>
      <c r="AZ37" s="1101"/>
      <c r="BA37" s="1101"/>
      <c r="BB37" s="1101"/>
      <c r="BC37" s="1101"/>
      <c r="BD37" s="1101"/>
      <c r="BE37" s="1091"/>
      <c r="BF37" s="1091"/>
      <c r="BG37" s="1091"/>
      <c r="BH37" s="1091"/>
      <c r="BI37" s="1092"/>
      <c r="BJ37" s="251"/>
      <c r="BK37" s="251"/>
      <c r="BL37" s="251"/>
      <c r="BM37" s="251"/>
      <c r="BN37" s="251"/>
      <c r="BO37" s="264"/>
      <c r="BP37" s="264"/>
      <c r="BQ37" s="261">
        <v>31</v>
      </c>
      <c r="BR37" s="262"/>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5"/>
    </row>
    <row r="38" spans="1:131" s="246" customFormat="1" ht="26.25" customHeight="1" x14ac:dyDescent="0.15">
      <c r="A38" s="265">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6"/>
      <c r="AL38" s="1024"/>
      <c r="AM38" s="1024"/>
      <c r="AN38" s="1024"/>
      <c r="AO38" s="1024"/>
      <c r="AP38" s="1024"/>
      <c r="AQ38" s="1024"/>
      <c r="AR38" s="1024"/>
      <c r="AS38" s="1024"/>
      <c r="AT38" s="1024"/>
      <c r="AU38" s="1024"/>
      <c r="AV38" s="1024"/>
      <c r="AW38" s="1024"/>
      <c r="AX38" s="1024"/>
      <c r="AY38" s="1024"/>
      <c r="AZ38" s="1101"/>
      <c r="BA38" s="1101"/>
      <c r="BB38" s="1101"/>
      <c r="BC38" s="1101"/>
      <c r="BD38" s="1101"/>
      <c r="BE38" s="1091"/>
      <c r="BF38" s="1091"/>
      <c r="BG38" s="1091"/>
      <c r="BH38" s="1091"/>
      <c r="BI38" s="1092"/>
      <c r="BJ38" s="251"/>
      <c r="BK38" s="251"/>
      <c r="BL38" s="251"/>
      <c r="BM38" s="251"/>
      <c r="BN38" s="251"/>
      <c r="BO38" s="264"/>
      <c r="BP38" s="264"/>
      <c r="BQ38" s="261">
        <v>32</v>
      </c>
      <c r="BR38" s="262"/>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5"/>
    </row>
    <row r="39" spans="1:131" s="246" customFormat="1" ht="26.25" customHeight="1" x14ac:dyDescent="0.15">
      <c r="A39" s="265">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6"/>
      <c r="AL39" s="1024"/>
      <c r="AM39" s="1024"/>
      <c r="AN39" s="1024"/>
      <c r="AO39" s="1024"/>
      <c r="AP39" s="1024"/>
      <c r="AQ39" s="1024"/>
      <c r="AR39" s="1024"/>
      <c r="AS39" s="1024"/>
      <c r="AT39" s="1024"/>
      <c r="AU39" s="1024"/>
      <c r="AV39" s="1024"/>
      <c r="AW39" s="1024"/>
      <c r="AX39" s="1024"/>
      <c r="AY39" s="1024"/>
      <c r="AZ39" s="1101"/>
      <c r="BA39" s="1101"/>
      <c r="BB39" s="1101"/>
      <c r="BC39" s="1101"/>
      <c r="BD39" s="1101"/>
      <c r="BE39" s="1091"/>
      <c r="BF39" s="1091"/>
      <c r="BG39" s="1091"/>
      <c r="BH39" s="1091"/>
      <c r="BI39" s="1092"/>
      <c r="BJ39" s="251"/>
      <c r="BK39" s="251"/>
      <c r="BL39" s="251"/>
      <c r="BM39" s="251"/>
      <c r="BN39" s="251"/>
      <c r="BO39" s="264"/>
      <c r="BP39" s="264"/>
      <c r="BQ39" s="261">
        <v>33</v>
      </c>
      <c r="BR39" s="262"/>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5"/>
    </row>
    <row r="40" spans="1:131" s="246" customFormat="1" ht="26.25" customHeight="1" x14ac:dyDescent="0.15">
      <c r="A40" s="260">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6"/>
      <c r="AL40" s="1024"/>
      <c r="AM40" s="1024"/>
      <c r="AN40" s="1024"/>
      <c r="AO40" s="1024"/>
      <c r="AP40" s="1024"/>
      <c r="AQ40" s="1024"/>
      <c r="AR40" s="1024"/>
      <c r="AS40" s="1024"/>
      <c r="AT40" s="1024"/>
      <c r="AU40" s="1024"/>
      <c r="AV40" s="1024"/>
      <c r="AW40" s="1024"/>
      <c r="AX40" s="1024"/>
      <c r="AY40" s="1024"/>
      <c r="AZ40" s="1101"/>
      <c r="BA40" s="1101"/>
      <c r="BB40" s="1101"/>
      <c r="BC40" s="1101"/>
      <c r="BD40" s="1101"/>
      <c r="BE40" s="1091"/>
      <c r="BF40" s="1091"/>
      <c r="BG40" s="1091"/>
      <c r="BH40" s="1091"/>
      <c r="BI40" s="1092"/>
      <c r="BJ40" s="251"/>
      <c r="BK40" s="251"/>
      <c r="BL40" s="251"/>
      <c r="BM40" s="251"/>
      <c r="BN40" s="251"/>
      <c r="BO40" s="264"/>
      <c r="BP40" s="264"/>
      <c r="BQ40" s="261">
        <v>34</v>
      </c>
      <c r="BR40" s="262"/>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5"/>
    </row>
    <row r="41" spans="1:131" s="246" customFormat="1" ht="26.25" customHeight="1" x14ac:dyDescent="0.15">
      <c r="A41" s="260">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6"/>
      <c r="AL41" s="1024"/>
      <c r="AM41" s="1024"/>
      <c r="AN41" s="1024"/>
      <c r="AO41" s="1024"/>
      <c r="AP41" s="1024"/>
      <c r="AQ41" s="1024"/>
      <c r="AR41" s="1024"/>
      <c r="AS41" s="1024"/>
      <c r="AT41" s="1024"/>
      <c r="AU41" s="1024"/>
      <c r="AV41" s="1024"/>
      <c r="AW41" s="1024"/>
      <c r="AX41" s="1024"/>
      <c r="AY41" s="1024"/>
      <c r="AZ41" s="1101"/>
      <c r="BA41" s="1101"/>
      <c r="BB41" s="1101"/>
      <c r="BC41" s="1101"/>
      <c r="BD41" s="1101"/>
      <c r="BE41" s="1091"/>
      <c r="BF41" s="1091"/>
      <c r="BG41" s="1091"/>
      <c r="BH41" s="1091"/>
      <c r="BI41" s="1092"/>
      <c r="BJ41" s="251"/>
      <c r="BK41" s="251"/>
      <c r="BL41" s="251"/>
      <c r="BM41" s="251"/>
      <c r="BN41" s="251"/>
      <c r="BO41" s="264"/>
      <c r="BP41" s="264"/>
      <c r="BQ41" s="261">
        <v>35</v>
      </c>
      <c r="BR41" s="262"/>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5"/>
    </row>
    <row r="42" spans="1:131" s="246" customFormat="1" ht="26.25" customHeight="1" x14ac:dyDescent="0.15">
      <c r="A42" s="260">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6"/>
      <c r="AL42" s="1024"/>
      <c r="AM42" s="1024"/>
      <c r="AN42" s="1024"/>
      <c r="AO42" s="1024"/>
      <c r="AP42" s="1024"/>
      <c r="AQ42" s="1024"/>
      <c r="AR42" s="1024"/>
      <c r="AS42" s="1024"/>
      <c r="AT42" s="1024"/>
      <c r="AU42" s="1024"/>
      <c r="AV42" s="1024"/>
      <c r="AW42" s="1024"/>
      <c r="AX42" s="1024"/>
      <c r="AY42" s="1024"/>
      <c r="AZ42" s="1101"/>
      <c r="BA42" s="1101"/>
      <c r="BB42" s="1101"/>
      <c r="BC42" s="1101"/>
      <c r="BD42" s="1101"/>
      <c r="BE42" s="1091"/>
      <c r="BF42" s="1091"/>
      <c r="BG42" s="1091"/>
      <c r="BH42" s="1091"/>
      <c r="BI42" s="1092"/>
      <c r="BJ42" s="251"/>
      <c r="BK42" s="251"/>
      <c r="BL42" s="251"/>
      <c r="BM42" s="251"/>
      <c r="BN42" s="251"/>
      <c r="BO42" s="264"/>
      <c r="BP42" s="264"/>
      <c r="BQ42" s="261">
        <v>36</v>
      </c>
      <c r="BR42" s="262"/>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5"/>
    </row>
    <row r="43" spans="1:131" s="246" customFormat="1" ht="26.25" customHeight="1" x14ac:dyDescent="0.15">
      <c r="A43" s="260">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6"/>
      <c r="AL43" s="1024"/>
      <c r="AM43" s="1024"/>
      <c r="AN43" s="1024"/>
      <c r="AO43" s="1024"/>
      <c r="AP43" s="1024"/>
      <c r="AQ43" s="1024"/>
      <c r="AR43" s="1024"/>
      <c r="AS43" s="1024"/>
      <c r="AT43" s="1024"/>
      <c r="AU43" s="1024"/>
      <c r="AV43" s="1024"/>
      <c r="AW43" s="1024"/>
      <c r="AX43" s="1024"/>
      <c r="AY43" s="1024"/>
      <c r="AZ43" s="1101"/>
      <c r="BA43" s="1101"/>
      <c r="BB43" s="1101"/>
      <c r="BC43" s="1101"/>
      <c r="BD43" s="1101"/>
      <c r="BE43" s="1091"/>
      <c r="BF43" s="1091"/>
      <c r="BG43" s="1091"/>
      <c r="BH43" s="1091"/>
      <c r="BI43" s="1092"/>
      <c r="BJ43" s="251"/>
      <c r="BK43" s="251"/>
      <c r="BL43" s="251"/>
      <c r="BM43" s="251"/>
      <c r="BN43" s="251"/>
      <c r="BO43" s="264"/>
      <c r="BP43" s="264"/>
      <c r="BQ43" s="261">
        <v>37</v>
      </c>
      <c r="BR43" s="262"/>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5"/>
    </row>
    <row r="44" spans="1:131" s="246" customFormat="1" ht="26.25" customHeight="1" x14ac:dyDescent="0.15">
      <c r="A44" s="260">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6"/>
      <c r="AL44" s="1024"/>
      <c r="AM44" s="1024"/>
      <c r="AN44" s="1024"/>
      <c r="AO44" s="1024"/>
      <c r="AP44" s="1024"/>
      <c r="AQ44" s="1024"/>
      <c r="AR44" s="1024"/>
      <c r="AS44" s="1024"/>
      <c r="AT44" s="1024"/>
      <c r="AU44" s="1024"/>
      <c r="AV44" s="1024"/>
      <c r="AW44" s="1024"/>
      <c r="AX44" s="1024"/>
      <c r="AY44" s="1024"/>
      <c r="AZ44" s="1101"/>
      <c r="BA44" s="1101"/>
      <c r="BB44" s="1101"/>
      <c r="BC44" s="1101"/>
      <c r="BD44" s="1101"/>
      <c r="BE44" s="1091"/>
      <c r="BF44" s="1091"/>
      <c r="BG44" s="1091"/>
      <c r="BH44" s="1091"/>
      <c r="BI44" s="1092"/>
      <c r="BJ44" s="251"/>
      <c r="BK44" s="251"/>
      <c r="BL44" s="251"/>
      <c r="BM44" s="251"/>
      <c r="BN44" s="251"/>
      <c r="BO44" s="264"/>
      <c r="BP44" s="264"/>
      <c r="BQ44" s="261">
        <v>38</v>
      </c>
      <c r="BR44" s="262"/>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5"/>
    </row>
    <row r="45" spans="1:131" s="246" customFormat="1" ht="26.25" customHeight="1" x14ac:dyDescent="0.15">
      <c r="A45" s="260">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6"/>
      <c r="AL45" s="1024"/>
      <c r="AM45" s="1024"/>
      <c r="AN45" s="1024"/>
      <c r="AO45" s="1024"/>
      <c r="AP45" s="1024"/>
      <c r="AQ45" s="1024"/>
      <c r="AR45" s="1024"/>
      <c r="AS45" s="1024"/>
      <c r="AT45" s="1024"/>
      <c r="AU45" s="1024"/>
      <c r="AV45" s="1024"/>
      <c r="AW45" s="1024"/>
      <c r="AX45" s="1024"/>
      <c r="AY45" s="1024"/>
      <c r="AZ45" s="1101"/>
      <c r="BA45" s="1101"/>
      <c r="BB45" s="1101"/>
      <c r="BC45" s="1101"/>
      <c r="BD45" s="1101"/>
      <c r="BE45" s="1091"/>
      <c r="BF45" s="1091"/>
      <c r="BG45" s="1091"/>
      <c r="BH45" s="1091"/>
      <c r="BI45" s="1092"/>
      <c r="BJ45" s="251"/>
      <c r="BK45" s="251"/>
      <c r="BL45" s="251"/>
      <c r="BM45" s="251"/>
      <c r="BN45" s="251"/>
      <c r="BO45" s="264"/>
      <c r="BP45" s="264"/>
      <c r="BQ45" s="261">
        <v>39</v>
      </c>
      <c r="BR45" s="262"/>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5"/>
    </row>
    <row r="46" spans="1:131" s="246" customFormat="1" ht="26.25" customHeight="1" x14ac:dyDescent="0.15">
      <c r="A46" s="260">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6"/>
      <c r="AL46" s="1024"/>
      <c r="AM46" s="1024"/>
      <c r="AN46" s="1024"/>
      <c r="AO46" s="1024"/>
      <c r="AP46" s="1024"/>
      <c r="AQ46" s="1024"/>
      <c r="AR46" s="1024"/>
      <c r="AS46" s="1024"/>
      <c r="AT46" s="1024"/>
      <c r="AU46" s="1024"/>
      <c r="AV46" s="1024"/>
      <c r="AW46" s="1024"/>
      <c r="AX46" s="1024"/>
      <c r="AY46" s="1024"/>
      <c r="AZ46" s="1101"/>
      <c r="BA46" s="1101"/>
      <c r="BB46" s="1101"/>
      <c r="BC46" s="1101"/>
      <c r="BD46" s="1101"/>
      <c r="BE46" s="1091"/>
      <c r="BF46" s="1091"/>
      <c r="BG46" s="1091"/>
      <c r="BH46" s="1091"/>
      <c r="BI46" s="1092"/>
      <c r="BJ46" s="251"/>
      <c r="BK46" s="251"/>
      <c r="BL46" s="251"/>
      <c r="BM46" s="251"/>
      <c r="BN46" s="251"/>
      <c r="BO46" s="264"/>
      <c r="BP46" s="264"/>
      <c r="BQ46" s="261">
        <v>40</v>
      </c>
      <c r="BR46" s="262"/>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5"/>
    </row>
    <row r="47" spans="1:131" s="246" customFormat="1" ht="26.25" customHeight="1" x14ac:dyDescent="0.15">
      <c r="A47" s="260">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6"/>
      <c r="AL47" s="1024"/>
      <c r="AM47" s="1024"/>
      <c r="AN47" s="1024"/>
      <c r="AO47" s="1024"/>
      <c r="AP47" s="1024"/>
      <c r="AQ47" s="1024"/>
      <c r="AR47" s="1024"/>
      <c r="AS47" s="1024"/>
      <c r="AT47" s="1024"/>
      <c r="AU47" s="1024"/>
      <c r="AV47" s="1024"/>
      <c r="AW47" s="1024"/>
      <c r="AX47" s="1024"/>
      <c r="AY47" s="1024"/>
      <c r="AZ47" s="1101"/>
      <c r="BA47" s="1101"/>
      <c r="BB47" s="1101"/>
      <c r="BC47" s="1101"/>
      <c r="BD47" s="1101"/>
      <c r="BE47" s="1091"/>
      <c r="BF47" s="1091"/>
      <c r="BG47" s="1091"/>
      <c r="BH47" s="1091"/>
      <c r="BI47" s="1092"/>
      <c r="BJ47" s="251"/>
      <c r="BK47" s="251"/>
      <c r="BL47" s="251"/>
      <c r="BM47" s="251"/>
      <c r="BN47" s="251"/>
      <c r="BO47" s="264"/>
      <c r="BP47" s="264"/>
      <c r="BQ47" s="261">
        <v>41</v>
      </c>
      <c r="BR47" s="262"/>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5"/>
    </row>
    <row r="48" spans="1:131" s="246" customFormat="1" ht="26.25" customHeight="1" x14ac:dyDescent="0.15">
      <c r="A48" s="260">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6"/>
      <c r="AL48" s="1024"/>
      <c r="AM48" s="1024"/>
      <c r="AN48" s="1024"/>
      <c r="AO48" s="1024"/>
      <c r="AP48" s="1024"/>
      <c r="AQ48" s="1024"/>
      <c r="AR48" s="1024"/>
      <c r="AS48" s="1024"/>
      <c r="AT48" s="1024"/>
      <c r="AU48" s="1024"/>
      <c r="AV48" s="1024"/>
      <c r="AW48" s="1024"/>
      <c r="AX48" s="1024"/>
      <c r="AY48" s="1024"/>
      <c r="AZ48" s="1101"/>
      <c r="BA48" s="1101"/>
      <c r="BB48" s="1101"/>
      <c r="BC48" s="1101"/>
      <c r="BD48" s="1101"/>
      <c r="BE48" s="1091"/>
      <c r="BF48" s="1091"/>
      <c r="BG48" s="1091"/>
      <c r="BH48" s="1091"/>
      <c r="BI48" s="1092"/>
      <c r="BJ48" s="251"/>
      <c r="BK48" s="251"/>
      <c r="BL48" s="251"/>
      <c r="BM48" s="251"/>
      <c r="BN48" s="251"/>
      <c r="BO48" s="264"/>
      <c r="BP48" s="264"/>
      <c r="BQ48" s="261">
        <v>42</v>
      </c>
      <c r="BR48" s="262"/>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5"/>
    </row>
    <row r="49" spans="1:131" s="246" customFormat="1" ht="26.25" customHeight="1" x14ac:dyDescent="0.15">
      <c r="A49" s="260">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6"/>
      <c r="AL49" s="1024"/>
      <c r="AM49" s="1024"/>
      <c r="AN49" s="1024"/>
      <c r="AO49" s="1024"/>
      <c r="AP49" s="1024"/>
      <c r="AQ49" s="1024"/>
      <c r="AR49" s="1024"/>
      <c r="AS49" s="1024"/>
      <c r="AT49" s="1024"/>
      <c r="AU49" s="1024"/>
      <c r="AV49" s="1024"/>
      <c r="AW49" s="1024"/>
      <c r="AX49" s="1024"/>
      <c r="AY49" s="1024"/>
      <c r="AZ49" s="1101"/>
      <c r="BA49" s="1101"/>
      <c r="BB49" s="1101"/>
      <c r="BC49" s="1101"/>
      <c r="BD49" s="1101"/>
      <c r="BE49" s="1091"/>
      <c r="BF49" s="1091"/>
      <c r="BG49" s="1091"/>
      <c r="BH49" s="1091"/>
      <c r="BI49" s="1092"/>
      <c r="BJ49" s="251"/>
      <c r="BK49" s="251"/>
      <c r="BL49" s="251"/>
      <c r="BM49" s="251"/>
      <c r="BN49" s="251"/>
      <c r="BO49" s="264"/>
      <c r="BP49" s="264"/>
      <c r="BQ49" s="261">
        <v>43</v>
      </c>
      <c r="BR49" s="262"/>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5"/>
    </row>
    <row r="50" spans="1:131" s="246" customFormat="1" ht="26.25" customHeight="1" x14ac:dyDescent="0.15">
      <c r="A50" s="260">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1"/>
      <c r="BK50" s="251"/>
      <c r="BL50" s="251"/>
      <c r="BM50" s="251"/>
      <c r="BN50" s="251"/>
      <c r="BO50" s="264"/>
      <c r="BP50" s="264"/>
      <c r="BQ50" s="261">
        <v>44</v>
      </c>
      <c r="BR50" s="262"/>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5"/>
    </row>
    <row r="51" spans="1:131" s="246" customFormat="1" ht="26.25" customHeight="1" x14ac:dyDescent="0.15">
      <c r="A51" s="260">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1"/>
      <c r="BK51" s="251"/>
      <c r="BL51" s="251"/>
      <c r="BM51" s="251"/>
      <c r="BN51" s="251"/>
      <c r="BO51" s="264"/>
      <c r="BP51" s="264"/>
      <c r="BQ51" s="261">
        <v>45</v>
      </c>
      <c r="BR51" s="262"/>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5"/>
    </row>
    <row r="52" spans="1:131" s="246" customFormat="1" ht="26.25" customHeight="1" x14ac:dyDescent="0.15">
      <c r="A52" s="260">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1"/>
      <c r="BK52" s="251"/>
      <c r="BL52" s="251"/>
      <c r="BM52" s="251"/>
      <c r="BN52" s="251"/>
      <c r="BO52" s="264"/>
      <c r="BP52" s="264"/>
      <c r="BQ52" s="261">
        <v>46</v>
      </c>
      <c r="BR52" s="262"/>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5"/>
    </row>
    <row r="53" spans="1:131" s="246" customFormat="1" ht="26.25" customHeight="1" x14ac:dyDescent="0.15">
      <c r="A53" s="260">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1"/>
      <c r="BK53" s="251"/>
      <c r="BL53" s="251"/>
      <c r="BM53" s="251"/>
      <c r="BN53" s="251"/>
      <c r="BO53" s="264"/>
      <c r="BP53" s="264"/>
      <c r="BQ53" s="261">
        <v>47</v>
      </c>
      <c r="BR53" s="262"/>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5"/>
    </row>
    <row r="54" spans="1:131" s="246" customFormat="1" ht="26.25" customHeight="1" x14ac:dyDescent="0.15">
      <c r="A54" s="260">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1"/>
      <c r="BK54" s="251"/>
      <c r="BL54" s="251"/>
      <c r="BM54" s="251"/>
      <c r="BN54" s="251"/>
      <c r="BO54" s="264"/>
      <c r="BP54" s="264"/>
      <c r="BQ54" s="261">
        <v>48</v>
      </c>
      <c r="BR54" s="262"/>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5"/>
    </row>
    <row r="55" spans="1:131" s="246" customFormat="1" ht="26.25" customHeight="1" x14ac:dyDescent="0.15">
      <c r="A55" s="260">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1"/>
      <c r="BK55" s="251"/>
      <c r="BL55" s="251"/>
      <c r="BM55" s="251"/>
      <c r="BN55" s="251"/>
      <c r="BO55" s="264"/>
      <c r="BP55" s="264"/>
      <c r="BQ55" s="261">
        <v>49</v>
      </c>
      <c r="BR55" s="262"/>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5"/>
    </row>
    <row r="56" spans="1:131" s="246" customFormat="1" ht="26.25" customHeight="1" x14ac:dyDescent="0.15">
      <c r="A56" s="260">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1"/>
      <c r="BK56" s="251"/>
      <c r="BL56" s="251"/>
      <c r="BM56" s="251"/>
      <c r="BN56" s="251"/>
      <c r="BO56" s="264"/>
      <c r="BP56" s="264"/>
      <c r="BQ56" s="261">
        <v>50</v>
      </c>
      <c r="BR56" s="262"/>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5"/>
    </row>
    <row r="57" spans="1:131" s="246" customFormat="1" ht="26.25" customHeight="1" x14ac:dyDescent="0.15">
      <c r="A57" s="260">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1"/>
      <c r="BK57" s="251"/>
      <c r="BL57" s="251"/>
      <c r="BM57" s="251"/>
      <c r="BN57" s="251"/>
      <c r="BO57" s="264"/>
      <c r="BP57" s="264"/>
      <c r="BQ57" s="261">
        <v>51</v>
      </c>
      <c r="BR57" s="262"/>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5"/>
    </row>
    <row r="58" spans="1:131" s="246" customFormat="1" ht="26.25" customHeight="1" x14ac:dyDescent="0.15">
      <c r="A58" s="260">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1"/>
      <c r="BK58" s="251"/>
      <c r="BL58" s="251"/>
      <c r="BM58" s="251"/>
      <c r="BN58" s="251"/>
      <c r="BO58" s="264"/>
      <c r="BP58" s="264"/>
      <c r="BQ58" s="261">
        <v>52</v>
      </c>
      <c r="BR58" s="262"/>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5"/>
    </row>
    <row r="59" spans="1:131" s="246" customFormat="1" ht="26.25" customHeight="1" x14ac:dyDescent="0.15">
      <c r="A59" s="260">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1"/>
      <c r="BK59" s="251"/>
      <c r="BL59" s="251"/>
      <c r="BM59" s="251"/>
      <c r="BN59" s="251"/>
      <c r="BO59" s="264"/>
      <c r="BP59" s="264"/>
      <c r="BQ59" s="261">
        <v>53</v>
      </c>
      <c r="BR59" s="262"/>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5"/>
    </row>
    <row r="60" spans="1:131" s="246" customFormat="1" ht="26.25" customHeight="1" x14ac:dyDescent="0.15">
      <c r="A60" s="260">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1"/>
      <c r="BK60" s="251"/>
      <c r="BL60" s="251"/>
      <c r="BM60" s="251"/>
      <c r="BN60" s="251"/>
      <c r="BO60" s="264"/>
      <c r="BP60" s="264"/>
      <c r="BQ60" s="261">
        <v>54</v>
      </c>
      <c r="BR60" s="262"/>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5"/>
    </row>
    <row r="61" spans="1:131" s="246" customFormat="1" ht="26.25" customHeight="1" thickBot="1" x14ac:dyDescent="0.2">
      <c r="A61" s="260">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1"/>
      <c r="BK61" s="251"/>
      <c r="BL61" s="251"/>
      <c r="BM61" s="251"/>
      <c r="BN61" s="251"/>
      <c r="BO61" s="264"/>
      <c r="BP61" s="264"/>
      <c r="BQ61" s="261">
        <v>55</v>
      </c>
      <c r="BR61" s="262"/>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5"/>
    </row>
    <row r="62" spans="1:131" s="246" customFormat="1" ht="26.25" customHeight="1" x14ac:dyDescent="0.15">
      <c r="A62" s="260">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410</v>
      </c>
      <c r="BK62" s="1094"/>
      <c r="BL62" s="1094"/>
      <c r="BM62" s="1094"/>
      <c r="BN62" s="1095"/>
      <c r="BO62" s="264"/>
      <c r="BP62" s="264"/>
      <c r="BQ62" s="261">
        <v>56</v>
      </c>
      <c r="BR62" s="262"/>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5"/>
    </row>
    <row r="63" spans="1:131" s="246" customFormat="1" ht="26.25" customHeight="1" thickBot="1" x14ac:dyDescent="0.2">
      <c r="A63" s="263" t="s">
        <v>391</v>
      </c>
      <c r="B63" s="997" t="s">
        <v>411</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87"/>
      <c r="AF63" s="1088">
        <v>42</v>
      </c>
      <c r="AG63" s="1012"/>
      <c r="AH63" s="1012"/>
      <c r="AI63" s="1012"/>
      <c r="AJ63" s="1089"/>
      <c r="AK63" s="1090"/>
      <c r="AL63" s="1016"/>
      <c r="AM63" s="1016"/>
      <c r="AN63" s="1016"/>
      <c r="AO63" s="1016"/>
      <c r="AP63" s="1012">
        <v>251</v>
      </c>
      <c r="AQ63" s="1012"/>
      <c r="AR63" s="1012"/>
      <c r="AS63" s="1012"/>
      <c r="AT63" s="1012"/>
      <c r="AU63" s="1012">
        <v>119</v>
      </c>
      <c r="AV63" s="1012"/>
      <c r="AW63" s="1012"/>
      <c r="AX63" s="1012"/>
      <c r="AY63" s="1012"/>
      <c r="AZ63" s="1084"/>
      <c r="BA63" s="1084"/>
      <c r="BB63" s="1084"/>
      <c r="BC63" s="1084"/>
      <c r="BD63" s="1084"/>
      <c r="BE63" s="1013"/>
      <c r="BF63" s="1013"/>
      <c r="BG63" s="1013"/>
      <c r="BH63" s="1013"/>
      <c r="BI63" s="1014"/>
      <c r="BJ63" s="1085" t="s">
        <v>129</v>
      </c>
      <c r="BK63" s="1004"/>
      <c r="BL63" s="1004"/>
      <c r="BM63" s="1004"/>
      <c r="BN63" s="1086"/>
      <c r="BO63" s="264"/>
      <c r="BP63" s="264"/>
      <c r="BQ63" s="261">
        <v>57</v>
      </c>
      <c r="BR63" s="262"/>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5"/>
    </row>
    <row r="66" spans="1:131" s="246" customFormat="1" ht="26.25" customHeight="1" x14ac:dyDescent="0.15">
      <c r="A66" s="1054" t="s">
        <v>413</v>
      </c>
      <c r="B66" s="1055"/>
      <c r="C66" s="1055"/>
      <c r="D66" s="1055"/>
      <c r="E66" s="1055"/>
      <c r="F66" s="1055"/>
      <c r="G66" s="1055"/>
      <c r="H66" s="1055"/>
      <c r="I66" s="1055"/>
      <c r="J66" s="1055"/>
      <c r="K66" s="1055"/>
      <c r="L66" s="1055"/>
      <c r="M66" s="1055"/>
      <c r="N66" s="1055"/>
      <c r="O66" s="1055"/>
      <c r="P66" s="1056"/>
      <c r="Q66" s="1060" t="s">
        <v>395</v>
      </c>
      <c r="R66" s="1061"/>
      <c r="S66" s="1061"/>
      <c r="T66" s="1061"/>
      <c r="U66" s="1062"/>
      <c r="V66" s="1060" t="s">
        <v>414</v>
      </c>
      <c r="W66" s="1061"/>
      <c r="X66" s="1061"/>
      <c r="Y66" s="1061"/>
      <c r="Z66" s="1062"/>
      <c r="AA66" s="1060" t="s">
        <v>397</v>
      </c>
      <c r="AB66" s="1061"/>
      <c r="AC66" s="1061"/>
      <c r="AD66" s="1061"/>
      <c r="AE66" s="1062"/>
      <c r="AF66" s="1066" t="s">
        <v>398</v>
      </c>
      <c r="AG66" s="1067"/>
      <c r="AH66" s="1067"/>
      <c r="AI66" s="1067"/>
      <c r="AJ66" s="1068"/>
      <c r="AK66" s="1060" t="s">
        <v>415</v>
      </c>
      <c r="AL66" s="1055"/>
      <c r="AM66" s="1055"/>
      <c r="AN66" s="1055"/>
      <c r="AO66" s="1056"/>
      <c r="AP66" s="1060" t="s">
        <v>400</v>
      </c>
      <c r="AQ66" s="1061"/>
      <c r="AR66" s="1061"/>
      <c r="AS66" s="1061"/>
      <c r="AT66" s="1062"/>
      <c r="AU66" s="1060" t="s">
        <v>416</v>
      </c>
      <c r="AV66" s="1061"/>
      <c r="AW66" s="1061"/>
      <c r="AX66" s="1061"/>
      <c r="AY66" s="1062"/>
      <c r="AZ66" s="1060" t="s">
        <v>379</v>
      </c>
      <c r="BA66" s="1061"/>
      <c r="BB66" s="1061"/>
      <c r="BC66" s="1061"/>
      <c r="BD66" s="1076"/>
      <c r="BE66" s="264"/>
      <c r="BF66" s="264"/>
      <c r="BG66" s="264"/>
      <c r="BH66" s="264"/>
      <c r="BI66" s="264"/>
      <c r="BJ66" s="264"/>
      <c r="BK66" s="264"/>
      <c r="BL66" s="264"/>
      <c r="BM66" s="264"/>
      <c r="BN66" s="264"/>
      <c r="BO66" s="264"/>
      <c r="BP66" s="264"/>
      <c r="BQ66" s="261">
        <v>60</v>
      </c>
      <c r="BR66" s="266"/>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245"/>
    </row>
    <row r="67" spans="1:131" s="246"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4"/>
      <c r="BF67" s="264"/>
      <c r="BG67" s="264"/>
      <c r="BH67" s="264"/>
      <c r="BI67" s="264"/>
      <c r="BJ67" s="264"/>
      <c r="BK67" s="264"/>
      <c r="BL67" s="264"/>
      <c r="BM67" s="264"/>
      <c r="BN67" s="264"/>
      <c r="BO67" s="264"/>
      <c r="BP67" s="264"/>
      <c r="BQ67" s="261">
        <v>61</v>
      </c>
      <c r="BR67" s="266"/>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245"/>
    </row>
    <row r="68" spans="1:131" s="246" customFormat="1" ht="26.25" customHeight="1" thickTop="1" x14ac:dyDescent="0.15">
      <c r="A68" s="257">
        <v>1</v>
      </c>
      <c r="B68" s="1041" t="s">
        <v>577</v>
      </c>
      <c r="C68" s="1042"/>
      <c r="D68" s="1042"/>
      <c r="E68" s="1042"/>
      <c r="F68" s="1042"/>
      <c r="G68" s="1042"/>
      <c r="H68" s="1042"/>
      <c r="I68" s="1042"/>
      <c r="J68" s="1042"/>
      <c r="K68" s="1042"/>
      <c r="L68" s="1042"/>
      <c r="M68" s="1042"/>
      <c r="N68" s="1042"/>
      <c r="O68" s="1042"/>
      <c r="P68" s="1043"/>
      <c r="Q68" s="1044">
        <v>77</v>
      </c>
      <c r="R68" s="1038"/>
      <c r="S68" s="1038"/>
      <c r="T68" s="1038"/>
      <c r="U68" s="1038"/>
      <c r="V68" s="1038">
        <v>66</v>
      </c>
      <c r="W68" s="1038"/>
      <c r="X68" s="1038"/>
      <c r="Y68" s="1038"/>
      <c r="Z68" s="1038"/>
      <c r="AA68" s="1045">
        <f>Q68-V68</f>
        <v>11</v>
      </c>
      <c r="AB68" s="1046"/>
      <c r="AC68" s="1046"/>
      <c r="AD68" s="1046"/>
      <c r="AE68" s="1047"/>
      <c r="AF68" s="1038">
        <v>11</v>
      </c>
      <c r="AG68" s="1038"/>
      <c r="AH68" s="1038"/>
      <c r="AI68" s="1038"/>
      <c r="AJ68" s="1038"/>
      <c r="AK68" s="1038" t="s">
        <v>579</v>
      </c>
      <c r="AL68" s="1038"/>
      <c r="AM68" s="1038"/>
      <c r="AN68" s="1038"/>
      <c r="AO68" s="1038"/>
      <c r="AP68" s="1038" t="s">
        <v>579</v>
      </c>
      <c r="AQ68" s="1038"/>
      <c r="AR68" s="1038"/>
      <c r="AS68" s="1038"/>
      <c r="AT68" s="1038"/>
      <c r="AU68" s="1038" t="s">
        <v>579</v>
      </c>
      <c r="AV68" s="1038"/>
      <c r="AW68" s="1038"/>
      <c r="AX68" s="1038"/>
      <c r="AY68" s="1038"/>
      <c r="AZ68" s="1039" t="s">
        <v>580</v>
      </c>
      <c r="BA68" s="1039"/>
      <c r="BB68" s="1039"/>
      <c r="BC68" s="1039"/>
      <c r="BD68" s="1040"/>
      <c r="BE68" s="264"/>
      <c r="BF68" s="264"/>
      <c r="BG68" s="264"/>
      <c r="BH68" s="264"/>
      <c r="BI68" s="264"/>
      <c r="BJ68" s="264"/>
      <c r="BK68" s="264"/>
      <c r="BL68" s="264"/>
      <c r="BM68" s="264"/>
      <c r="BN68" s="264"/>
      <c r="BO68" s="264"/>
      <c r="BP68" s="264"/>
      <c r="BQ68" s="261">
        <v>62</v>
      </c>
      <c r="BR68" s="266"/>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245"/>
    </row>
    <row r="69" spans="1:131" s="246" customFormat="1" ht="26.25" customHeight="1" x14ac:dyDescent="0.15">
      <c r="A69" s="260">
        <v>2</v>
      </c>
      <c r="B69" s="1027" t="s">
        <v>578</v>
      </c>
      <c r="C69" s="1028"/>
      <c r="D69" s="1028"/>
      <c r="E69" s="1028"/>
      <c r="F69" s="1028"/>
      <c r="G69" s="1028"/>
      <c r="H69" s="1028"/>
      <c r="I69" s="1028"/>
      <c r="J69" s="1028"/>
      <c r="K69" s="1028"/>
      <c r="L69" s="1028"/>
      <c r="M69" s="1028"/>
      <c r="N69" s="1028"/>
      <c r="O69" s="1028"/>
      <c r="P69" s="1029"/>
      <c r="Q69" s="1030">
        <v>3266</v>
      </c>
      <c r="R69" s="1024"/>
      <c r="S69" s="1024"/>
      <c r="T69" s="1024"/>
      <c r="U69" s="1024"/>
      <c r="V69" s="1024">
        <v>3131</v>
      </c>
      <c r="W69" s="1024"/>
      <c r="X69" s="1024"/>
      <c r="Y69" s="1024"/>
      <c r="Z69" s="1024"/>
      <c r="AA69" s="1037">
        <f>Q69-V69</f>
        <v>135</v>
      </c>
      <c r="AB69" s="1035"/>
      <c r="AC69" s="1035"/>
      <c r="AD69" s="1035"/>
      <c r="AE69" s="1036"/>
      <c r="AF69" s="1024">
        <v>135</v>
      </c>
      <c r="AG69" s="1024"/>
      <c r="AH69" s="1024"/>
      <c r="AI69" s="1024"/>
      <c r="AJ69" s="1024"/>
      <c r="AK69" s="1024" t="s">
        <v>579</v>
      </c>
      <c r="AL69" s="1024"/>
      <c r="AM69" s="1024"/>
      <c r="AN69" s="1024"/>
      <c r="AO69" s="1024"/>
      <c r="AP69" s="1024">
        <v>1183</v>
      </c>
      <c r="AQ69" s="1024"/>
      <c r="AR69" s="1024"/>
      <c r="AS69" s="1024"/>
      <c r="AT69" s="1024"/>
      <c r="AU69" s="1024">
        <v>22</v>
      </c>
      <c r="AV69" s="1024"/>
      <c r="AW69" s="1024"/>
      <c r="AX69" s="1024"/>
      <c r="AY69" s="1024"/>
      <c r="AZ69" s="1025" t="s">
        <v>581</v>
      </c>
      <c r="BA69" s="1025"/>
      <c r="BB69" s="1025"/>
      <c r="BC69" s="1025"/>
      <c r="BD69" s="1026"/>
      <c r="BE69" s="264"/>
      <c r="BF69" s="264"/>
      <c r="BG69" s="264"/>
      <c r="BH69" s="264"/>
      <c r="BI69" s="264"/>
      <c r="BJ69" s="264"/>
      <c r="BK69" s="264"/>
      <c r="BL69" s="264"/>
      <c r="BM69" s="264"/>
      <c r="BN69" s="264"/>
      <c r="BO69" s="264"/>
      <c r="BP69" s="264"/>
      <c r="BQ69" s="261">
        <v>63</v>
      </c>
      <c r="BR69" s="266"/>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245"/>
    </row>
    <row r="70" spans="1:131" s="246" customFormat="1" ht="26.25" customHeight="1" x14ac:dyDescent="0.15">
      <c r="A70" s="260">
        <v>3</v>
      </c>
      <c r="B70" s="1027" t="s">
        <v>578</v>
      </c>
      <c r="C70" s="1028"/>
      <c r="D70" s="1028"/>
      <c r="E70" s="1028"/>
      <c r="F70" s="1028"/>
      <c r="G70" s="1028"/>
      <c r="H70" s="1028"/>
      <c r="I70" s="1028"/>
      <c r="J70" s="1028"/>
      <c r="K70" s="1028"/>
      <c r="L70" s="1028"/>
      <c r="M70" s="1028"/>
      <c r="N70" s="1028"/>
      <c r="O70" s="1028"/>
      <c r="P70" s="1029"/>
      <c r="Q70" s="1030">
        <v>787</v>
      </c>
      <c r="R70" s="1024"/>
      <c r="S70" s="1024"/>
      <c r="T70" s="1024"/>
      <c r="U70" s="1024"/>
      <c r="V70" s="1024">
        <v>777</v>
      </c>
      <c r="W70" s="1024"/>
      <c r="X70" s="1024"/>
      <c r="Y70" s="1024"/>
      <c r="Z70" s="1024"/>
      <c r="AA70" s="1037">
        <f t="shared" ref="AA70:AA72" si="0">Q70-V70</f>
        <v>10</v>
      </c>
      <c r="AB70" s="1035"/>
      <c r="AC70" s="1035"/>
      <c r="AD70" s="1035"/>
      <c r="AE70" s="1036"/>
      <c r="AF70" s="1024">
        <v>2</v>
      </c>
      <c r="AG70" s="1024"/>
      <c r="AH70" s="1024"/>
      <c r="AI70" s="1024"/>
      <c r="AJ70" s="1024"/>
      <c r="AK70" s="1024">
        <v>137</v>
      </c>
      <c r="AL70" s="1024"/>
      <c r="AM70" s="1024"/>
      <c r="AN70" s="1024"/>
      <c r="AO70" s="1024"/>
      <c r="AP70" s="1024">
        <v>581</v>
      </c>
      <c r="AQ70" s="1024"/>
      <c r="AR70" s="1024"/>
      <c r="AS70" s="1024"/>
      <c r="AT70" s="1024"/>
      <c r="AU70" s="1024" t="s">
        <v>579</v>
      </c>
      <c r="AV70" s="1024"/>
      <c r="AW70" s="1024"/>
      <c r="AX70" s="1024"/>
      <c r="AY70" s="1024"/>
      <c r="AZ70" s="1025" t="s">
        <v>582</v>
      </c>
      <c r="BA70" s="1025"/>
      <c r="BB70" s="1025"/>
      <c r="BC70" s="1025"/>
      <c r="BD70" s="1026"/>
      <c r="BE70" s="264"/>
      <c r="BF70" s="264"/>
      <c r="BG70" s="264"/>
      <c r="BH70" s="264"/>
      <c r="BI70" s="264"/>
      <c r="BJ70" s="264"/>
      <c r="BK70" s="264"/>
      <c r="BL70" s="264"/>
      <c r="BM70" s="264"/>
      <c r="BN70" s="264"/>
      <c r="BO70" s="264"/>
      <c r="BP70" s="264"/>
      <c r="BQ70" s="261">
        <v>64</v>
      </c>
      <c r="BR70" s="266"/>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245"/>
    </row>
    <row r="71" spans="1:131" s="246" customFormat="1" ht="26.25" customHeight="1" x14ac:dyDescent="0.15">
      <c r="A71" s="260">
        <v>4</v>
      </c>
      <c r="B71" s="1027" t="s">
        <v>578</v>
      </c>
      <c r="C71" s="1028"/>
      <c r="D71" s="1028"/>
      <c r="E71" s="1028"/>
      <c r="F71" s="1028"/>
      <c r="G71" s="1028"/>
      <c r="H71" s="1028"/>
      <c r="I71" s="1028"/>
      <c r="J71" s="1028"/>
      <c r="K71" s="1028"/>
      <c r="L71" s="1028"/>
      <c r="M71" s="1028"/>
      <c r="N71" s="1028"/>
      <c r="O71" s="1028"/>
      <c r="P71" s="1029"/>
      <c r="Q71" s="1030">
        <v>67</v>
      </c>
      <c r="R71" s="1024"/>
      <c r="S71" s="1024"/>
      <c r="T71" s="1024"/>
      <c r="U71" s="1024"/>
      <c r="V71" s="1024">
        <v>59</v>
      </c>
      <c r="W71" s="1024"/>
      <c r="X71" s="1024"/>
      <c r="Y71" s="1024"/>
      <c r="Z71" s="1024"/>
      <c r="AA71" s="1037">
        <f t="shared" si="0"/>
        <v>8</v>
      </c>
      <c r="AB71" s="1035"/>
      <c r="AC71" s="1035"/>
      <c r="AD71" s="1035"/>
      <c r="AE71" s="1036"/>
      <c r="AF71" s="1024">
        <v>8</v>
      </c>
      <c r="AG71" s="1024"/>
      <c r="AH71" s="1024"/>
      <c r="AI71" s="1024"/>
      <c r="AJ71" s="1024"/>
      <c r="AK71" s="1024" t="s">
        <v>579</v>
      </c>
      <c r="AL71" s="1024"/>
      <c r="AM71" s="1024"/>
      <c r="AN71" s="1024"/>
      <c r="AO71" s="1024"/>
      <c r="AP71" s="1024" t="s">
        <v>579</v>
      </c>
      <c r="AQ71" s="1024"/>
      <c r="AR71" s="1024"/>
      <c r="AS71" s="1024"/>
      <c r="AT71" s="1024"/>
      <c r="AU71" s="1024" t="s">
        <v>579</v>
      </c>
      <c r="AV71" s="1024"/>
      <c r="AW71" s="1024"/>
      <c r="AX71" s="1024"/>
      <c r="AY71" s="1024"/>
      <c r="AZ71" s="1025" t="s">
        <v>583</v>
      </c>
      <c r="BA71" s="1025"/>
      <c r="BB71" s="1025"/>
      <c r="BC71" s="1025"/>
      <c r="BD71" s="1026"/>
      <c r="BE71" s="264"/>
      <c r="BF71" s="264"/>
      <c r="BG71" s="264"/>
      <c r="BH71" s="264"/>
      <c r="BI71" s="264"/>
      <c r="BJ71" s="264"/>
      <c r="BK71" s="264"/>
      <c r="BL71" s="264"/>
      <c r="BM71" s="264"/>
      <c r="BN71" s="264"/>
      <c r="BO71" s="264"/>
      <c r="BP71" s="264"/>
      <c r="BQ71" s="261">
        <v>65</v>
      </c>
      <c r="BR71" s="266"/>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245"/>
    </row>
    <row r="72" spans="1:131" s="246" customFormat="1" ht="26.25" customHeight="1" x14ac:dyDescent="0.15">
      <c r="A72" s="260">
        <v>5</v>
      </c>
      <c r="B72" s="1027" t="s">
        <v>578</v>
      </c>
      <c r="C72" s="1028"/>
      <c r="D72" s="1028"/>
      <c r="E72" s="1028"/>
      <c r="F72" s="1028"/>
      <c r="G72" s="1028"/>
      <c r="H72" s="1028"/>
      <c r="I72" s="1028"/>
      <c r="J72" s="1028"/>
      <c r="K72" s="1028"/>
      <c r="L72" s="1028"/>
      <c r="M72" s="1028"/>
      <c r="N72" s="1028"/>
      <c r="O72" s="1028"/>
      <c r="P72" s="1029"/>
      <c r="Q72" s="1030">
        <v>1</v>
      </c>
      <c r="R72" s="1024"/>
      <c r="S72" s="1024"/>
      <c r="T72" s="1024"/>
      <c r="U72" s="1024"/>
      <c r="V72" s="1024">
        <v>1</v>
      </c>
      <c r="W72" s="1024"/>
      <c r="X72" s="1024"/>
      <c r="Y72" s="1024"/>
      <c r="Z72" s="1024"/>
      <c r="AA72" s="1037">
        <f t="shared" si="0"/>
        <v>0</v>
      </c>
      <c r="AB72" s="1035"/>
      <c r="AC72" s="1035"/>
      <c r="AD72" s="1035"/>
      <c r="AE72" s="1036"/>
      <c r="AF72" s="1024">
        <v>0</v>
      </c>
      <c r="AG72" s="1024"/>
      <c r="AH72" s="1024"/>
      <c r="AI72" s="1024"/>
      <c r="AJ72" s="1024"/>
      <c r="AK72" s="1024" t="s">
        <v>579</v>
      </c>
      <c r="AL72" s="1024"/>
      <c r="AM72" s="1024"/>
      <c r="AN72" s="1024"/>
      <c r="AO72" s="1024"/>
      <c r="AP72" s="1024" t="s">
        <v>579</v>
      </c>
      <c r="AQ72" s="1024"/>
      <c r="AR72" s="1024"/>
      <c r="AS72" s="1024"/>
      <c r="AT72" s="1024"/>
      <c r="AU72" s="1024" t="s">
        <v>579</v>
      </c>
      <c r="AV72" s="1024"/>
      <c r="AW72" s="1024"/>
      <c r="AX72" s="1024"/>
      <c r="AY72" s="1024"/>
      <c r="AZ72" s="1025" t="s">
        <v>588</v>
      </c>
      <c r="BA72" s="1025"/>
      <c r="BB72" s="1025"/>
      <c r="BC72" s="1025"/>
      <c r="BD72" s="1026"/>
      <c r="BE72" s="264"/>
      <c r="BF72" s="264"/>
      <c r="BG72" s="264"/>
      <c r="BH72" s="264"/>
      <c r="BI72" s="264"/>
      <c r="BJ72" s="264"/>
      <c r="BK72" s="264"/>
      <c r="BL72" s="264"/>
      <c r="BM72" s="264"/>
      <c r="BN72" s="264"/>
      <c r="BO72" s="264"/>
      <c r="BP72" s="264"/>
      <c r="BQ72" s="261">
        <v>66</v>
      </c>
      <c r="BR72" s="266"/>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245"/>
    </row>
    <row r="73" spans="1:131" s="246" customFormat="1" ht="26.25" customHeight="1" x14ac:dyDescent="0.15">
      <c r="A73" s="260">
        <v>6</v>
      </c>
      <c r="B73" s="1027" t="s">
        <v>587</v>
      </c>
      <c r="C73" s="1028"/>
      <c r="D73" s="1028"/>
      <c r="E73" s="1028"/>
      <c r="F73" s="1028"/>
      <c r="G73" s="1028"/>
      <c r="H73" s="1028"/>
      <c r="I73" s="1028"/>
      <c r="J73" s="1028"/>
      <c r="K73" s="1028"/>
      <c r="L73" s="1028"/>
      <c r="M73" s="1028"/>
      <c r="N73" s="1028"/>
      <c r="O73" s="1028"/>
      <c r="P73" s="1029"/>
      <c r="Q73" s="1030">
        <v>1310</v>
      </c>
      <c r="R73" s="1024"/>
      <c r="S73" s="1024"/>
      <c r="T73" s="1024"/>
      <c r="U73" s="1024"/>
      <c r="V73" s="1024">
        <v>1238</v>
      </c>
      <c r="W73" s="1024"/>
      <c r="X73" s="1024"/>
      <c r="Y73" s="1024"/>
      <c r="Z73" s="1024"/>
      <c r="AA73" s="1037">
        <f t="shared" ref="AA73" si="1">Q73-V73</f>
        <v>72</v>
      </c>
      <c r="AB73" s="1035"/>
      <c r="AC73" s="1035"/>
      <c r="AD73" s="1035"/>
      <c r="AE73" s="1036"/>
      <c r="AF73" s="1024">
        <v>72</v>
      </c>
      <c r="AG73" s="1024"/>
      <c r="AH73" s="1024"/>
      <c r="AI73" s="1024"/>
      <c r="AJ73" s="1024"/>
      <c r="AK73" s="1024">
        <v>70</v>
      </c>
      <c r="AL73" s="1024"/>
      <c r="AM73" s="1024"/>
      <c r="AN73" s="1024"/>
      <c r="AO73" s="1024"/>
      <c r="AP73" s="1024" t="s">
        <v>579</v>
      </c>
      <c r="AQ73" s="1024"/>
      <c r="AR73" s="1024"/>
      <c r="AS73" s="1024"/>
      <c r="AT73" s="1024"/>
      <c r="AU73" s="1024" t="s">
        <v>579</v>
      </c>
      <c r="AV73" s="1024"/>
      <c r="AW73" s="1024"/>
      <c r="AX73" s="1024"/>
      <c r="AY73" s="1024"/>
      <c r="AZ73" s="1025" t="s">
        <v>584</v>
      </c>
      <c r="BA73" s="1025"/>
      <c r="BB73" s="1025"/>
      <c r="BC73" s="1025"/>
      <c r="BD73" s="1026"/>
      <c r="BE73" s="264"/>
      <c r="BF73" s="264"/>
      <c r="BG73" s="264"/>
      <c r="BH73" s="264"/>
      <c r="BI73" s="264"/>
      <c r="BJ73" s="264"/>
      <c r="BK73" s="264"/>
      <c r="BL73" s="264"/>
      <c r="BM73" s="264"/>
      <c r="BN73" s="264"/>
      <c r="BO73" s="264"/>
      <c r="BP73" s="264"/>
      <c r="BQ73" s="261">
        <v>67</v>
      </c>
      <c r="BR73" s="266"/>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245"/>
    </row>
    <row r="74" spans="1:131" s="246" customFormat="1" ht="26.25" customHeight="1" x14ac:dyDescent="0.15">
      <c r="A74" s="260">
        <v>7</v>
      </c>
      <c r="B74" s="1027" t="s">
        <v>589</v>
      </c>
      <c r="C74" s="1028"/>
      <c r="D74" s="1028"/>
      <c r="E74" s="1028"/>
      <c r="F74" s="1028"/>
      <c r="G74" s="1028"/>
      <c r="H74" s="1028"/>
      <c r="I74" s="1028"/>
      <c r="J74" s="1028"/>
      <c r="K74" s="1028"/>
      <c r="L74" s="1028"/>
      <c r="M74" s="1028"/>
      <c r="N74" s="1028"/>
      <c r="O74" s="1028"/>
      <c r="P74" s="1029"/>
      <c r="Q74" s="1030">
        <v>348</v>
      </c>
      <c r="R74" s="1024"/>
      <c r="S74" s="1024"/>
      <c r="T74" s="1024"/>
      <c r="U74" s="1024"/>
      <c r="V74" s="1024">
        <v>320</v>
      </c>
      <c r="W74" s="1024"/>
      <c r="X74" s="1024"/>
      <c r="Y74" s="1024"/>
      <c r="Z74" s="1024"/>
      <c r="AA74" s="1037">
        <f>Q74-V74</f>
        <v>28</v>
      </c>
      <c r="AB74" s="1035"/>
      <c r="AC74" s="1035"/>
      <c r="AD74" s="1035"/>
      <c r="AE74" s="1036"/>
      <c r="AF74" s="1024">
        <v>28</v>
      </c>
      <c r="AG74" s="1024"/>
      <c r="AH74" s="1024"/>
      <c r="AI74" s="1024"/>
      <c r="AJ74" s="1024"/>
      <c r="AK74" s="1024">
        <v>14</v>
      </c>
      <c r="AL74" s="1024"/>
      <c r="AM74" s="1024"/>
      <c r="AN74" s="1024"/>
      <c r="AO74" s="1024"/>
      <c r="AP74" s="1024" t="s">
        <v>579</v>
      </c>
      <c r="AQ74" s="1024"/>
      <c r="AR74" s="1024"/>
      <c r="AS74" s="1024"/>
      <c r="AT74" s="1024"/>
      <c r="AU74" s="1024" t="s">
        <v>579</v>
      </c>
      <c r="AV74" s="1024"/>
      <c r="AW74" s="1024"/>
      <c r="AX74" s="1024"/>
      <c r="AY74" s="1024"/>
      <c r="AZ74" s="1031" t="s">
        <v>584</v>
      </c>
      <c r="BA74" s="1032"/>
      <c r="BB74" s="1032"/>
      <c r="BC74" s="1032"/>
      <c r="BD74" s="1033"/>
      <c r="BE74" s="264"/>
      <c r="BF74" s="264"/>
      <c r="BG74" s="264"/>
      <c r="BH74" s="264"/>
      <c r="BI74" s="264"/>
      <c r="BJ74" s="264"/>
      <c r="BK74" s="264"/>
      <c r="BL74" s="264"/>
      <c r="BM74" s="264"/>
      <c r="BN74" s="264"/>
      <c r="BO74" s="264"/>
      <c r="BP74" s="264"/>
      <c r="BQ74" s="261">
        <v>68</v>
      </c>
      <c r="BR74" s="266"/>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245"/>
    </row>
    <row r="75" spans="1:131" s="246" customFormat="1" ht="26.25" customHeight="1" x14ac:dyDescent="0.15">
      <c r="A75" s="260">
        <v>8</v>
      </c>
      <c r="B75" s="1027" t="s">
        <v>590</v>
      </c>
      <c r="C75" s="1028"/>
      <c r="D75" s="1028"/>
      <c r="E75" s="1028"/>
      <c r="F75" s="1028"/>
      <c r="G75" s="1028"/>
      <c r="H75" s="1028"/>
      <c r="I75" s="1028"/>
      <c r="J75" s="1028"/>
      <c r="K75" s="1028"/>
      <c r="L75" s="1028"/>
      <c r="M75" s="1028"/>
      <c r="N75" s="1028"/>
      <c r="O75" s="1028"/>
      <c r="P75" s="1029"/>
      <c r="Q75" s="1034">
        <v>22719</v>
      </c>
      <c r="R75" s="1035"/>
      <c r="S75" s="1035"/>
      <c r="T75" s="1035"/>
      <c r="U75" s="1036"/>
      <c r="V75" s="1037">
        <v>22555</v>
      </c>
      <c r="W75" s="1035"/>
      <c r="X75" s="1035"/>
      <c r="Y75" s="1035"/>
      <c r="Z75" s="1036"/>
      <c r="AA75" s="1037">
        <f>Q75-V75</f>
        <v>164</v>
      </c>
      <c r="AB75" s="1035"/>
      <c r="AC75" s="1035"/>
      <c r="AD75" s="1035"/>
      <c r="AE75" s="1036"/>
      <c r="AF75" s="1037">
        <v>164</v>
      </c>
      <c r="AG75" s="1035"/>
      <c r="AH75" s="1035"/>
      <c r="AI75" s="1035"/>
      <c r="AJ75" s="1036"/>
      <c r="AK75" s="1037">
        <v>20</v>
      </c>
      <c r="AL75" s="1035"/>
      <c r="AM75" s="1035"/>
      <c r="AN75" s="1035"/>
      <c r="AO75" s="1036"/>
      <c r="AP75" s="1024" t="s">
        <v>579</v>
      </c>
      <c r="AQ75" s="1024"/>
      <c r="AR75" s="1024"/>
      <c r="AS75" s="1024"/>
      <c r="AT75" s="1024"/>
      <c r="AU75" s="1024" t="s">
        <v>579</v>
      </c>
      <c r="AV75" s="1024"/>
      <c r="AW75" s="1024"/>
      <c r="AX75" s="1024"/>
      <c r="AY75" s="1024"/>
      <c r="AZ75" s="1031" t="s">
        <v>584</v>
      </c>
      <c r="BA75" s="1032"/>
      <c r="BB75" s="1032"/>
      <c r="BC75" s="1032"/>
      <c r="BD75" s="1033"/>
      <c r="BE75" s="264"/>
      <c r="BF75" s="264"/>
      <c r="BG75" s="264"/>
      <c r="BH75" s="264"/>
      <c r="BI75" s="264"/>
      <c r="BJ75" s="264"/>
      <c r="BK75" s="264"/>
      <c r="BL75" s="264"/>
      <c r="BM75" s="264"/>
      <c r="BN75" s="264"/>
      <c r="BO75" s="264"/>
      <c r="BP75" s="264"/>
      <c r="BQ75" s="261">
        <v>69</v>
      </c>
      <c r="BR75" s="266"/>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245"/>
    </row>
    <row r="76" spans="1:131" s="246" customFormat="1" ht="26.25" customHeight="1" x14ac:dyDescent="0.15">
      <c r="A76" s="260">
        <v>9</v>
      </c>
      <c r="B76" s="1027" t="s">
        <v>578</v>
      </c>
      <c r="C76" s="1028"/>
      <c r="D76" s="1028"/>
      <c r="E76" s="1028"/>
      <c r="F76" s="1028"/>
      <c r="G76" s="1028"/>
      <c r="H76" s="1028"/>
      <c r="I76" s="1028"/>
      <c r="J76" s="1028"/>
      <c r="K76" s="1028"/>
      <c r="L76" s="1028"/>
      <c r="M76" s="1028"/>
      <c r="N76" s="1028"/>
      <c r="O76" s="1028"/>
      <c r="P76" s="1029"/>
      <c r="Q76" s="1034">
        <v>329</v>
      </c>
      <c r="R76" s="1035"/>
      <c r="S76" s="1035"/>
      <c r="T76" s="1035"/>
      <c r="U76" s="1036"/>
      <c r="V76" s="1037">
        <v>135</v>
      </c>
      <c r="W76" s="1035"/>
      <c r="X76" s="1035"/>
      <c r="Y76" s="1035"/>
      <c r="Z76" s="1036"/>
      <c r="AA76" s="1037">
        <f t="shared" ref="AA76" si="2">Q76-V76</f>
        <v>194</v>
      </c>
      <c r="AB76" s="1035"/>
      <c r="AC76" s="1035"/>
      <c r="AD76" s="1035"/>
      <c r="AE76" s="1036"/>
      <c r="AF76" s="1037">
        <v>194</v>
      </c>
      <c r="AG76" s="1035"/>
      <c r="AH76" s="1035"/>
      <c r="AI76" s="1035"/>
      <c r="AJ76" s="1036"/>
      <c r="AK76" s="1024" t="s">
        <v>579</v>
      </c>
      <c r="AL76" s="1024"/>
      <c r="AM76" s="1024"/>
      <c r="AN76" s="1024"/>
      <c r="AO76" s="1024"/>
      <c r="AP76" s="1024" t="s">
        <v>579</v>
      </c>
      <c r="AQ76" s="1024"/>
      <c r="AR76" s="1024"/>
      <c r="AS76" s="1024"/>
      <c r="AT76" s="1024"/>
      <c r="AU76" s="1024" t="s">
        <v>579</v>
      </c>
      <c r="AV76" s="1024"/>
      <c r="AW76" s="1024"/>
      <c r="AX76" s="1024"/>
      <c r="AY76" s="1024"/>
      <c r="AZ76" s="1031" t="s">
        <v>585</v>
      </c>
      <c r="BA76" s="1032"/>
      <c r="BB76" s="1032"/>
      <c r="BC76" s="1032"/>
      <c r="BD76" s="1033"/>
      <c r="BE76" s="264"/>
      <c r="BF76" s="264"/>
      <c r="BG76" s="264"/>
      <c r="BH76" s="264"/>
      <c r="BI76" s="264"/>
      <c r="BJ76" s="264"/>
      <c r="BK76" s="264"/>
      <c r="BL76" s="264"/>
      <c r="BM76" s="264"/>
      <c r="BN76" s="264"/>
      <c r="BO76" s="264"/>
      <c r="BP76" s="264"/>
      <c r="BQ76" s="261">
        <v>70</v>
      </c>
      <c r="BR76" s="266"/>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245"/>
    </row>
    <row r="77" spans="1:131" s="246" customFormat="1" ht="26.25" customHeight="1" x14ac:dyDescent="0.15">
      <c r="A77" s="260">
        <v>10</v>
      </c>
      <c r="B77" s="1027" t="s">
        <v>591</v>
      </c>
      <c r="C77" s="1028"/>
      <c r="D77" s="1028"/>
      <c r="E77" s="1028"/>
      <c r="F77" s="1028"/>
      <c r="G77" s="1028"/>
      <c r="H77" s="1028"/>
      <c r="I77" s="1028"/>
      <c r="J77" s="1028"/>
      <c r="K77" s="1028"/>
      <c r="L77" s="1028"/>
      <c r="M77" s="1028"/>
      <c r="N77" s="1028"/>
      <c r="O77" s="1028"/>
      <c r="P77" s="1029"/>
      <c r="Q77" s="1034">
        <v>1496</v>
      </c>
      <c r="R77" s="1035"/>
      <c r="S77" s="1035"/>
      <c r="T77" s="1035"/>
      <c r="U77" s="1036"/>
      <c r="V77" s="1037">
        <v>1481</v>
      </c>
      <c r="W77" s="1035"/>
      <c r="X77" s="1035"/>
      <c r="Y77" s="1035"/>
      <c r="Z77" s="1036"/>
      <c r="AA77" s="1037">
        <f t="shared" ref="AA77" si="3">Q77-V77</f>
        <v>15</v>
      </c>
      <c r="AB77" s="1035"/>
      <c r="AC77" s="1035"/>
      <c r="AD77" s="1035"/>
      <c r="AE77" s="1036"/>
      <c r="AF77" s="1037">
        <v>15</v>
      </c>
      <c r="AG77" s="1035"/>
      <c r="AH77" s="1035"/>
      <c r="AI77" s="1035"/>
      <c r="AJ77" s="1036"/>
      <c r="AK77" s="1024" t="s">
        <v>579</v>
      </c>
      <c r="AL77" s="1024"/>
      <c r="AM77" s="1024"/>
      <c r="AN77" s="1024"/>
      <c r="AO77" s="1024"/>
      <c r="AP77" s="1024" t="s">
        <v>579</v>
      </c>
      <c r="AQ77" s="1024"/>
      <c r="AR77" s="1024"/>
      <c r="AS77" s="1024"/>
      <c r="AT77" s="1024"/>
      <c r="AU77" s="1024" t="s">
        <v>579</v>
      </c>
      <c r="AV77" s="1024"/>
      <c r="AW77" s="1024"/>
      <c r="AX77" s="1024"/>
      <c r="AY77" s="1024"/>
      <c r="AZ77" s="1031" t="s">
        <v>580</v>
      </c>
      <c r="BA77" s="1032"/>
      <c r="BB77" s="1032"/>
      <c r="BC77" s="1032"/>
      <c r="BD77" s="1033"/>
      <c r="BE77" s="264"/>
      <c r="BF77" s="264"/>
      <c r="BG77" s="264"/>
      <c r="BH77" s="264"/>
      <c r="BI77" s="264"/>
      <c r="BJ77" s="264"/>
      <c r="BK77" s="264"/>
      <c r="BL77" s="264"/>
      <c r="BM77" s="264"/>
      <c r="BN77" s="264"/>
      <c r="BO77" s="264"/>
      <c r="BP77" s="264"/>
      <c r="BQ77" s="261">
        <v>71</v>
      </c>
      <c r="BR77" s="266"/>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245"/>
    </row>
    <row r="78" spans="1:131" s="246" customFormat="1" ht="26.25" customHeight="1" x14ac:dyDescent="0.15">
      <c r="A78" s="260">
        <v>11</v>
      </c>
      <c r="B78" s="1027" t="s">
        <v>578</v>
      </c>
      <c r="C78" s="1028"/>
      <c r="D78" s="1028"/>
      <c r="E78" s="1028"/>
      <c r="F78" s="1028"/>
      <c r="G78" s="1028"/>
      <c r="H78" s="1028"/>
      <c r="I78" s="1028"/>
      <c r="J78" s="1028"/>
      <c r="K78" s="1028"/>
      <c r="L78" s="1028"/>
      <c r="M78" s="1028"/>
      <c r="N78" s="1028"/>
      <c r="O78" s="1028"/>
      <c r="P78" s="1029"/>
      <c r="Q78" s="1030">
        <v>768538</v>
      </c>
      <c r="R78" s="1024"/>
      <c r="S78" s="1024"/>
      <c r="T78" s="1024"/>
      <c r="U78" s="1024"/>
      <c r="V78" s="1024">
        <v>753941</v>
      </c>
      <c r="W78" s="1024"/>
      <c r="X78" s="1024"/>
      <c r="Y78" s="1024"/>
      <c r="Z78" s="1024"/>
      <c r="AA78" s="1024">
        <f t="shared" ref="AA78" si="4">Q78-V78</f>
        <v>14597</v>
      </c>
      <c r="AB78" s="1024"/>
      <c r="AC78" s="1024"/>
      <c r="AD78" s="1024"/>
      <c r="AE78" s="1024"/>
      <c r="AF78" s="1024">
        <v>14597</v>
      </c>
      <c r="AG78" s="1024"/>
      <c r="AH78" s="1024"/>
      <c r="AI78" s="1024"/>
      <c r="AJ78" s="1024"/>
      <c r="AK78" s="1024">
        <v>7714</v>
      </c>
      <c r="AL78" s="1024"/>
      <c r="AM78" s="1024"/>
      <c r="AN78" s="1024"/>
      <c r="AO78" s="1024"/>
      <c r="AP78" s="1024" t="s">
        <v>579</v>
      </c>
      <c r="AQ78" s="1024"/>
      <c r="AR78" s="1024"/>
      <c r="AS78" s="1024"/>
      <c r="AT78" s="1024"/>
      <c r="AU78" s="1024" t="s">
        <v>579</v>
      </c>
      <c r="AV78" s="1024"/>
      <c r="AW78" s="1024"/>
      <c r="AX78" s="1024"/>
      <c r="AY78" s="1024"/>
      <c r="AZ78" s="1031" t="s">
        <v>586</v>
      </c>
      <c r="BA78" s="1032"/>
      <c r="BB78" s="1032"/>
      <c r="BC78" s="1032"/>
      <c r="BD78" s="1033"/>
      <c r="BE78" s="264"/>
      <c r="BF78" s="264"/>
      <c r="BG78" s="264"/>
      <c r="BH78" s="264"/>
      <c r="BI78" s="264"/>
      <c r="BJ78" s="267"/>
      <c r="BK78" s="267"/>
      <c r="BL78" s="267"/>
      <c r="BM78" s="267"/>
      <c r="BN78" s="267"/>
      <c r="BO78" s="264"/>
      <c r="BP78" s="264"/>
      <c r="BQ78" s="261">
        <v>72</v>
      </c>
      <c r="BR78" s="266"/>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245"/>
    </row>
    <row r="79" spans="1:131" s="246" customFormat="1" ht="26.25" customHeight="1" x14ac:dyDescent="0.15">
      <c r="A79" s="260">
        <v>12</v>
      </c>
      <c r="B79" s="1027" t="s">
        <v>592</v>
      </c>
      <c r="C79" s="1028"/>
      <c r="D79" s="1028"/>
      <c r="E79" s="1028"/>
      <c r="F79" s="1028"/>
      <c r="G79" s="1028"/>
      <c r="H79" s="1028"/>
      <c r="I79" s="1028"/>
      <c r="J79" s="1028"/>
      <c r="K79" s="1028"/>
      <c r="L79" s="1028"/>
      <c r="M79" s="1028"/>
      <c r="N79" s="1028"/>
      <c r="O79" s="1028"/>
      <c r="P79" s="1029"/>
      <c r="Q79" s="1030">
        <v>996</v>
      </c>
      <c r="R79" s="1024"/>
      <c r="S79" s="1024"/>
      <c r="T79" s="1024"/>
      <c r="U79" s="1024"/>
      <c r="V79" s="1024">
        <v>982</v>
      </c>
      <c r="W79" s="1024"/>
      <c r="X79" s="1024"/>
      <c r="Y79" s="1024"/>
      <c r="Z79" s="1024"/>
      <c r="AA79" s="1024">
        <f t="shared" ref="AA79" si="5">Q79-V79</f>
        <v>14</v>
      </c>
      <c r="AB79" s="1024"/>
      <c r="AC79" s="1024"/>
      <c r="AD79" s="1024"/>
      <c r="AE79" s="1024"/>
      <c r="AF79" s="1024">
        <v>14</v>
      </c>
      <c r="AG79" s="1024"/>
      <c r="AH79" s="1024"/>
      <c r="AI79" s="1024"/>
      <c r="AJ79" s="1024"/>
      <c r="AK79" s="1024">
        <v>863</v>
      </c>
      <c r="AL79" s="1024"/>
      <c r="AM79" s="1024"/>
      <c r="AN79" s="1024"/>
      <c r="AO79" s="1024"/>
      <c r="AP79" s="1024" t="s">
        <v>579</v>
      </c>
      <c r="AQ79" s="1024"/>
      <c r="AR79" s="1024"/>
      <c r="AS79" s="1024"/>
      <c r="AT79" s="1024"/>
      <c r="AU79" s="1024" t="s">
        <v>579</v>
      </c>
      <c r="AV79" s="1024"/>
      <c r="AW79" s="1024"/>
      <c r="AX79" s="1024"/>
      <c r="AY79" s="1024"/>
      <c r="AZ79" s="1031" t="s">
        <v>593</v>
      </c>
      <c r="BA79" s="1032"/>
      <c r="BB79" s="1032"/>
      <c r="BC79" s="1032"/>
      <c r="BD79" s="1033"/>
      <c r="BE79" s="264"/>
      <c r="BF79" s="264"/>
      <c r="BG79" s="264"/>
      <c r="BH79" s="264"/>
      <c r="BI79" s="264"/>
      <c r="BJ79" s="267"/>
      <c r="BK79" s="267"/>
      <c r="BL79" s="267"/>
      <c r="BM79" s="267"/>
      <c r="BN79" s="267"/>
      <c r="BO79" s="264"/>
      <c r="BP79" s="264"/>
      <c r="BQ79" s="261">
        <v>73</v>
      </c>
      <c r="BR79" s="266"/>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245"/>
    </row>
    <row r="80" spans="1:131" s="246" customFormat="1" ht="26.25" customHeight="1" x14ac:dyDescent="0.15">
      <c r="A80" s="260">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4"/>
      <c r="BF80" s="264"/>
      <c r="BG80" s="264"/>
      <c r="BH80" s="264"/>
      <c r="BI80" s="264"/>
      <c r="BJ80" s="264"/>
      <c r="BK80" s="264"/>
      <c r="BL80" s="264"/>
      <c r="BM80" s="264"/>
      <c r="BN80" s="264"/>
      <c r="BO80" s="264"/>
      <c r="BP80" s="264"/>
      <c r="BQ80" s="261">
        <v>74</v>
      </c>
      <c r="BR80" s="266"/>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245"/>
    </row>
    <row r="81" spans="1:131" s="246" customFormat="1" ht="26.25" customHeight="1" x14ac:dyDescent="0.15">
      <c r="A81" s="260">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4"/>
      <c r="BF81" s="264"/>
      <c r="BG81" s="264"/>
      <c r="BH81" s="264"/>
      <c r="BI81" s="264"/>
      <c r="BJ81" s="264"/>
      <c r="BK81" s="264"/>
      <c r="BL81" s="264"/>
      <c r="BM81" s="264"/>
      <c r="BN81" s="264"/>
      <c r="BO81" s="264"/>
      <c r="BP81" s="264"/>
      <c r="BQ81" s="261">
        <v>75</v>
      </c>
      <c r="BR81" s="266"/>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245"/>
    </row>
    <row r="82" spans="1:131" s="246" customFormat="1" ht="26.25" customHeight="1" x14ac:dyDescent="0.15">
      <c r="A82" s="260">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4"/>
      <c r="BF82" s="264"/>
      <c r="BG82" s="264"/>
      <c r="BH82" s="264"/>
      <c r="BI82" s="264"/>
      <c r="BJ82" s="264"/>
      <c r="BK82" s="264"/>
      <c r="BL82" s="264"/>
      <c r="BM82" s="264"/>
      <c r="BN82" s="264"/>
      <c r="BO82" s="264"/>
      <c r="BP82" s="264"/>
      <c r="BQ82" s="261">
        <v>76</v>
      </c>
      <c r="BR82" s="266"/>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245"/>
    </row>
    <row r="83" spans="1:131" s="246" customFormat="1" ht="26.25" customHeight="1" x14ac:dyDescent="0.15">
      <c r="A83" s="260">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4"/>
      <c r="BF83" s="264"/>
      <c r="BG83" s="264"/>
      <c r="BH83" s="264"/>
      <c r="BI83" s="264"/>
      <c r="BJ83" s="264"/>
      <c r="BK83" s="264"/>
      <c r="BL83" s="264"/>
      <c r="BM83" s="264"/>
      <c r="BN83" s="264"/>
      <c r="BO83" s="264"/>
      <c r="BP83" s="264"/>
      <c r="BQ83" s="261">
        <v>77</v>
      </c>
      <c r="BR83" s="266"/>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245"/>
    </row>
    <row r="84" spans="1:131" s="246" customFormat="1" ht="26.25" customHeight="1" x14ac:dyDescent="0.15">
      <c r="A84" s="260">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4"/>
      <c r="BF84" s="264"/>
      <c r="BG84" s="264"/>
      <c r="BH84" s="264"/>
      <c r="BI84" s="264"/>
      <c r="BJ84" s="264"/>
      <c r="BK84" s="264"/>
      <c r="BL84" s="264"/>
      <c r="BM84" s="264"/>
      <c r="BN84" s="264"/>
      <c r="BO84" s="264"/>
      <c r="BP84" s="264"/>
      <c r="BQ84" s="261">
        <v>78</v>
      </c>
      <c r="BR84" s="266"/>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245"/>
    </row>
    <row r="85" spans="1:131" s="246" customFormat="1" ht="26.25" customHeight="1" x14ac:dyDescent="0.15">
      <c r="A85" s="260">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4"/>
      <c r="BF85" s="264"/>
      <c r="BG85" s="264"/>
      <c r="BH85" s="264"/>
      <c r="BI85" s="264"/>
      <c r="BJ85" s="264"/>
      <c r="BK85" s="264"/>
      <c r="BL85" s="264"/>
      <c r="BM85" s="264"/>
      <c r="BN85" s="264"/>
      <c r="BO85" s="264"/>
      <c r="BP85" s="264"/>
      <c r="BQ85" s="261">
        <v>79</v>
      </c>
      <c r="BR85" s="266"/>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245"/>
    </row>
    <row r="86" spans="1:131" s="246" customFormat="1" ht="26.25" customHeight="1" x14ac:dyDescent="0.15">
      <c r="A86" s="260">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4"/>
      <c r="BF86" s="264"/>
      <c r="BG86" s="264"/>
      <c r="BH86" s="264"/>
      <c r="BI86" s="264"/>
      <c r="BJ86" s="264"/>
      <c r="BK86" s="264"/>
      <c r="BL86" s="264"/>
      <c r="BM86" s="264"/>
      <c r="BN86" s="264"/>
      <c r="BO86" s="264"/>
      <c r="BP86" s="264"/>
      <c r="BQ86" s="261">
        <v>80</v>
      </c>
      <c r="BR86" s="266"/>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245"/>
    </row>
    <row r="87" spans="1:131" s="246" customFormat="1" ht="26.25" customHeight="1" x14ac:dyDescent="0.15">
      <c r="A87" s="268">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4"/>
      <c r="BF87" s="264"/>
      <c r="BG87" s="264"/>
      <c r="BH87" s="264"/>
      <c r="BI87" s="264"/>
      <c r="BJ87" s="264"/>
      <c r="BK87" s="264"/>
      <c r="BL87" s="264"/>
      <c r="BM87" s="264"/>
      <c r="BN87" s="264"/>
      <c r="BO87" s="264"/>
      <c r="BP87" s="264"/>
      <c r="BQ87" s="261">
        <v>81</v>
      </c>
      <c r="BR87" s="266"/>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245"/>
    </row>
    <row r="88" spans="1:131" s="246" customFormat="1" ht="26.25" customHeight="1" thickBot="1" x14ac:dyDescent="0.2">
      <c r="A88" s="263" t="s">
        <v>391</v>
      </c>
      <c r="B88" s="997" t="s">
        <v>417</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15240</v>
      </c>
      <c r="AG88" s="1012"/>
      <c r="AH88" s="1012"/>
      <c r="AI88" s="1012"/>
      <c r="AJ88" s="1012"/>
      <c r="AK88" s="1016"/>
      <c r="AL88" s="1016"/>
      <c r="AM88" s="1016"/>
      <c r="AN88" s="1016"/>
      <c r="AO88" s="1016"/>
      <c r="AP88" s="1012">
        <v>1764</v>
      </c>
      <c r="AQ88" s="1012"/>
      <c r="AR88" s="1012"/>
      <c r="AS88" s="1012"/>
      <c r="AT88" s="1012"/>
      <c r="AU88" s="1012">
        <v>22</v>
      </c>
      <c r="AV88" s="1012"/>
      <c r="AW88" s="1012"/>
      <c r="AX88" s="1012"/>
      <c r="AY88" s="1012"/>
      <c r="AZ88" s="1013"/>
      <c r="BA88" s="1013"/>
      <c r="BB88" s="1013"/>
      <c r="BC88" s="1013"/>
      <c r="BD88" s="1014"/>
      <c r="BE88" s="264"/>
      <c r="BF88" s="264"/>
      <c r="BG88" s="264"/>
      <c r="BH88" s="264"/>
      <c r="BI88" s="264"/>
      <c r="BJ88" s="264"/>
      <c r="BK88" s="264"/>
      <c r="BL88" s="264"/>
      <c r="BM88" s="264"/>
      <c r="BN88" s="264"/>
      <c r="BO88" s="264"/>
      <c r="BP88" s="264"/>
      <c r="BQ88" s="261">
        <v>82</v>
      </c>
      <c r="BR88" s="266"/>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997" t="s">
        <v>418</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9" t="s">
        <v>419</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0" t="s">
        <v>420</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1" t="s">
        <v>423</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424</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45" customFormat="1" ht="26.25" customHeight="1" x14ac:dyDescent="0.15">
      <c r="A109" s="946" t="s">
        <v>425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426</v>
      </c>
      <c r="AB109" s="947"/>
      <c r="AC109" s="947"/>
      <c r="AD109" s="947"/>
      <c r="AE109" s="948"/>
      <c r="AF109" s="949" t="s">
        <v>309</v>
      </c>
      <c r="AG109" s="947"/>
      <c r="AH109" s="947"/>
      <c r="AI109" s="947"/>
      <c r="AJ109" s="948"/>
      <c r="AK109" s="949" t="s">
        <v>308</v>
      </c>
      <c r="AL109" s="947"/>
      <c r="AM109" s="947"/>
      <c r="AN109" s="947"/>
      <c r="AO109" s="948"/>
      <c r="AP109" s="949" t="s">
        <v>427</v>
      </c>
      <c r="AQ109" s="947"/>
      <c r="AR109" s="947"/>
      <c r="AS109" s="947"/>
      <c r="AT109" s="978"/>
      <c r="AU109" s="946" t="s">
        <v>425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426</v>
      </c>
      <c r="BR109" s="947"/>
      <c r="BS109" s="947"/>
      <c r="BT109" s="947"/>
      <c r="BU109" s="948"/>
      <c r="BV109" s="949" t="s">
        <v>309</v>
      </c>
      <c r="BW109" s="947"/>
      <c r="BX109" s="947"/>
      <c r="BY109" s="947"/>
      <c r="BZ109" s="948"/>
      <c r="CA109" s="949" t="s">
        <v>308</v>
      </c>
      <c r="CB109" s="947"/>
      <c r="CC109" s="947"/>
      <c r="CD109" s="947"/>
      <c r="CE109" s="948"/>
      <c r="CF109" s="985" t="s">
        <v>427</v>
      </c>
      <c r="CG109" s="985"/>
      <c r="CH109" s="985"/>
      <c r="CI109" s="985"/>
      <c r="CJ109" s="985"/>
      <c r="CK109" s="949" t="s">
        <v>428</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426</v>
      </c>
      <c r="DH109" s="947"/>
      <c r="DI109" s="947"/>
      <c r="DJ109" s="947"/>
      <c r="DK109" s="948"/>
      <c r="DL109" s="949" t="s">
        <v>309</v>
      </c>
      <c r="DM109" s="947"/>
      <c r="DN109" s="947"/>
      <c r="DO109" s="947"/>
      <c r="DP109" s="948"/>
      <c r="DQ109" s="949" t="s">
        <v>308</v>
      </c>
      <c r="DR109" s="947"/>
      <c r="DS109" s="947"/>
      <c r="DT109" s="947"/>
      <c r="DU109" s="948"/>
      <c r="DV109" s="949" t="s">
        <v>427</v>
      </c>
      <c r="DW109" s="947"/>
      <c r="DX109" s="947"/>
      <c r="DY109" s="947"/>
      <c r="DZ109" s="978"/>
    </row>
    <row r="110" spans="1:131" s="245" customFormat="1" ht="26.25" customHeight="1" x14ac:dyDescent="0.15">
      <c r="A110" s="849" t="s">
        <v>429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123930</v>
      </c>
      <c r="AB110" s="940"/>
      <c r="AC110" s="940"/>
      <c r="AD110" s="940"/>
      <c r="AE110" s="941"/>
      <c r="AF110" s="942">
        <v>133674</v>
      </c>
      <c r="AG110" s="940"/>
      <c r="AH110" s="940"/>
      <c r="AI110" s="940"/>
      <c r="AJ110" s="941"/>
      <c r="AK110" s="942">
        <v>136183</v>
      </c>
      <c r="AL110" s="940"/>
      <c r="AM110" s="940"/>
      <c r="AN110" s="940"/>
      <c r="AO110" s="941"/>
      <c r="AP110" s="943">
        <v>11</v>
      </c>
      <c r="AQ110" s="944"/>
      <c r="AR110" s="944"/>
      <c r="AS110" s="944"/>
      <c r="AT110" s="945"/>
      <c r="AU110" s="979" t="s">
        <v>73</v>
      </c>
      <c r="AV110" s="980"/>
      <c r="AW110" s="980"/>
      <c r="AX110" s="980"/>
      <c r="AY110" s="980"/>
      <c r="AZ110" s="905" t="s">
        <v>430</v>
      </c>
      <c r="BA110" s="850"/>
      <c r="BB110" s="850"/>
      <c r="BC110" s="850"/>
      <c r="BD110" s="850"/>
      <c r="BE110" s="850"/>
      <c r="BF110" s="850"/>
      <c r="BG110" s="850"/>
      <c r="BH110" s="850"/>
      <c r="BI110" s="850"/>
      <c r="BJ110" s="850"/>
      <c r="BK110" s="850"/>
      <c r="BL110" s="850"/>
      <c r="BM110" s="850"/>
      <c r="BN110" s="850"/>
      <c r="BO110" s="850"/>
      <c r="BP110" s="851"/>
      <c r="BQ110" s="906">
        <v>1638632</v>
      </c>
      <c r="BR110" s="887"/>
      <c r="BS110" s="887"/>
      <c r="BT110" s="887"/>
      <c r="BU110" s="887"/>
      <c r="BV110" s="887">
        <v>1567359</v>
      </c>
      <c r="BW110" s="887"/>
      <c r="BX110" s="887"/>
      <c r="BY110" s="887"/>
      <c r="BZ110" s="887"/>
      <c r="CA110" s="887">
        <v>1513637</v>
      </c>
      <c r="CB110" s="887"/>
      <c r="CC110" s="887"/>
      <c r="CD110" s="887"/>
      <c r="CE110" s="887"/>
      <c r="CF110" s="911">
        <v>122.8</v>
      </c>
      <c r="CG110" s="912"/>
      <c r="CH110" s="912"/>
      <c r="CI110" s="912"/>
      <c r="CJ110" s="912"/>
      <c r="CK110" s="975" t="s">
        <v>431</v>
      </c>
      <c r="CL110" s="861"/>
      <c r="CM110" s="936" t="s">
        <v>432</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433</v>
      </c>
      <c r="DH110" s="887"/>
      <c r="DI110" s="887"/>
      <c r="DJ110" s="887"/>
      <c r="DK110" s="887"/>
      <c r="DL110" s="887" t="s">
        <v>129</v>
      </c>
      <c r="DM110" s="887"/>
      <c r="DN110" s="887"/>
      <c r="DO110" s="887"/>
      <c r="DP110" s="887"/>
      <c r="DQ110" s="887" t="s">
        <v>129</v>
      </c>
      <c r="DR110" s="887"/>
      <c r="DS110" s="887"/>
      <c r="DT110" s="887"/>
      <c r="DU110" s="887"/>
      <c r="DV110" s="888" t="s">
        <v>129</v>
      </c>
      <c r="DW110" s="888"/>
      <c r="DX110" s="888"/>
      <c r="DY110" s="888"/>
      <c r="DZ110" s="889"/>
    </row>
    <row r="111" spans="1:131" s="245" customFormat="1" ht="26.25" customHeight="1" x14ac:dyDescent="0.15">
      <c r="A111" s="816" t="s">
        <v>434</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435</v>
      </c>
      <c r="AB111" s="968"/>
      <c r="AC111" s="968"/>
      <c r="AD111" s="968"/>
      <c r="AE111" s="969"/>
      <c r="AF111" s="970" t="s">
        <v>129</v>
      </c>
      <c r="AG111" s="968"/>
      <c r="AH111" s="968"/>
      <c r="AI111" s="968"/>
      <c r="AJ111" s="969"/>
      <c r="AK111" s="970" t="s">
        <v>435</v>
      </c>
      <c r="AL111" s="968"/>
      <c r="AM111" s="968"/>
      <c r="AN111" s="968"/>
      <c r="AO111" s="969"/>
      <c r="AP111" s="971" t="s">
        <v>129</v>
      </c>
      <c r="AQ111" s="972"/>
      <c r="AR111" s="972"/>
      <c r="AS111" s="972"/>
      <c r="AT111" s="973"/>
      <c r="AU111" s="981"/>
      <c r="AV111" s="982"/>
      <c r="AW111" s="982"/>
      <c r="AX111" s="982"/>
      <c r="AY111" s="982"/>
      <c r="AZ111" s="857" t="s">
        <v>436</v>
      </c>
      <c r="BA111" s="792"/>
      <c r="BB111" s="792"/>
      <c r="BC111" s="792"/>
      <c r="BD111" s="792"/>
      <c r="BE111" s="792"/>
      <c r="BF111" s="792"/>
      <c r="BG111" s="792"/>
      <c r="BH111" s="792"/>
      <c r="BI111" s="792"/>
      <c r="BJ111" s="792"/>
      <c r="BK111" s="792"/>
      <c r="BL111" s="792"/>
      <c r="BM111" s="792"/>
      <c r="BN111" s="792"/>
      <c r="BO111" s="792"/>
      <c r="BP111" s="793"/>
      <c r="BQ111" s="858" t="s">
        <v>129</v>
      </c>
      <c r="BR111" s="859"/>
      <c r="BS111" s="859"/>
      <c r="BT111" s="859"/>
      <c r="BU111" s="859"/>
      <c r="BV111" s="859" t="s">
        <v>129</v>
      </c>
      <c r="BW111" s="859"/>
      <c r="BX111" s="859"/>
      <c r="BY111" s="859"/>
      <c r="BZ111" s="859"/>
      <c r="CA111" s="859" t="s">
        <v>129</v>
      </c>
      <c r="CB111" s="859"/>
      <c r="CC111" s="859"/>
      <c r="CD111" s="859"/>
      <c r="CE111" s="859"/>
      <c r="CF111" s="920" t="s">
        <v>435</v>
      </c>
      <c r="CG111" s="921"/>
      <c r="CH111" s="921"/>
      <c r="CI111" s="921"/>
      <c r="CJ111" s="921"/>
      <c r="CK111" s="976"/>
      <c r="CL111" s="863"/>
      <c r="CM111" s="866" t="s">
        <v>437</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129</v>
      </c>
      <c r="DH111" s="859"/>
      <c r="DI111" s="859"/>
      <c r="DJ111" s="859"/>
      <c r="DK111" s="859"/>
      <c r="DL111" s="859" t="s">
        <v>129</v>
      </c>
      <c r="DM111" s="859"/>
      <c r="DN111" s="859"/>
      <c r="DO111" s="859"/>
      <c r="DP111" s="859"/>
      <c r="DQ111" s="859" t="s">
        <v>129</v>
      </c>
      <c r="DR111" s="859"/>
      <c r="DS111" s="859"/>
      <c r="DT111" s="859"/>
      <c r="DU111" s="859"/>
      <c r="DV111" s="836" t="s">
        <v>435</v>
      </c>
      <c r="DW111" s="836"/>
      <c r="DX111" s="836"/>
      <c r="DY111" s="836"/>
      <c r="DZ111" s="837"/>
    </row>
    <row r="112" spans="1:131" s="245" customFormat="1" ht="26.25" customHeight="1" x14ac:dyDescent="0.15">
      <c r="A112" s="961" t="s">
        <v>438</v>
      </c>
      <c r="B112" s="962"/>
      <c r="C112" s="792" t="s">
        <v>439</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129</v>
      </c>
      <c r="AB112" s="822"/>
      <c r="AC112" s="822"/>
      <c r="AD112" s="822"/>
      <c r="AE112" s="823"/>
      <c r="AF112" s="824" t="s">
        <v>129</v>
      </c>
      <c r="AG112" s="822"/>
      <c r="AH112" s="822"/>
      <c r="AI112" s="822"/>
      <c r="AJ112" s="823"/>
      <c r="AK112" s="824" t="s">
        <v>435</v>
      </c>
      <c r="AL112" s="822"/>
      <c r="AM112" s="822"/>
      <c r="AN112" s="822"/>
      <c r="AO112" s="823"/>
      <c r="AP112" s="869" t="s">
        <v>129</v>
      </c>
      <c r="AQ112" s="870"/>
      <c r="AR112" s="870"/>
      <c r="AS112" s="870"/>
      <c r="AT112" s="871"/>
      <c r="AU112" s="981"/>
      <c r="AV112" s="982"/>
      <c r="AW112" s="982"/>
      <c r="AX112" s="982"/>
      <c r="AY112" s="982"/>
      <c r="AZ112" s="857" t="s">
        <v>440</v>
      </c>
      <c r="BA112" s="792"/>
      <c r="BB112" s="792"/>
      <c r="BC112" s="792"/>
      <c r="BD112" s="792"/>
      <c r="BE112" s="792"/>
      <c r="BF112" s="792"/>
      <c r="BG112" s="792"/>
      <c r="BH112" s="792"/>
      <c r="BI112" s="792"/>
      <c r="BJ112" s="792"/>
      <c r="BK112" s="792"/>
      <c r="BL112" s="792"/>
      <c r="BM112" s="792"/>
      <c r="BN112" s="792"/>
      <c r="BO112" s="792"/>
      <c r="BP112" s="793"/>
      <c r="BQ112" s="858">
        <v>122990</v>
      </c>
      <c r="BR112" s="859"/>
      <c r="BS112" s="859"/>
      <c r="BT112" s="859"/>
      <c r="BU112" s="859"/>
      <c r="BV112" s="859">
        <v>124698</v>
      </c>
      <c r="BW112" s="859"/>
      <c r="BX112" s="859"/>
      <c r="BY112" s="859"/>
      <c r="BZ112" s="859"/>
      <c r="CA112" s="859">
        <v>119976</v>
      </c>
      <c r="CB112" s="859"/>
      <c r="CC112" s="859"/>
      <c r="CD112" s="859"/>
      <c r="CE112" s="859"/>
      <c r="CF112" s="920">
        <v>9.6999999999999993</v>
      </c>
      <c r="CG112" s="921"/>
      <c r="CH112" s="921"/>
      <c r="CI112" s="921"/>
      <c r="CJ112" s="921"/>
      <c r="CK112" s="976"/>
      <c r="CL112" s="863"/>
      <c r="CM112" s="866" t="s">
        <v>441</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435</v>
      </c>
      <c r="DH112" s="859"/>
      <c r="DI112" s="859"/>
      <c r="DJ112" s="859"/>
      <c r="DK112" s="859"/>
      <c r="DL112" s="859" t="s">
        <v>129</v>
      </c>
      <c r="DM112" s="859"/>
      <c r="DN112" s="859"/>
      <c r="DO112" s="859"/>
      <c r="DP112" s="859"/>
      <c r="DQ112" s="859" t="s">
        <v>433</v>
      </c>
      <c r="DR112" s="859"/>
      <c r="DS112" s="859"/>
      <c r="DT112" s="859"/>
      <c r="DU112" s="859"/>
      <c r="DV112" s="836" t="s">
        <v>435</v>
      </c>
      <c r="DW112" s="836"/>
      <c r="DX112" s="836"/>
      <c r="DY112" s="836"/>
      <c r="DZ112" s="837"/>
    </row>
    <row r="113" spans="1:130" s="245" customFormat="1" ht="26.25" customHeight="1" x14ac:dyDescent="0.15">
      <c r="A113" s="963"/>
      <c r="B113" s="964"/>
      <c r="C113" s="792" t="s">
        <v>442</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10348</v>
      </c>
      <c r="AB113" s="968"/>
      <c r="AC113" s="968"/>
      <c r="AD113" s="968"/>
      <c r="AE113" s="969"/>
      <c r="AF113" s="970">
        <v>12901</v>
      </c>
      <c r="AG113" s="968"/>
      <c r="AH113" s="968"/>
      <c r="AI113" s="968"/>
      <c r="AJ113" s="969"/>
      <c r="AK113" s="970">
        <v>10625</v>
      </c>
      <c r="AL113" s="968"/>
      <c r="AM113" s="968"/>
      <c r="AN113" s="968"/>
      <c r="AO113" s="969"/>
      <c r="AP113" s="971">
        <v>0.9</v>
      </c>
      <c r="AQ113" s="972"/>
      <c r="AR113" s="972"/>
      <c r="AS113" s="972"/>
      <c r="AT113" s="973"/>
      <c r="AU113" s="981"/>
      <c r="AV113" s="982"/>
      <c r="AW113" s="982"/>
      <c r="AX113" s="982"/>
      <c r="AY113" s="982"/>
      <c r="AZ113" s="857" t="s">
        <v>443</v>
      </c>
      <c r="BA113" s="792"/>
      <c r="BB113" s="792"/>
      <c r="BC113" s="792"/>
      <c r="BD113" s="792"/>
      <c r="BE113" s="792"/>
      <c r="BF113" s="792"/>
      <c r="BG113" s="792"/>
      <c r="BH113" s="792"/>
      <c r="BI113" s="792"/>
      <c r="BJ113" s="792"/>
      <c r="BK113" s="792"/>
      <c r="BL113" s="792"/>
      <c r="BM113" s="792"/>
      <c r="BN113" s="792"/>
      <c r="BO113" s="792"/>
      <c r="BP113" s="793"/>
      <c r="BQ113" s="858">
        <v>61581</v>
      </c>
      <c r="BR113" s="859"/>
      <c r="BS113" s="859"/>
      <c r="BT113" s="859"/>
      <c r="BU113" s="859"/>
      <c r="BV113" s="859">
        <v>50325</v>
      </c>
      <c r="BW113" s="859"/>
      <c r="BX113" s="859"/>
      <c r="BY113" s="859"/>
      <c r="BZ113" s="859"/>
      <c r="CA113" s="859">
        <v>68851</v>
      </c>
      <c r="CB113" s="859"/>
      <c r="CC113" s="859"/>
      <c r="CD113" s="859"/>
      <c r="CE113" s="859"/>
      <c r="CF113" s="920">
        <v>5.6</v>
      </c>
      <c r="CG113" s="921"/>
      <c r="CH113" s="921"/>
      <c r="CI113" s="921"/>
      <c r="CJ113" s="921"/>
      <c r="CK113" s="976"/>
      <c r="CL113" s="863"/>
      <c r="CM113" s="866" t="s">
        <v>444</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129</v>
      </c>
      <c r="DH113" s="822"/>
      <c r="DI113" s="822"/>
      <c r="DJ113" s="822"/>
      <c r="DK113" s="823"/>
      <c r="DL113" s="824" t="s">
        <v>435</v>
      </c>
      <c r="DM113" s="822"/>
      <c r="DN113" s="822"/>
      <c r="DO113" s="822"/>
      <c r="DP113" s="823"/>
      <c r="DQ113" s="824" t="s">
        <v>435</v>
      </c>
      <c r="DR113" s="822"/>
      <c r="DS113" s="822"/>
      <c r="DT113" s="822"/>
      <c r="DU113" s="823"/>
      <c r="DV113" s="869" t="s">
        <v>129</v>
      </c>
      <c r="DW113" s="870"/>
      <c r="DX113" s="870"/>
      <c r="DY113" s="870"/>
      <c r="DZ113" s="871"/>
    </row>
    <row r="114" spans="1:130" s="245" customFormat="1" ht="26.25" customHeight="1" x14ac:dyDescent="0.15">
      <c r="A114" s="963"/>
      <c r="B114" s="964"/>
      <c r="C114" s="792" t="s">
        <v>445</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7017</v>
      </c>
      <c r="AB114" s="822"/>
      <c r="AC114" s="822"/>
      <c r="AD114" s="822"/>
      <c r="AE114" s="823"/>
      <c r="AF114" s="824">
        <v>7310</v>
      </c>
      <c r="AG114" s="822"/>
      <c r="AH114" s="822"/>
      <c r="AI114" s="822"/>
      <c r="AJ114" s="823"/>
      <c r="AK114" s="824">
        <v>5852</v>
      </c>
      <c r="AL114" s="822"/>
      <c r="AM114" s="822"/>
      <c r="AN114" s="822"/>
      <c r="AO114" s="823"/>
      <c r="AP114" s="869">
        <v>0.5</v>
      </c>
      <c r="AQ114" s="870"/>
      <c r="AR114" s="870"/>
      <c r="AS114" s="870"/>
      <c r="AT114" s="871"/>
      <c r="AU114" s="981"/>
      <c r="AV114" s="982"/>
      <c r="AW114" s="982"/>
      <c r="AX114" s="982"/>
      <c r="AY114" s="982"/>
      <c r="AZ114" s="857" t="s">
        <v>446</v>
      </c>
      <c r="BA114" s="792"/>
      <c r="BB114" s="792"/>
      <c r="BC114" s="792"/>
      <c r="BD114" s="792"/>
      <c r="BE114" s="792"/>
      <c r="BF114" s="792"/>
      <c r="BG114" s="792"/>
      <c r="BH114" s="792"/>
      <c r="BI114" s="792"/>
      <c r="BJ114" s="792"/>
      <c r="BK114" s="792"/>
      <c r="BL114" s="792"/>
      <c r="BM114" s="792"/>
      <c r="BN114" s="792"/>
      <c r="BO114" s="792"/>
      <c r="BP114" s="793"/>
      <c r="BQ114" s="858">
        <v>220679</v>
      </c>
      <c r="BR114" s="859"/>
      <c r="BS114" s="859"/>
      <c r="BT114" s="859"/>
      <c r="BU114" s="859"/>
      <c r="BV114" s="859">
        <v>212848</v>
      </c>
      <c r="BW114" s="859"/>
      <c r="BX114" s="859"/>
      <c r="BY114" s="859"/>
      <c r="BZ114" s="859"/>
      <c r="CA114" s="859">
        <v>211399</v>
      </c>
      <c r="CB114" s="859"/>
      <c r="CC114" s="859"/>
      <c r="CD114" s="859"/>
      <c r="CE114" s="859"/>
      <c r="CF114" s="920">
        <v>17.2</v>
      </c>
      <c r="CG114" s="921"/>
      <c r="CH114" s="921"/>
      <c r="CI114" s="921"/>
      <c r="CJ114" s="921"/>
      <c r="CK114" s="976"/>
      <c r="CL114" s="863"/>
      <c r="CM114" s="866" t="s">
        <v>447</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435</v>
      </c>
      <c r="DH114" s="822"/>
      <c r="DI114" s="822"/>
      <c r="DJ114" s="822"/>
      <c r="DK114" s="823"/>
      <c r="DL114" s="824" t="s">
        <v>129</v>
      </c>
      <c r="DM114" s="822"/>
      <c r="DN114" s="822"/>
      <c r="DO114" s="822"/>
      <c r="DP114" s="823"/>
      <c r="DQ114" s="824" t="s">
        <v>448</v>
      </c>
      <c r="DR114" s="822"/>
      <c r="DS114" s="822"/>
      <c r="DT114" s="822"/>
      <c r="DU114" s="823"/>
      <c r="DV114" s="869" t="s">
        <v>129</v>
      </c>
      <c r="DW114" s="870"/>
      <c r="DX114" s="870"/>
      <c r="DY114" s="870"/>
      <c r="DZ114" s="871"/>
    </row>
    <row r="115" spans="1:130" s="245" customFormat="1" ht="26.25" customHeight="1" x14ac:dyDescent="0.15">
      <c r="A115" s="963"/>
      <c r="B115" s="964"/>
      <c r="C115" s="792" t="s">
        <v>449</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t="s">
        <v>129</v>
      </c>
      <c r="AB115" s="968"/>
      <c r="AC115" s="968"/>
      <c r="AD115" s="968"/>
      <c r="AE115" s="969"/>
      <c r="AF115" s="970" t="s">
        <v>435</v>
      </c>
      <c r="AG115" s="968"/>
      <c r="AH115" s="968"/>
      <c r="AI115" s="968"/>
      <c r="AJ115" s="969"/>
      <c r="AK115" s="970" t="s">
        <v>129</v>
      </c>
      <c r="AL115" s="968"/>
      <c r="AM115" s="968"/>
      <c r="AN115" s="968"/>
      <c r="AO115" s="969"/>
      <c r="AP115" s="971" t="s">
        <v>129</v>
      </c>
      <c r="AQ115" s="972"/>
      <c r="AR115" s="972"/>
      <c r="AS115" s="972"/>
      <c r="AT115" s="973"/>
      <c r="AU115" s="981"/>
      <c r="AV115" s="982"/>
      <c r="AW115" s="982"/>
      <c r="AX115" s="982"/>
      <c r="AY115" s="982"/>
      <c r="AZ115" s="857" t="s">
        <v>450</v>
      </c>
      <c r="BA115" s="792"/>
      <c r="BB115" s="792"/>
      <c r="BC115" s="792"/>
      <c r="BD115" s="792"/>
      <c r="BE115" s="792"/>
      <c r="BF115" s="792"/>
      <c r="BG115" s="792"/>
      <c r="BH115" s="792"/>
      <c r="BI115" s="792"/>
      <c r="BJ115" s="792"/>
      <c r="BK115" s="792"/>
      <c r="BL115" s="792"/>
      <c r="BM115" s="792"/>
      <c r="BN115" s="792"/>
      <c r="BO115" s="792"/>
      <c r="BP115" s="793"/>
      <c r="BQ115" s="858" t="s">
        <v>129</v>
      </c>
      <c r="BR115" s="859"/>
      <c r="BS115" s="859"/>
      <c r="BT115" s="859"/>
      <c r="BU115" s="859"/>
      <c r="BV115" s="859" t="s">
        <v>129</v>
      </c>
      <c r="BW115" s="859"/>
      <c r="BX115" s="859"/>
      <c r="BY115" s="859"/>
      <c r="BZ115" s="859"/>
      <c r="CA115" s="859" t="s">
        <v>129</v>
      </c>
      <c r="CB115" s="859"/>
      <c r="CC115" s="859"/>
      <c r="CD115" s="859"/>
      <c r="CE115" s="859"/>
      <c r="CF115" s="920" t="s">
        <v>451</v>
      </c>
      <c r="CG115" s="921"/>
      <c r="CH115" s="921"/>
      <c r="CI115" s="921"/>
      <c r="CJ115" s="921"/>
      <c r="CK115" s="976"/>
      <c r="CL115" s="863"/>
      <c r="CM115" s="857" t="s">
        <v>452</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435</v>
      </c>
      <c r="DH115" s="822"/>
      <c r="DI115" s="822"/>
      <c r="DJ115" s="822"/>
      <c r="DK115" s="823"/>
      <c r="DL115" s="824" t="s">
        <v>129</v>
      </c>
      <c r="DM115" s="822"/>
      <c r="DN115" s="822"/>
      <c r="DO115" s="822"/>
      <c r="DP115" s="823"/>
      <c r="DQ115" s="824" t="s">
        <v>129</v>
      </c>
      <c r="DR115" s="822"/>
      <c r="DS115" s="822"/>
      <c r="DT115" s="822"/>
      <c r="DU115" s="823"/>
      <c r="DV115" s="869" t="s">
        <v>435</v>
      </c>
      <c r="DW115" s="870"/>
      <c r="DX115" s="870"/>
      <c r="DY115" s="870"/>
      <c r="DZ115" s="871"/>
    </row>
    <row r="116" spans="1:130" s="245" customFormat="1" ht="26.25" customHeight="1" x14ac:dyDescent="0.15">
      <c r="A116" s="965"/>
      <c r="B116" s="966"/>
      <c r="C116" s="925" t="s">
        <v>453</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129</v>
      </c>
      <c r="AB116" s="822"/>
      <c r="AC116" s="822"/>
      <c r="AD116" s="822"/>
      <c r="AE116" s="823"/>
      <c r="AF116" s="824" t="s">
        <v>433</v>
      </c>
      <c r="AG116" s="822"/>
      <c r="AH116" s="822"/>
      <c r="AI116" s="822"/>
      <c r="AJ116" s="823"/>
      <c r="AK116" s="824" t="s">
        <v>433</v>
      </c>
      <c r="AL116" s="822"/>
      <c r="AM116" s="822"/>
      <c r="AN116" s="822"/>
      <c r="AO116" s="823"/>
      <c r="AP116" s="869" t="s">
        <v>129</v>
      </c>
      <c r="AQ116" s="870"/>
      <c r="AR116" s="870"/>
      <c r="AS116" s="870"/>
      <c r="AT116" s="871"/>
      <c r="AU116" s="981"/>
      <c r="AV116" s="982"/>
      <c r="AW116" s="982"/>
      <c r="AX116" s="982"/>
      <c r="AY116" s="982"/>
      <c r="AZ116" s="908" t="s">
        <v>454</v>
      </c>
      <c r="BA116" s="909"/>
      <c r="BB116" s="909"/>
      <c r="BC116" s="909"/>
      <c r="BD116" s="909"/>
      <c r="BE116" s="909"/>
      <c r="BF116" s="909"/>
      <c r="BG116" s="909"/>
      <c r="BH116" s="909"/>
      <c r="BI116" s="909"/>
      <c r="BJ116" s="909"/>
      <c r="BK116" s="909"/>
      <c r="BL116" s="909"/>
      <c r="BM116" s="909"/>
      <c r="BN116" s="909"/>
      <c r="BO116" s="909"/>
      <c r="BP116" s="910"/>
      <c r="BQ116" s="858" t="s">
        <v>129</v>
      </c>
      <c r="BR116" s="859"/>
      <c r="BS116" s="859"/>
      <c r="BT116" s="859"/>
      <c r="BU116" s="859"/>
      <c r="BV116" s="859" t="s">
        <v>129</v>
      </c>
      <c r="BW116" s="859"/>
      <c r="BX116" s="859"/>
      <c r="BY116" s="859"/>
      <c r="BZ116" s="859"/>
      <c r="CA116" s="859" t="s">
        <v>435</v>
      </c>
      <c r="CB116" s="859"/>
      <c r="CC116" s="859"/>
      <c r="CD116" s="859"/>
      <c r="CE116" s="859"/>
      <c r="CF116" s="920" t="s">
        <v>435</v>
      </c>
      <c r="CG116" s="921"/>
      <c r="CH116" s="921"/>
      <c r="CI116" s="921"/>
      <c r="CJ116" s="921"/>
      <c r="CK116" s="976"/>
      <c r="CL116" s="863"/>
      <c r="CM116" s="866" t="s">
        <v>455</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129</v>
      </c>
      <c r="DH116" s="822"/>
      <c r="DI116" s="822"/>
      <c r="DJ116" s="822"/>
      <c r="DK116" s="823"/>
      <c r="DL116" s="824" t="s">
        <v>435</v>
      </c>
      <c r="DM116" s="822"/>
      <c r="DN116" s="822"/>
      <c r="DO116" s="822"/>
      <c r="DP116" s="823"/>
      <c r="DQ116" s="824" t="s">
        <v>129</v>
      </c>
      <c r="DR116" s="822"/>
      <c r="DS116" s="822"/>
      <c r="DT116" s="822"/>
      <c r="DU116" s="823"/>
      <c r="DV116" s="869" t="s">
        <v>129</v>
      </c>
      <c r="DW116" s="870"/>
      <c r="DX116" s="870"/>
      <c r="DY116" s="870"/>
      <c r="DZ116" s="871"/>
    </row>
    <row r="117" spans="1:130" s="245" customFormat="1" ht="26.25" customHeight="1" x14ac:dyDescent="0.15">
      <c r="A117" s="946" t="s">
        <v>186</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456</v>
      </c>
      <c r="Z117" s="948"/>
      <c r="AA117" s="953">
        <v>141295</v>
      </c>
      <c r="AB117" s="954"/>
      <c r="AC117" s="954"/>
      <c r="AD117" s="954"/>
      <c r="AE117" s="955"/>
      <c r="AF117" s="956">
        <v>153885</v>
      </c>
      <c r="AG117" s="954"/>
      <c r="AH117" s="954"/>
      <c r="AI117" s="954"/>
      <c r="AJ117" s="955"/>
      <c r="AK117" s="956">
        <v>152660</v>
      </c>
      <c r="AL117" s="954"/>
      <c r="AM117" s="954"/>
      <c r="AN117" s="954"/>
      <c r="AO117" s="955"/>
      <c r="AP117" s="957"/>
      <c r="AQ117" s="958"/>
      <c r="AR117" s="958"/>
      <c r="AS117" s="958"/>
      <c r="AT117" s="959"/>
      <c r="AU117" s="981"/>
      <c r="AV117" s="982"/>
      <c r="AW117" s="982"/>
      <c r="AX117" s="982"/>
      <c r="AY117" s="982"/>
      <c r="AZ117" s="908" t="s">
        <v>457</v>
      </c>
      <c r="BA117" s="909"/>
      <c r="BB117" s="909"/>
      <c r="BC117" s="909"/>
      <c r="BD117" s="909"/>
      <c r="BE117" s="909"/>
      <c r="BF117" s="909"/>
      <c r="BG117" s="909"/>
      <c r="BH117" s="909"/>
      <c r="BI117" s="909"/>
      <c r="BJ117" s="909"/>
      <c r="BK117" s="909"/>
      <c r="BL117" s="909"/>
      <c r="BM117" s="909"/>
      <c r="BN117" s="909"/>
      <c r="BO117" s="909"/>
      <c r="BP117" s="910"/>
      <c r="BQ117" s="858" t="s">
        <v>435</v>
      </c>
      <c r="BR117" s="859"/>
      <c r="BS117" s="859"/>
      <c r="BT117" s="859"/>
      <c r="BU117" s="859"/>
      <c r="BV117" s="859" t="s">
        <v>435</v>
      </c>
      <c r="BW117" s="859"/>
      <c r="BX117" s="859"/>
      <c r="BY117" s="859"/>
      <c r="BZ117" s="859"/>
      <c r="CA117" s="859" t="s">
        <v>435</v>
      </c>
      <c r="CB117" s="859"/>
      <c r="CC117" s="859"/>
      <c r="CD117" s="859"/>
      <c r="CE117" s="859"/>
      <c r="CF117" s="920" t="s">
        <v>435</v>
      </c>
      <c r="CG117" s="921"/>
      <c r="CH117" s="921"/>
      <c r="CI117" s="921"/>
      <c r="CJ117" s="921"/>
      <c r="CK117" s="976"/>
      <c r="CL117" s="863"/>
      <c r="CM117" s="866" t="s">
        <v>458</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435</v>
      </c>
      <c r="DH117" s="822"/>
      <c r="DI117" s="822"/>
      <c r="DJ117" s="822"/>
      <c r="DK117" s="823"/>
      <c r="DL117" s="824" t="s">
        <v>435</v>
      </c>
      <c r="DM117" s="822"/>
      <c r="DN117" s="822"/>
      <c r="DO117" s="822"/>
      <c r="DP117" s="823"/>
      <c r="DQ117" s="824" t="s">
        <v>129</v>
      </c>
      <c r="DR117" s="822"/>
      <c r="DS117" s="822"/>
      <c r="DT117" s="822"/>
      <c r="DU117" s="823"/>
      <c r="DV117" s="869" t="s">
        <v>129</v>
      </c>
      <c r="DW117" s="870"/>
      <c r="DX117" s="870"/>
      <c r="DY117" s="870"/>
      <c r="DZ117" s="871"/>
    </row>
    <row r="118" spans="1:130" s="245" customFormat="1" ht="26.25" customHeight="1" x14ac:dyDescent="0.15">
      <c r="A118" s="946" t="s">
        <v>428</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426</v>
      </c>
      <c r="AB118" s="947"/>
      <c r="AC118" s="947"/>
      <c r="AD118" s="947"/>
      <c r="AE118" s="948"/>
      <c r="AF118" s="949" t="s">
        <v>309</v>
      </c>
      <c r="AG118" s="947"/>
      <c r="AH118" s="947"/>
      <c r="AI118" s="947"/>
      <c r="AJ118" s="948"/>
      <c r="AK118" s="949" t="s">
        <v>308</v>
      </c>
      <c r="AL118" s="947"/>
      <c r="AM118" s="947"/>
      <c r="AN118" s="947"/>
      <c r="AO118" s="948"/>
      <c r="AP118" s="950" t="s">
        <v>427</v>
      </c>
      <c r="AQ118" s="951"/>
      <c r="AR118" s="951"/>
      <c r="AS118" s="951"/>
      <c r="AT118" s="952"/>
      <c r="AU118" s="981"/>
      <c r="AV118" s="982"/>
      <c r="AW118" s="982"/>
      <c r="AX118" s="982"/>
      <c r="AY118" s="982"/>
      <c r="AZ118" s="924" t="s">
        <v>459</v>
      </c>
      <c r="BA118" s="925"/>
      <c r="BB118" s="925"/>
      <c r="BC118" s="925"/>
      <c r="BD118" s="925"/>
      <c r="BE118" s="925"/>
      <c r="BF118" s="925"/>
      <c r="BG118" s="925"/>
      <c r="BH118" s="925"/>
      <c r="BI118" s="925"/>
      <c r="BJ118" s="925"/>
      <c r="BK118" s="925"/>
      <c r="BL118" s="925"/>
      <c r="BM118" s="925"/>
      <c r="BN118" s="925"/>
      <c r="BO118" s="925"/>
      <c r="BP118" s="926"/>
      <c r="BQ118" s="927" t="s">
        <v>435</v>
      </c>
      <c r="BR118" s="890"/>
      <c r="BS118" s="890"/>
      <c r="BT118" s="890"/>
      <c r="BU118" s="890"/>
      <c r="BV118" s="890" t="s">
        <v>435</v>
      </c>
      <c r="BW118" s="890"/>
      <c r="BX118" s="890"/>
      <c r="BY118" s="890"/>
      <c r="BZ118" s="890"/>
      <c r="CA118" s="890" t="s">
        <v>435</v>
      </c>
      <c r="CB118" s="890"/>
      <c r="CC118" s="890"/>
      <c r="CD118" s="890"/>
      <c r="CE118" s="890"/>
      <c r="CF118" s="920" t="s">
        <v>435</v>
      </c>
      <c r="CG118" s="921"/>
      <c r="CH118" s="921"/>
      <c r="CI118" s="921"/>
      <c r="CJ118" s="921"/>
      <c r="CK118" s="976"/>
      <c r="CL118" s="863"/>
      <c r="CM118" s="866" t="s">
        <v>460</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435</v>
      </c>
      <c r="DH118" s="822"/>
      <c r="DI118" s="822"/>
      <c r="DJ118" s="822"/>
      <c r="DK118" s="823"/>
      <c r="DL118" s="824" t="s">
        <v>435</v>
      </c>
      <c r="DM118" s="822"/>
      <c r="DN118" s="822"/>
      <c r="DO118" s="822"/>
      <c r="DP118" s="823"/>
      <c r="DQ118" s="824" t="s">
        <v>435</v>
      </c>
      <c r="DR118" s="822"/>
      <c r="DS118" s="822"/>
      <c r="DT118" s="822"/>
      <c r="DU118" s="823"/>
      <c r="DV118" s="869" t="s">
        <v>435</v>
      </c>
      <c r="DW118" s="870"/>
      <c r="DX118" s="870"/>
      <c r="DY118" s="870"/>
      <c r="DZ118" s="871"/>
    </row>
    <row r="119" spans="1:130" s="245" customFormat="1" ht="26.25" customHeight="1" x14ac:dyDescent="0.15">
      <c r="A119" s="860" t="s">
        <v>431</v>
      </c>
      <c r="B119" s="861"/>
      <c r="C119" s="936" t="s">
        <v>432</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435</v>
      </c>
      <c r="AB119" s="940"/>
      <c r="AC119" s="940"/>
      <c r="AD119" s="940"/>
      <c r="AE119" s="941"/>
      <c r="AF119" s="942" t="s">
        <v>435</v>
      </c>
      <c r="AG119" s="940"/>
      <c r="AH119" s="940"/>
      <c r="AI119" s="940"/>
      <c r="AJ119" s="941"/>
      <c r="AK119" s="942" t="s">
        <v>435</v>
      </c>
      <c r="AL119" s="940"/>
      <c r="AM119" s="940"/>
      <c r="AN119" s="940"/>
      <c r="AO119" s="941"/>
      <c r="AP119" s="943" t="s">
        <v>435</v>
      </c>
      <c r="AQ119" s="944"/>
      <c r="AR119" s="944"/>
      <c r="AS119" s="944"/>
      <c r="AT119" s="945"/>
      <c r="AU119" s="983"/>
      <c r="AV119" s="984"/>
      <c r="AW119" s="984"/>
      <c r="AX119" s="984"/>
      <c r="AY119" s="984"/>
      <c r="AZ119" s="276" t="s">
        <v>186</v>
      </c>
      <c r="BA119" s="276"/>
      <c r="BB119" s="276"/>
      <c r="BC119" s="276"/>
      <c r="BD119" s="276"/>
      <c r="BE119" s="276"/>
      <c r="BF119" s="276"/>
      <c r="BG119" s="276"/>
      <c r="BH119" s="276"/>
      <c r="BI119" s="276"/>
      <c r="BJ119" s="276"/>
      <c r="BK119" s="276"/>
      <c r="BL119" s="276"/>
      <c r="BM119" s="276"/>
      <c r="BN119" s="276"/>
      <c r="BO119" s="922" t="s">
        <v>461</v>
      </c>
      <c r="BP119" s="923"/>
      <c r="BQ119" s="927">
        <v>2043882</v>
      </c>
      <c r="BR119" s="890"/>
      <c r="BS119" s="890"/>
      <c r="BT119" s="890"/>
      <c r="BU119" s="890"/>
      <c r="BV119" s="890">
        <v>1955230</v>
      </c>
      <c r="BW119" s="890"/>
      <c r="BX119" s="890"/>
      <c r="BY119" s="890"/>
      <c r="BZ119" s="890"/>
      <c r="CA119" s="890">
        <v>1913863</v>
      </c>
      <c r="CB119" s="890"/>
      <c r="CC119" s="890"/>
      <c r="CD119" s="890"/>
      <c r="CE119" s="890"/>
      <c r="CF119" s="788"/>
      <c r="CG119" s="789"/>
      <c r="CH119" s="789"/>
      <c r="CI119" s="789"/>
      <c r="CJ119" s="879"/>
      <c r="CK119" s="977"/>
      <c r="CL119" s="865"/>
      <c r="CM119" s="883" t="s">
        <v>462</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t="s">
        <v>435</v>
      </c>
      <c r="DH119" s="805"/>
      <c r="DI119" s="805"/>
      <c r="DJ119" s="805"/>
      <c r="DK119" s="806"/>
      <c r="DL119" s="807" t="s">
        <v>435</v>
      </c>
      <c r="DM119" s="805"/>
      <c r="DN119" s="805"/>
      <c r="DO119" s="805"/>
      <c r="DP119" s="806"/>
      <c r="DQ119" s="807" t="s">
        <v>435</v>
      </c>
      <c r="DR119" s="805"/>
      <c r="DS119" s="805"/>
      <c r="DT119" s="805"/>
      <c r="DU119" s="806"/>
      <c r="DV119" s="893" t="s">
        <v>435</v>
      </c>
      <c r="DW119" s="894"/>
      <c r="DX119" s="894"/>
      <c r="DY119" s="894"/>
      <c r="DZ119" s="895"/>
    </row>
    <row r="120" spans="1:130" s="245" customFormat="1" ht="26.25" customHeight="1" x14ac:dyDescent="0.15">
      <c r="A120" s="862"/>
      <c r="B120" s="863"/>
      <c r="C120" s="866" t="s">
        <v>437</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433</v>
      </c>
      <c r="AB120" s="822"/>
      <c r="AC120" s="822"/>
      <c r="AD120" s="822"/>
      <c r="AE120" s="823"/>
      <c r="AF120" s="824" t="s">
        <v>435</v>
      </c>
      <c r="AG120" s="822"/>
      <c r="AH120" s="822"/>
      <c r="AI120" s="822"/>
      <c r="AJ120" s="823"/>
      <c r="AK120" s="824" t="s">
        <v>435</v>
      </c>
      <c r="AL120" s="822"/>
      <c r="AM120" s="822"/>
      <c r="AN120" s="822"/>
      <c r="AO120" s="823"/>
      <c r="AP120" s="869" t="s">
        <v>435</v>
      </c>
      <c r="AQ120" s="870"/>
      <c r="AR120" s="870"/>
      <c r="AS120" s="870"/>
      <c r="AT120" s="871"/>
      <c r="AU120" s="928" t="s">
        <v>463</v>
      </c>
      <c r="AV120" s="929"/>
      <c r="AW120" s="929"/>
      <c r="AX120" s="929"/>
      <c r="AY120" s="930"/>
      <c r="AZ120" s="905" t="s">
        <v>464</v>
      </c>
      <c r="BA120" s="850"/>
      <c r="BB120" s="850"/>
      <c r="BC120" s="850"/>
      <c r="BD120" s="850"/>
      <c r="BE120" s="850"/>
      <c r="BF120" s="850"/>
      <c r="BG120" s="850"/>
      <c r="BH120" s="850"/>
      <c r="BI120" s="850"/>
      <c r="BJ120" s="850"/>
      <c r="BK120" s="850"/>
      <c r="BL120" s="850"/>
      <c r="BM120" s="850"/>
      <c r="BN120" s="850"/>
      <c r="BO120" s="850"/>
      <c r="BP120" s="851"/>
      <c r="BQ120" s="906">
        <v>1970159</v>
      </c>
      <c r="BR120" s="887"/>
      <c r="BS120" s="887"/>
      <c r="BT120" s="887"/>
      <c r="BU120" s="887"/>
      <c r="BV120" s="887">
        <v>1967989</v>
      </c>
      <c r="BW120" s="887"/>
      <c r="BX120" s="887"/>
      <c r="BY120" s="887"/>
      <c r="BZ120" s="887"/>
      <c r="CA120" s="887">
        <v>1752315</v>
      </c>
      <c r="CB120" s="887"/>
      <c r="CC120" s="887"/>
      <c r="CD120" s="887"/>
      <c r="CE120" s="887"/>
      <c r="CF120" s="911">
        <v>142.19999999999999</v>
      </c>
      <c r="CG120" s="912"/>
      <c r="CH120" s="912"/>
      <c r="CI120" s="912"/>
      <c r="CJ120" s="912"/>
      <c r="CK120" s="913" t="s">
        <v>465</v>
      </c>
      <c r="CL120" s="897"/>
      <c r="CM120" s="897"/>
      <c r="CN120" s="897"/>
      <c r="CO120" s="898"/>
      <c r="CP120" s="917" t="s">
        <v>466</v>
      </c>
      <c r="CQ120" s="918"/>
      <c r="CR120" s="918"/>
      <c r="CS120" s="918"/>
      <c r="CT120" s="918"/>
      <c r="CU120" s="918"/>
      <c r="CV120" s="918"/>
      <c r="CW120" s="918"/>
      <c r="CX120" s="918"/>
      <c r="CY120" s="918"/>
      <c r="CZ120" s="918"/>
      <c r="DA120" s="918"/>
      <c r="DB120" s="918"/>
      <c r="DC120" s="918"/>
      <c r="DD120" s="918"/>
      <c r="DE120" s="918"/>
      <c r="DF120" s="919"/>
      <c r="DG120" s="906">
        <v>86443</v>
      </c>
      <c r="DH120" s="887"/>
      <c r="DI120" s="887"/>
      <c r="DJ120" s="887"/>
      <c r="DK120" s="887"/>
      <c r="DL120" s="887">
        <v>89827</v>
      </c>
      <c r="DM120" s="887"/>
      <c r="DN120" s="887"/>
      <c r="DO120" s="887"/>
      <c r="DP120" s="887"/>
      <c r="DQ120" s="887">
        <v>84486</v>
      </c>
      <c r="DR120" s="887"/>
      <c r="DS120" s="887"/>
      <c r="DT120" s="887"/>
      <c r="DU120" s="887"/>
      <c r="DV120" s="888">
        <v>6.9</v>
      </c>
      <c r="DW120" s="888"/>
      <c r="DX120" s="888"/>
      <c r="DY120" s="888"/>
      <c r="DZ120" s="889"/>
    </row>
    <row r="121" spans="1:130" s="245" customFormat="1" ht="26.25" customHeight="1" x14ac:dyDescent="0.15">
      <c r="A121" s="862"/>
      <c r="B121" s="863"/>
      <c r="C121" s="908" t="s">
        <v>467</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435</v>
      </c>
      <c r="AB121" s="822"/>
      <c r="AC121" s="822"/>
      <c r="AD121" s="822"/>
      <c r="AE121" s="823"/>
      <c r="AF121" s="824" t="s">
        <v>435</v>
      </c>
      <c r="AG121" s="822"/>
      <c r="AH121" s="822"/>
      <c r="AI121" s="822"/>
      <c r="AJ121" s="823"/>
      <c r="AK121" s="824" t="s">
        <v>435</v>
      </c>
      <c r="AL121" s="822"/>
      <c r="AM121" s="822"/>
      <c r="AN121" s="822"/>
      <c r="AO121" s="823"/>
      <c r="AP121" s="869" t="s">
        <v>435</v>
      </c>
      <c r="AQ121" s="870"/>
      <c r="AR121" s="870"/>
      <c r="AS121" s="870"/>
      <c r="AT121" s="871"/>
      <c r="AU121" s="931"/>
      <c r="AV121" s="932"/>
      <c r="AW121" s="932"/>
      <c r="AX121" s="932"/>
      <c r="AY121" s="933"/>
      <c r="AZ121" s="857" t="s">
        <v>468</v>
      </c>
      <c r="BA121" s="792"/>
      <c r="BB121" s="792"/>
      <c r="BC121" s="792"/>
      <c r="BD121" s="792"/>
      <c r="BE121" s="792"/>
      <c r="BF121" s="792"/>
      <c r="BG121" s="792"/>
      <c r="BH121" s="792"/>
      <c r="BI121" s="792"/>
      <c r="BJ121" s="792"/>
      <c r="BK121" s="792"/>
      <c r="BL121" s="792"/>
      <c r="BM121" s="792"/>
      <c r="BN121" s="792"/>
      <c r="BO121" s="792"/>
      <c r="BP121" s="793"/>
      <c r="BQ121" s="858" t="s">
        <v>435</v>
      </c>
      <c r="BR121" s="859"/>
      <c r="BS121" s="859"/>
      <c r="BT121" s="859"/>
      <c r="BU121" s="859"/>
      <c r="BV121" s="859" t="s">
        <v>435</v>
      </c>
      <c r="BW121" s="859"/>
      <c r="BX121" s="859"/>
      <c r="BY121" s="859"/>
      <c r="BZ121" s="859"/>
      <c r="CA121" s="859" t="s">
        <v>435</v>
      </c>
      <c r="CB121" s="859"/>
      <c r="CC121" s="859"/>
      <c r="CD121" s="859"/>
      <c r="CE121" s="859"/>
      <c r="CF121" s="920" t="s">
        <v>435</v>
      </c>
      <c r="CG121" s="921"/>
      <c r="CH121" s="921"/>
      <c r="CI121" s="921"/>
      <c r="CJ121" s="921"/>
      <c r="CK121" s="914"/>
      <c r="CL121" s="900"/>
      <c r="CM121" s="900"/>
      <c r="CN121" s="900"/>
      <c r="CO121" s="901"/>
      <c r="CP121" s="880" t="s">
        <v>469</v>
      </c>
      <c r="CQ121" s="881"/>
      <c r="CR121" s="881"/>
      <c r="CS121" s="881"/>
      <c r="CT121" s="881"/>
      <c r="CU121" s="881"/>
      <c r="CV121" s="881"/>
      <c r="CW121" s="881"/>
      <c r="CX121" s="881"/>
      <c r="CY121" s="881"/>
      <c r="CZ121" s="881"/>
      <c r="DA121" s="881"/>
      <c r="DB121" s="881"/>
      <c r="DC121" s="881"/>
      <c r="DD121" s="881"/>
      <c r="DE121" s="881"/>
      <c r="DF121" s="882"/>
      <c r="DG121" s="858">
        <v>36547</v>
      </c>
      <c r="DH121" s="859"/>
      <c r="DI121" s="859"/>
      <c r="DJ121" s="859"/>
      <c r="DK121" s="859"/>
      <c r="DL121" s="859">
        <v>34871</v>
      </c>
      <c r="DM121" s="859"/>
      <c r="DN121" s="859"/>
      <c r="DO121" s="859"/>
      <c r="DP121" s="859"/>
      <c r="DQ121" s="859">
        <v>35490</v>
      </c>
      <c r="DR121" s="859"/>
      <c r="DS121" s="859"/>
      <c r="DT121" s="859"/>
      <c r="DU121" s="859"/>
      <c r="DV121" s="836">
        <v>2.9</v>
      </c>
      <c r="DW121" s="836"/>
      <c r="DX121" s="836"/>
      <c r="DY121" s="836"/>
      <c r="DZ121" s="837"/>
    </row>
    <row r="122" spans="1:130" s="245" customFormat="1" ht="26.25" customHeight="1" x14ac:dyDescent="0.15">
      <c r="A122" s="862"/>
      <c r="B122" s="863"/>
      <c r="C122" s="866" t="s">
        <v>447</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435</v>
      </c>
      <c r="AB122" s="822"/>
      <c r="AC122" s="822"/>
      <c r="AD122" s="822"/>
      <c r="AE122" s="823"/>
      <c r="AF122" s="824" t="s">
        <v>435</v>
      </c>
      <c r="AG122" s="822"/>
      <c r="AH122" s="822"/>
      <c r="AI122" s="822"/>
      <c r="AJ122" s="823"/>
      <c r="AK122" s="824" t="s">
        <v>451</v>
      </c>
      <c r="AL122" s="822"/>
      <c r="AM122" s="822"/>
      <c r="AN122" s="822"/>
      <c r="AO122" s="823"/>
      <c r="AP122" s="869" t="s">
        <v>451</v>
      </c>
      <c r="AQ122" s="870"/>
      <c r="AR122" s="870"/>
      <c r="AS122" s="870"/>
      <c r="AT122" s="871"/>
      <c r="AU122" s="931"/>
      <c r="AV122" s="932"/>
      <c r="AW122" s="932"/>
      <c r="AX122" s="932"/>
      <c r="AY122" s="933"/>
      <c r="AZ122" s="924" t="s">
        <v>470</v>
      </c>
      <c r="BA122" s="925"/>
      <c r="BB122" s="925"/>
      <c r="BC122" s="925"/>
      <c r="BD122" s="925"/>
      <c r="BE122" s="925"/>
      <c r="BF122" s="925"/>
      <c r="BG122" s="925"/>
      <c r="BH122" s="925"/>
      <c r="BI122" s="925"/>
      <c r="BJ122" s="925"/>
      <c r="BK122" s="925"/>
      <c r="BL122" s="925"/>
      <c r="BM122" s="925"/>
      <c r="BN122" s="925"/>
      <c r="BO122" s="925"/>
      <c r="BP122" s="926"/>
      <c r="BQ122" s="927">
        <v>1605234</v>
      </c>
      <c r="BR122" s="890"/>
      <c r="BS122" s="890"/>
      <c r="BT122" s="890"/>
      <c r="BU122" s="890"/>
      <c r="BV122" s="890">
        <v>1535833</v>
      </c>
      <c r="BW122" s="890"/>
      <c r="BX122" s="890"/>
      <c r="BY122" s="890"/>
      <c r="BZ122" s="890"/>
      <c r="CA122" s="890">
        <v>1510681</v>
      </c>
      <c r="CB122" s="890"/>
      <c r="CC122" s="890"/>
      <c r="CD122" s="890"/>
      <c r="CE122" s="890"/>
      <c r="CF122" s="891">
        <v>122.6</v>
      </c>
      <c r="CG122" s="892"/>
      <c r="CH122" s="892"/>
      <c r="CI122" s="892"/>
      <c r="CJ122" s="892"/>
      <c r="CK122" s="914"/>
      <c r="CL122" s="900"/>
      <c r="CM122" s="900"/>
      <c r="CN122" s="900"/>
      <c r="CO122" s="901"/>
      <c r="CP122" s="880" t="s">
        <v>471</v>
      </c>
      <c r="CQ122" s="881"/>
      <c r="CR122" s="881"/>
      <c r="CS122" s="881"/>
      <c r="CT122" s="881"/>
      <c r="CU122" s="881"/>
      <c r="CV122" s="881"/>
      <c r="CW122" s="881"/>
      <c r="CX122" s="881"/>
      <c r="CY122" s="881"/>
      <c r="CZ122" s="881"/>
      <c r="DA122" s="881"/>
      <c r="DB122" s="881"/>
      <c r="DC122" s="881"/>
      <c r="DD122" s="881"/>
      <c r="DE122" s="881"/>
      <c r="DF122" s="882"/>
      <c r="DG122" s="858" t="s">
        <v>435</v>
      </c>
      <c r="DH122" s="859"/>
      <c r="DI122" s="859"/>
      <c r="DJ122" s="859"/>
      <c r="DK122" s="859"/>
      <c r="DL122" s="859" t="s">
        <v>451</v>
      </c>
      <c r="DM122" s="859"/>
      <c r="DN122" s="859"/>
      <c r="DO122" s="859"/>
      <c r="DP122" s="859"/>
      <c r="DQ122" s="859" t="s">
        <v>451</v>
      </c>
      <c r="DR122" s="859"/>
      <c r="DS122" s="859"/>
      <c r="DT122" s="859"/>
      <c r="DU122" s="859"/>
      <c r="DV122" s="836" t="s">
        <v>435</v>
      </c>
      <c r="DW122" s="836"/>
      <c r="DX122" s="836"/>
      <c r="DY122" s="836"/>
      <c r="DZ122" s="837"/>
    </row>
    <row r="123" spans="1:130" s="245" customFormat="1" ht="26.25" customHeight="1" x14ac:dyDescent="0.15">
      <c r="A123" s="862"/>
      <c r="B123" s="863"/>
      <c r="C123" s="866" t="s">
        <v>455</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451</v>
      </c>
      <c r="AB123" s="822"/>
      <c r="AC123" s="822"/>
      <c r="AD123" s="822"/>
      <c r="AE123" s="823"/>
      <c r="AF123" s="824" t="s">
        <v>435</v>
      </c>
      <c r="AG123" s="822"/>
      <c r="AH123" s="822"/>
      <c r="AI123" s="822"/>
      <c r="AJ123" s="823"/>
      <c r="AK123" s="824" t="s">
        <v>435</v>
      </c>
      <c r="AL123" s="822"/>
      <c r="AM123" s="822"/>
      <c r="AN123" s="822"/>
      <c r="AO123" s="823"/>
      <c r="AP123" s="869" t="s">
        <v>451</v>
      </c>
      <c r="AQ123" s="870"/>
      <c r="AR123" s="870"/>
      <c r="AS123" s="870"/>
      <c r="AT123" s="871"/>
      <c r="AU123" s="934"/>
      <c r="AV123" s="935"/>
      <c r="AW123" s="935"/>
      <c r="AX123" s="935"/>
      <c r="AY123" s="935"/>
      <c r="AZ123" s="276" t="s">
        <v>186</v>
      </c>
      <c r="BA123" s="276"/>
      <c r="BB123" s="276"/>
      <c r="BC123" s="276"/>
      <c r="BD123" s="276"/>
      <c r="BE123" s="276"/>
      <c r="BF123" s="276"/>
      <c r="BG123" s="276"/>
      <c r="BH123" s="276"/>
      <c r="BI123" s="276"/>
      <c r="BJ123" s="276"/>
      <c r="BK123" s="276"/>
      <c r="BL123" s="276"/>
      <c r="BM123" s="276"/>
      <c r="BN123" s="276"/>
      <c r="BO123" s="922" t="s">
        <v>472</v>
      </c>
      <c r="BP123" s="923"/>
      <c r="BQ123" s="877">
        <v>3575393</v>
      </c>
      <c r="BR123" s="878"/>
      <c r="BS123" s="878"/>
      <c r="BT123" s="878"/>
      <c r="BU123" s="878"/>
      <c r="BV123" s="878">
        <v>3503822</v>
      </c>
      <c r="BW123" s="878"/>
      <c r="BX123" s="878"/>
      <c r="BY123" s="878"/>
      <c r="BZ123" s="878"/>
      <c r="CA123" s="878">
        <v>3262996</v>
      </c>
      <c r="CB123" s="878"/>
      <c r="CC123" s="878"/>
      <c r="CD123" s="878"/>
      <c r="CE123" s="878"/>
      <c r="CF123" s="788"/>
      <c r="CG123" s="789"/>
      <c r="CH123" s="789"/>
      <c r="CI123" s="789"/>
      <c r="CJ123" s="879"/>
      <c r="CK123" s="914"/>
      <c r="CL123" s="900"/>
      <c r="CM123" s="900"/>
      <c r="CN123" s="900"/>
      <c r="CO123" s="901"/>
      <c r="CP123" s="880" t="s">
        <v>473</v>
      </c>
      <c r="CQ123" s="881"/>
      <c r="CR123" s="881"/>
      <c r="CS123" s="881"/>
      <c r="CT123" s="881"/>
      <c r="CU123" s="881"/>
      <c r="CV123" s="881"/>
      <c r="CW123" s="881"/>
      <c r="CX123" s="881"/>
      <c r="CY123" s="881"/>
      <c r="CZ123" s="881"/>
      <c r="DA123" s="881"/>
      <c r="DB123" s="881"/>
      <c r="DC123" s="881"/>
      <c r="DD123" s="881"/>
      <c r="DE123" s="881"/>
      <c r="DF123" s="882"/>
      <c r="DG123" s="821" t="s">
        <v>433</v>
      </c>
      <c r="DH123" s="822"/>
      <c r="DI123" s="822"/>
      <c r="DJ123" s="822"/>
      <c r="DK123" s="823"/>
      <c r="DL123" s="824" t="s">
        <v>435</v>
      </c>
      <c r="DM123" s="822"/>
      <c r="DN123" s="822"/>
      <c r="DO123" s="822"/>
      <c r="DP123" s="823"/>
      <c r="DQ123" s="824" t="s">
        <v>433</v>
      </c>
      <c r="DR123" s="822"/>
      <c r="DS123" s="822"/>
      <c r="DT123" s="822"/>
      <c r="DU123" s="823"/>
      <c r="DV123" s="869" t="s">
        <v>433</v>
      </c>
      <c r="DW123" s="870"/>
      <c r="DX123" s="870"/>
      <c r="DY123" s="870"/>
      <c r="DZ123" s="871"/>
    </row>
    <row r="124" spans="1:130" s="245" customFormat="1" ht="26.25" customHeight="1" thickBot="1" x14ac:dyDescent="0.2">
      <c r="A124" s="862"/>
      <c r="B124" s="863"/>
      <c r="C124" s="866" t="s">
        <v>458</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433</v>
      </c>
      <c r="AB124" s="822"/>
      <c r="AC124" s="822"/>
      <c r="AD124" s="822"/>
      <c r="AE124" s="823"/>
      <c r="AF124" s="824" t="s">
        <v>433</v>
      </c>
      <c r="AG124" s="822"/>
      <c r="AH124" s="822"/>
      <c r="AI124" s="822"/>
      <c r="AJ124" s="823"/>
      <c r="AK124" s="824" t="s">
        <v>435</v>
      </c>
      <c r="AL124" s="822"/>
      <c r="AM124" s="822"/>
      <c r="AN124" s="822"/>
      <c r="AO124" s="823"/>
      <c r="AP124" s="869" t="s">
        <v>435</v>
      </c>
      <c r="AQ124" s="870"/>
      <c r="AR124" s="870"/>
      <c r="AS124" s="870"/>
      <c r="AT124" s="871"/>
      <c r="AU124" s="872" t="s">
        <v>474</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435</v>
      </c>
      <c r="BR124" s="876"/>
      <c r="BS124" s="876"/>
      <c r="BT124" s="876"/>
      <c r="BU124" s="876"/>
      <c r="BV124" s="876" t="s">
        <v>435</v>
      </c>
      <c r="BW124" s="876"/>
      <c r="BX124" s="876"/>
      <c r="BY124" s="876"/>
      <c r="BZ124" s="876"/>
      <c r="CA124" s="876" t="s">
        <v>435</v>
      </c>
      <c r="CB124" s="876"/>
      <c r="CC124" s="876"/>
      <c r="CD124" s="876"/>
      <c r="CE124" s="876"/>
      <c r="CF124" s="766"/>
      <c r="CG124" s="767"/>
      <c r="CH124" s="767"/>
      <c r="CI124" s="767"/>
      <c r="CJ124" s="907"/>
      <c r="CK124" s="915"/>
      <c r="CL124" s="915"/>
      <c r="CM124" s="915"/>
      <c r="CN124" s="915"/>
      <c r="CO124" s="916"/>
      <c r="CP124" s="880" t="s">
        <v>475</v>
      </c>
      <c r="CQ124" s="881"/>
      <c r="CR124" s="881"/>
      <c r="CS124" s="881"/>
      <c r="CT124" s="881"/>
      <c r="CU124" s="881"/>
      <c r="CV124" s="881"/>
      <c r="CW124" s="881"/>
      <c r="CX124" s="881"/>
      <c r="CY124" s="881"/>
      <c r="CZ124" s="881"/>
      <c r="DA124" s="881"/>
      <c r="DB124" s="881"/>
      <c r="DC124" s="881"/>
      <c r="DD124" s="881"/>
      <c r="DE124" s="881"/>
      <c r="DF124" s="882"/>
      <c r="DG124" s="804" t="s">
        <v>129</v>
      </c>
      <c r="DH124" s="805"/>
      <c r="DI124" s="805"/>
      <c r="DJ124" s="805"/>
      <c r="DK124" s="806"/>
      <c r="DL124" s="807" t="s">
        <v>129</v>
      </c>
      <c r="DM124" s="805"/>
      <c r="DN124" s="805"/>
      <c r="DO124" s="805"/>
      <c r="DP124" s="806"/>
      <c r="DQ124" s="807" t="s">
        <v>129</v>
      </c>
      <c r="DR124" s="805"/>
      <c r="DS124" s="805"/>
      <c r="DT124" s="805"/>
      <c r="DU124" s="806"/>
      <c r="DV124" s="893" t="s">
        <v>129</v>
      </c>
      <c r="DW124" s="894"/>
      <c r="DX124" s="894"/>
      <c r="DY124" s="894"/>
      <c r="DZ124" s="895"/>
    </row>
    <row r="125" spans="1:130" s="245" customFormat="1" ht="26.25" customHeight="1" x14ac:dyDescent="0.15">
      <c r="A125" s="862"/>
      <c r="B125" s="863"/>
      <c r="C125" s="866" t="s">
        <v>460</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129</v>
      </c>
      <c r="AB125" s="822"/>
      <c r="AC125" s="822"/>
      <c r="AD125" s="822"/>
      <c r="AE125" s="823"/>
      <c r="AF125" s="824" t="s">
        <v>129</v>
      </c>
      <c r="AG125" s="822"/>
      <c r="AH125" s="822"/>
      <c r="AI125" s="822"/>
      <c r="AJ125" s="823"/>
      <c r="AK125" s="824" t="s">
        <v>129</v>
      </c>
      <c r="AL125" s="822"/>
      <c r="AM125" s="822"/>
      <c r="AN125" s="822"/>
      <c r="AO125" s="823"/>
      <c r="AP125" s="869" t="s">
        <v>129</v>
      </c>
      <c r="AQ125" s="870"/>
      <c r="AR125" s="870"/>
      <c r="AS125" s="870"/>
      <c r="AT125" s="87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6" t="s">
        <v>476</v>
      </c>
      <c r="CL125" s="897"/>
      <c r="CM125" s="897"/>
      <c r="CN125" s="897"/>
      <c r="CO125" s="898"/>
      <c r="CP125" s="905" t="s">
        <v>477</v>
      </c>
      <c r="CQ125" s="850"/>
      <c r="CR125" s="850"/>
      <c r="CS125" s="850"/>
      <c r="CT125" s="850"/>
      <c r="CU125" s="850"/>
      <c r="CV125" s="850"/>
      <c r="CW125" s="850"/>
      <c r="CX125" s="850"/>
      <c r="CY125" s="850"/>
      <c r="CZ125" s="850"/>
      <c r="DA125" s="850"/>
      <c r="DB125" s="850"/>
      <c r="DC125" s="850"/>
      <c r="DD125" s="850"/>
      <c r="DE125" s="850"/>
      <c r="DF125" s="851"/>
      <c r="DG125" s="906" t="s">
        <v>129</v>
      </c>
      <c r="DH125" s="887"/>
      <c r="DI125" s="887"/>
      <c r="DJ125" s="887"/>
      <c r="DK125" s="887"/>
      <c r="DL125" s="887" t="s">
        <v>129</v>
      </c>
      <c r="DM125" s="887"/>
      <c r="DN125" s="887"/>
      <c r="DO125" s="887"/>
      <c r="DP125" s="887"/>
      <c r="DQ125" s="887" t="s">
        <v>129</v>
      </c>
      <c r="DR125" s="887"/>
      <c r="DS125" s="887"/>
      <c r="DT125" s="887"/>
      <c r="DU125" s="887"/>
      <c r="DV125" s="888" t="s">
        <v>129</v>
      </c>
      <c r="DW125" s="888"/>
      <c r="DX125" s="888"/>
      <c r="DY125" s="888"/>
      <c r="DZ125" s="889"/>
    </row>
    <row r="126" spans="1:130" s="245" customFormat="1" ht="26.25" customHeight="1" thickBot="1" x14ac:dyDescent="0.2">
      <c r="A126" s="862"/>
      <c r="B126" s="863"/>
      <c r="C126" s="866" t="s">
        <v>462</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t="s">
        <v>129</v>
      </c>
      <c r="AB126" s="822"/>
      <c r="AC126" s="822"/>
      <c r="AD126" s="822"/>
      <c r="AE126" s="823"/>
      <c r="AF126" s="824" t="s">
        <v>129</v>
      </c>
      <c r="AG126" s="822"/>
      <c r="AH126" s="822"/>
      <c r="AI126" s="822"/>
      <c r="AJ126" s="823"/>
      <c r="AK126" s="824" t="s">
        <v>129</v>
      </c>
      <c r="AL126" s="822"/>
      <c r="AM126" s="822"/>
      <c r="AN126" s="822"/>
      <c r="AO126" s="823"/>
      <c r="AP126" s="869" t="s">
        <v>129</v>
      </c>
      <c r="AQ126" s="870"/>
      <c r="AR126" s="870"/>
      <c r="AS126" s="870"/>
      <c r="AT126" s="87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9"/>
      <c r="CL126" s="900"/>
      <c r="CM126" s="900"/>
      <c r="CN126" s="900"/>
      <c r="CO126" s="901"/>
      <c r="CP126" s="857" t="s">
        <v>478</v>
      </c>
      <c r="CQ126" s="792"/>
      <c r="CR126" s="792"/>
      <c r="CS126" s="792"/>
      <c r="CT126" s="792"/>
      <c r="CU126" s="792"/>
      <c r="CV126" s="792"/>
      <c r="CW126" s="792"/>
      <c r="CX126" s="792"/>
      <c r="CY126" s="792"/>
      <c r="CZ126" s="792"/>
      <c r="DA126" s="792"/>
      <c r="DB126" s="792"/>
      <c r="DC126" s="792"/>
      <c r="DD126" s="792"/>
      <c r="DE126" s="792"/>
      <c r="DF126" s="793"/>
      <c r="DG126" s="858" t="s">
        <v>129</v>
      </c>
      <c r="DH126" s="859"/>
      <c r="DI126" s="859"/>
      <c r="DJ126" s="859"/>
      <c r="DK126" s="859"/>
      <c r="DL126" s="859" t="s">
        <v>129</v>
      </c>
      <c r="DM126" s="859"/>
      <c r="DN126" s="859"/>
      <c r="DO126" s="859"/>
      <c r="DP126" s="859"/>
      <c r="DQ126" s="859" t="s">
        <v>129</v>
      </c>
      <c r="DR126" s="859"/>
      <c r="DS126" s="859"/>
      <c r="DT126" s="859"/>
      <c r="DU126" s="859"/>
      <c r="DV126" s="836" t="s">
        <v>129</v>
      </c>
      <c r="DW126" s="836"/>
      <c r="DX126" s="836"/>
      <c r="DY126" s="836"/>
      <c r="DZ126" s="837"/>
    </row>
    <row r="127" spans="1:130" s="245" customFormat="1" ht="26.25" customHeight="1" x14ac:dyDescent="0.15">
      <c r="A127" s="864"/>
      <c r="B127" s="865"/>
      <c r="C127" s="883" t="s">
        <v>479</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129</v>
      </c>
      <c r="AB127" s="822"/>
      <c r="AC127" s="822"/>
      <c r="AD127" s="822"/>
      <c r="AE127" s="823"/>
      <c r="AF127" s="824" t="s">
        <v>129</v>
      </c>
      <c r="AG127" s="822"/>
      <c r="AH127" s="822"/>
      <c r="AI127" s="822"/>
      <c r="AJ127" s="823"/>
      <c r="AK127" s="824" t="s">
        <v>129</v>
      </c>
      <c r="AL127" s="822"/>
      <c r="AM127" s="822"/>
      <c r="AN127" s="822"/>
      <c r="AO127" s="823"/>
      <c r="AP127" s="869" t="s">
        <v>129</v>
      </c>
      <c r="AQ127" s="870"/>
      <c r="AR127" s="870"/>
      <c r="AS127" s="870"/>
      <c r="AT127" s="871"/>
      <c r="AU127" s="281"/>
      <c r="AV127" s="281"/>
      <c r="AW127" s="281"/>
      <c r="AX127" s="886" t="s">
        <v>480</v>
      </c>
      <c r="AY127" s="854"/>
      <c r="AZ127" s="854"/>
      <c r="BA127" s="854"/>
      <c r="BB127" s="854"/>
      <c r="BC127" s="854"/>
      <c r="BD127" s="854"/>
      <c r="BE127" s="855"/>
      <c r="BF127" s="853" t="s">
        <v>481</v>
      </c>
      <c r="BG127" s="854"/>
      <c r="BH127" s="854"/>
      <c r="BI127" s="854"/>
      <c r="BJ127" s="854"/>
      <c r="BK127" s="854"/>
      <c r="BL127" s="855"/>
      <c r="BM127" s="853" t="s">
        <v>482</v>
      </c>
      <c r="BN127" s="854"/>
      <c r="BO127" s="854"/>
      <c r="BP127" s="854"/>
      <c r="BQ127" s="854"/>
      <c r="BR127" s="854"/>
      <c r="BS127" s="855"/>
      <c r="BT127" s="853" t="s">
        <v>483</v>
      </c>
      <c r="BU127" s="854"/>
      <c r="BV127" s="854"/>
      <c r="BW127" s="854"/>
      <c r="BX127" s="854"/>
      <c r="BY127" s="854"/>
      <c r="BZ127" s="856"/>
      <c r="CA127" s="281"/>
      <c r="CB127" s="281"/>
      <c r="CC127" s="281"/>
      <c r="CD127" s="282"/>
      <c r="CE127" s="282"/>
      <c r="CF127" s="282"/>
      <c r="CG127" s="279"/>
      <c r="CH127" s="279"/>
      <c r="CI127" s="279"/>
      <c r="CJ127" s="280"/>
      <c r="CK127" s="899"/>
      <c r="CL127" s="900"/>
      <c r="CM127" s="900"/>
      <c r="CN127" s="900"/>
      <c r="CO127" s="901"/>
      <c r="CP127" s="857" t="s">
        <v>484</v>
      </c>
      <c r="CQ127" s="792"/>
      <c r="CR127" s="792"/>
      <c r="CS127" s="792"/>
      <c r="CT127" s="792"/>
      <c r="CU127" s="792"/>
      <c r="CV127" s="792"/>
      <c r="CW127" s="792"/>
      <c r="CX127" s="792"/>
      <c r="CY127" s="792"/>
      <c r="CZ127" s="792"/>
      <c r="DA127" s="792"/>
      <c r="DB127" s="792"/>
      <c r="DC127" s="792"/>
      <c r="DD127" s="792"/>
      <c r="DE127" s="792"/>
      <c r="DF127" s="793"/>
      <c r="DG127" s="858" t="s">
        <v>129</v>
      </c>
      <c r="DH127" s="859"/>
      <c r="DI127" s="859"/>
      <c r="DJ127" s="859"/>
      <c r="DK127" s="859"/>
      <c r="DL127" s="859" t="s">
        <v>451</v>
      </c>
      <c r="DM127" s="859"/>
      <c r="DN127" s="859"/>
      <c r="DO127" s="859"/>
      <c r="DP127" s="859"/>
      <c r="DQ127" s="859" t="s">
        <v>129</v>
      </c>
      <c r="DR127" s="859"/>
      <c r="DS127" s="859"/>
      <c r="DT127" s="859"/>
      <c r="DU127" s="859"/>
      <c r="DV127" s="836" t="s">
        <v>129</v>
      </c>
      <c r="DW127" s="836"/>
      <c r="DX127" s="836"/>
      <c r="DY127" s="836"/>
      <c r="DZ127" s="837"/>
    </row>
    <row r="128" spans="1:130" s="245" customFormat="1" ht="26.25" customHeight="1" thickBot="1" x14ac:dyDescent="0.2">
      <c r="A128" s="838" t="s">
        <v>485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486</v>
      </c>
      <c r="X128" s="840"/>
      <c r="Y128" s="840"/>
      <c r="Z128" s="841"/>
      <c r="AA128" s="842" t="s">
        <v>451</v>
      </c>
      <c r="AB128" s="843"/>
      <c r="AC128" s="843"/>
      <c r="AD128" s="843"/>
      <c r="AE128" s="844"/>
      <c r="AF128" s="845" t="s">
        <v>129</v>
      </c>
      <c r="AG128" s="843"/>
      <c r="AH128" s="843"/>
      <c r="AI128" s="843"/>
      <c r="AJ128" s="844"/>
      <c r="AK128" s="845" t="s">
        <v>129</v>
      </c>
      <c r="AL128" s="843"/>
      <c r="AM128" s="843"/>
      <c r="AN128" s="843"/>
      <c r="AO128" s="844"/>
      <c r="AP128" s="846"/>
      <c r="AQ128" s="847"/>
      <c r="AR128" s="847"/>
      <c r="AS128" s="847"/>
      <c r="AT128" s="848"/>
      <c r="AU128" s="281"/>
      <c r="AV128" s="281"/>
      <c r="AW128" s="281"/>
      <c r="AX128" s="849" t="s">
        <v>487</v>
      </c>
      <c r="AY128" s="850"/>
      <c r="AZ128" s="850"/>
      <c r="BA128" s="850"/>
      <c r="BB128" s="850"/>
      <c r="BC128" s="850"/>
      <c r="BD128" s="850"/>
      <c r="BE128" s="851"/>
      <c r="BF128" s="828" t="s">
        <v>129</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282"/>
      <c r="CB128" s="282"/>
      <c r="CC128" s="282"/>
      <c r="CD128" s="282"/>
      <c r="CE128" s="282"/>
      <c r="CF128" s="282"/>
      <c r="CG128" s="279"/>
      <c r="CH128" s="279"/>
      <c r="CI128" s="279"/>
      <c r="CJ128" s="280"/>
      <c r="CK128" s="902"/>
      <c r="CL128" s="903"/>
      <c r="CM128" s="903"/>
      <c r="CN128" s="903"/>
      <c r="CO128" s="904"/>
      <c r="CP128" s="831" t="s">
        <v>488</v>
      </c>
      <c r="CQ128" s="770"/>
      <c r="CR128" s="770"/>
      <c r="CS128" s="770"/>
      <c r="CT128" s="770"/>
      <c r="CU128" s="770"/>
      <c r="CV128" s="770"/>
      <c r="CW128" s="770"/>
      <c r="CX128" s="770"/>
      <c r="CY128" s="770"/>
      <c r="CZ128" s="770"/>
      <c r="DA128" s="770"/>
      <c r="DB128" s="770"/>
      <c r="DC128" s="770"/>
      <c r="DD128" s="770"/>
      <c r="DE128" s="770"/>
      <c r="DF128" s="771"/>
      <c r="DG128" s="832" t="s">
        <v>129</v>
      </c>
      <c r="DH128" s="833"/>
      <c r="DI128" s="833"/>
      <c r="DJ128" s="833"/>
      <c r="DK128" s="833"/>
      <c r="DL128" s="833" t="s">
        <v>129</v>
      </c>
      <c r="DM128" s="833"/>
      <c r="DN128" s="833"/>
      <c r="DO128" s="833"/>
      <c r="DP128" s="833"/>
      <c r="DQ128" s="833" t="s">
        <v>451</v>
      </c>
      <c r="DR128" s="833"/>
      <c r="DS128" s="833"/>
      <c r="DT128" s="833"/>
      <c r="DU128" s="833"/>
      <c r="DV128" s="834" t="s">
        <v>129</v>
      </c>
      <c r="DW128" s="834"/>
      <c r="DX128" s="834"/>
      <c r="DY128" s="834"/>
      <c r="DZ128" s="835"/>
    </row>
    <row r="129" spans="1:131" s="245" customFormat="1" ht="26.25" customHeight="1" x14ac:dyDescent="0.15">
      <c r="A129" s="816" t="s">
        <v>108</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489</v>
      </c>
      <c r="X129" s="819"/>
      <c r="Y129" s="819"/>
      <c r="Z129" s="820"/>
      <c r="AA129" s="821">
        <v>1395976</v>
      </c>
      <c r="AB129" s="822"/>
      <c r="AC129" s="822"/>
      <c r="AD129" s="822"/>
      <c r="AE129" s="823"/>
      <c r="AF129" s="824">
        <v>1385510</v>
      </c>
      <c r="AG129" s="822"/>
      <c r="AH129" s="822"/>
      <c r="AI129" s="822"/>
      <c r="AJ129" s="823"/>
      <c r="AK129" s="824">
        <v>1367033</v>
      </c>
      <c r="AL129" s="822"/>
      <c r="AM129" s="822"/>
      <c r="AN129" s="822"/>
      <c r="AO129" s="823"/>
      <c r="AP129" s="825"/>
      <c r="AQ129" s="826"/>
      <c r="AR129" s="826"/>
      <c r="AS129" s="826"/>
      <c r="AT129" s="827"/>
      <c r="AU129" s="283"/>
      <c r="AV129" s="283"/>
      <c r="AW129" s="283"/>
      <c r="AX129" s="791" t="s">
        <v>490</v>
      </c>
      <c r="AY129" s="792"/>
      <c r="AZ129" s="792"/>
      <c r="BA129" s="792"/>
      <c r="BB129" s="792"/>
      <c r="BC129" s="792"/>
      <c r="BD129" s="792"/>
      <c r="BE129" s="793"/>
      <c r="BF129" s="811" t="s">
        <v>129</v>
      </c>
      <c r="BG129" s="812"/>
      <c r="BH129" s="812"/>
      <c r="BI129" s="812"/>
      <c r="BJ129" s="812"/>
      <c r="BK129" s="812"/>
      <c r="BL129" s="813"/>
      <c r="BM129" s="811">
        <v>20</v>
      </c>
      <c r="BN129" s="812"/>
      <c r="BO129" s="812"/>
      <c r="BP129" s="812"/>
      <c r="BQ129" s="812"/>
      <c r="BR129" s="812"/>
      <c r="BS129" s="813"/>
      <c r="BT129" s="811">
        <v>30</v>
      </c>
      <c r="BU129" s="814"/>
      <c r="BV129" s="814"/>
      <c r="BW129" s="814"/>
      <c r="BX129" s="814"/>
      <c r="BY129" s="814"/>
      <c r="BZ129" s="81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6" t="s">
        <v>491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492</v>
      </c>
      <c r="X130" s="819"/>
      <c r="Y130" s="819"/>
      <c r="Z130" s="820"/>
      <c r="AA130" s="821">
        <v>131464</v>
      </c>
      <c r="AB130" s="822"/>
      <c r="AC130" s="822"/>
      <c r="AD130" s="822"/>
      <c r="AE130" s="823"/>
      <c r="AF130" s="824">
        <v>137878</v>
      </c>
      <c r="AG130" s="822"/>
      <c r="AH130" s="822"/>
      <c r="AI130" s="822"/>
      <c r="AJ130" s="823"/>
      <c r="AK130" s="824">
        <v>134530</v>
      </c>
      <c r="AL130" s="822"/>
      <c r="AM130" s="822"/>
      <c r="AN130" s="822"/>
      <c r="AO130" s="823"/>
      <c r="AP130" s="825"/>
      <c r="AQ130" s="826"/>
      <c r="AR130" s="826"/>
      <c r="AS130" s="826"/>
      <c r="AT130" s="827"/>
      <c r="AU130" s="283"/>
      <c r="AV130" s="283"/>
      <c r="AW130" s="283"/>
      <c r="AX130" s="791" t="s">
        <v>493</v>
      </c>
      <c r="AY130" s="792"/>
      <c r="AZ130" s="792"/>
      <c r="BA130" s="792"/>
      <c r="BB130" s="792"/>
      <c r="BC130" s="792"/>
      <c r="BD130" s="792"/>
      <c r="BE130" s="793"/>
      <c r="BF130" s="794">
        <v>1.1000000000000001</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494</v>
      </c>
      <c r="X131" s="802"/>
      <c r="Y131" s="802"/>
      <c r="Z131" s="803"/>
      <c r="AA131" s="804">
        <v>1264512</v>
      </c>
      <c r="AB131" s="805"/>
      <c r="AC131" s="805"/>
      <c r="AD131" s="805"/>
      <c r="AE131" s="806"/>
      <c r="AF131" s="807">
        <v>1247632</v>
      </c>
      <c r="AG131" s="805"/>
      <c r="AH131" s="805"/>
      <c r="AI131" s="805"/>
      <c r="AJ131" s="806"/>
      <c r="AK131" s="807">
        <v>1232503</v>
      </c>
      <c r="AL131" s="805"/>
      <c r="AM131" s="805"/>
      <c r="AN131" s="805"/>
      <c r="AO131" s="806"/>
      <c r="AP131" s="808"/>
      <c r="AQ131" s="809"/>
      <c r="AR131" s="809"/>
      <c r="AS131" s="809"/>
      <c r="AT131" s="810"/>
      <c r="AU131" s="283"/>
      <c r="AV131" s="283"/>
      <c r="AW131" s="283"/>
      <c r="AX131" s="769" t="s">
        <v>495</v>
      </c>
      <c r="AY131" s="770"/>
      <c r="AZ131" s="770"/>
      <c r="BA131" s="770"/>
      <c r="BB131" s="770"/>
      <c r="BC131" s="770"/>
      <c r="BD131" s="770"/>
      <c r="BE131" s="771"/>
      <c r="BF131" s="772" t="s">
        <v>129</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78" t="s">
        <v>496</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497</v>
      </c>
      <c r="W132" s="782"/>
      <c r="X132" s="782"/>
      <c r="Y132" s="782"/>
      <c r="Z132" s="783"/>
      <c r="AA132" s="784">
        <v>0.77745406900000003</v>
      </c>
      <c r="AB132" s="785"/>
      <c r="AC132" s="785"/>
      <c r="AD132" s="785"/>
      <c r="AE132" s="786"/>
      <c r="AF132" s="787">
        <v>1.2829904969999999</v>
      </c>
      <c r="AG132" s="785"/>
      <c r="AH132" s="785"/>
      <c r="AI132" s="785"/>
      <c r="AJ132" s="786"/>
      <c r="AK132" s="787">
        <v>1.4709903339999999</v>
      </c>
      <c r="AL132" s="785"/>
      <c r="AM132" s="785"/>
      <c r="AN132" s="785"/>
      <c r="AO132" s="786"/>
      <c r="AP132" s="788"/>
      <c r="AQ132" s="789"/>
      <c r="AR132" s="789"/>
      <c r="AS132" s="789"/>
      <c r="AT132" s="79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498</v>
      </c>
      <c r="W133" s="761"/>
      <c r="X133" s="761"/>
      <c r="Y133" s="761"/>
      <c r="Z133" s="762"/>
      <c r="AA133" s="763">
        <v>0.3</v>
      </c>
      <c r="AB133" s="764"/>
      <c r="AC133" s="764"/>
      <c r="AD133" s="764"/>
      <c r="AE133" s="765"/>
      <c r="AF133" s="763">
        <v>0.7</v>
      </c>
      <c r="AG133" s="764"/>
      <c r="AH133" s="764"/>
      <c r="AI133" s="764"/>
      <c r="AJ133" s="765"/>
      <c r="AK133" s="763">
        <v>1.1000000000000001</v>
      </c>
      <c r="AL133" s="764"/>
      <c r="AM133" s="764"/>
      <c r="AN133" s="764"/>
      <c r="AO133" s="765"/>
      <c r="AP133" s="766"/>
      <c r="AQ133" s="767"/>
      <c r="AR133" s="767"/>
      <c r="AS133" s="767"/>
      <c r="AT133" s="76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CDMdnw3JAm6pnz3J4nj3+q0DK4+ZrCEBrmToscDhQSgLRM+dhtIB69mqrjw9uDTRNfKJetU4Bkjwnddb+aKLuA==" saltValue="VThucv/MmrGOabKs2KO6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499</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lWM+l3W5LCwE1xSD8LoN0dUPzNjGbzyAl1oyns7rNHCN/UgaOcvs5xRzxw7wSRdC6xXG5M6k+1IkShTDBbxLuw==" saltValue="df1ivZcGzJsrJh7ieb/k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UStn8mlWMqSrV6P1AkGjbwUIf3srKul0I6qJT8bGkrFcGN5WmLEQogiB1Tt65Wr8RuhZtY7+oJ6fcnkbuoQw==" saltValue="7rbXbgWpGmayWwQdfR+M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501</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2" t="s">
        <v>502</v>
      </c>
      <c r="AP7" s="302"/>
      <c r="AQ7" s="303" t="s">
        <v>503</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3"/>
      <c r="AP8" s="308" t="s">
        <v>504</v>
      </c>
      <c r="AQ8" s="309" t="s">
        <v>505</v>
      </c>
      <c r="AR8" s="310" t="s">
        <v>506</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6" t="s">
        <v>507</v>
      </c>
      <c r="AL9" s="1197"/>
      <c r="AM9" s="1197"/>
      <c r="AN9" s="1198"/>
      <c r="AO9" s="311">
        <v>435820</v>
      </c>
      <c r="AP9" s="311">
        <v>158307</v>
      </c>
      <c r="AQ9" s="312">
        <v>172204</v>
      </c>
      <c r="AR9" s="313">
        <v>-8.1</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6" t="s">
        <v>508</v>
      </c>
      <c r="AL10" s="1197"/>
      <c r="AM10" s="1197"/>
      <c r="AN10" s="1198"/>
      <c r="AO10" s="314">
        <v>65309</v>
      </c>
      <c r="AP10" s="314">
        <v>23723</v>
      </c>
      <c r="AQ10" s="315">
        <v>20524</v>
      </c>
      <c r="AR10" s="316">
        <v>15.6</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6" t="s">
        <v>509</v>
      </c>
      <c r="AL11" s="1197"/>
      <c r="AM11" s="1197"/>
      <c r="AN11" s="1198"/>
      <c r="AO11" s="314">
        <v>76483</v>
      </c>
      <c r="AP11" s="314">
        <v>27782</v>
      </c>
      <c r="AQ11" s="315">
        <v>26395</v>
      </c>
      <c r="AR11" s="316">
        <v>5.3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6" t="s">
        <v>510</v>
      </c>
      <c r="AL12" s="1197"/>
      <c r="AM12" s="1197"/>
      <c r="AN12" s="1198"/>
      <c r="AO12" s="314" t="s">
        <v>511</v>
      </c>
      <c r="AP12" s="314" t="s">
        <v>511</v>
      </c>
      <c r="AQ12" s="315">
        <v>1752</v>
      </c>
      <c r="AR12" s="316" t="s">
        <v>511</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6" t="s">
        <v>512</v>
      </c>
      <c r="AL13" s="1197"/>
      <c r="AM13" s="1197"/>
      <c r="AN13" s="1198"/>
      <c r="AO13" s="314" t="s">
        <v>511</v>
      </c>
      <c r="AP13" s="314" t="s">
        <v>511</v>
      </c>
      <c r="AQ13" s="315" t="s">
        <v>511</v>
      </c>
      <c r="AR13" s="316" t="s">
        <v>511</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6" t="s">
        <v>513</v>
      </c>
      <c r="AL14" s="1197"/>
      <c r="AM14" s="1197"/>
      <c r="AN14" s="1198"/>
      <c r="AO14" s="314">
        <v>34504</v>
      </c>
      <c r="AP14" s="314">
        <v>12533</v>
      </c>
      <c r="AQ14" s="315">
        <v>7974</v>
      </c>
      <c r="AR14" s="316">
        <v>57.2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6" t="s">
        <v>514</v>
      </c>
      <c r="AL15" s="1197"/>
      <c r="AM15" s="1197"/>
      <c r="AN15" s="1198"/>
      <c r="AO15" s="314">
        <v>5024</v>
      </c>
      <c r="AP15" s="314">
        <v>1825</v>
      </c>
      <c r="AQ15" s="315">
        <v>4531</v>
      </c>
      <c r="AR15" s="316">
        <v>-59.7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9" t="s">
        <v>515</v>
      </c>
      <c r="AL16" s="1200"/>
      <c r="AM16" s="1200"/>
      <c r="AN16" s="1201"/>
      <c r="AO16" s="314">
        <v>-34724</v>
      </c>
      <c r="AP16" s="314">
        <v>-12613</v>
      </c>
      <c r="AQ16" s="315">
        <v>-15679</v>
      </c>
      <c r="AR16" s="316">
        <v>-19.600000000000001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9" t="s">
        <v>186</v>
      </c>
      <c r="AL17" s="1200"/>
      <c r="AM17" s="1200"/>
      <c r="AN17" s="1201"/>
      <c r="AO17" s="314">
        <v>582416</v>
      </c>
      <c r="AP17" s="314">
        <v>211557</v>
      </c>
      <c r="AQ17" s="315">
        <v>217700</v>
      </c>
      <c r="AR17" s="316">
        <v>-2.8</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516</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517</v>
      </c>
      <c r="AP20" s="322" t="s">
        <v>518</v>
      </c>
      <c r="AQ20" s="323" t="s">
        <v>519</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93" t="s">
        <v>520</v>
      </c>
      <c r="AL21" s="1194"/>
      <c r="AM21" s="1194"/>
      <c r="AN21" s="1195"/>
      <c r="AO21" s="326">
        <v>19.98</v>
      </c>
      <c r="AP21" s="327">
        <v>19.600000000000001</v>
      </c>
      <c r="AQ21" s="328">
        <v>0.38</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93" t="s">
        <v>521</v>
      </c>
      <c r="AL22" s="1194"/>
      <c r="AM22" s="1194"/>
      <c r="AN22" s="1195"/>
      <c r="AO22" s="331">
        <v>96</v>
      </c>
      <c r="AP22" s="332">
        <v>95.1</v>
      </c>
      <c r="AQ22" s="333">
        <v>0.9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524</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2" t="s">
        <v>502</v>
      </c>
      <c r="AP30" s="302"/>
      <c r="AQ30" s="303" t="s">
        <v>503</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3"/>
      <c r="AP31" s="308" t="s">
        <v>504</v>
      </c>
      <c r="AQ31" s="309" t="s">
        <v>505</v>
      </c>
      <c r="AR31" s="310" t="s">
        <v>506</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4" t="s">
        <v>525</v>
      </c>
      <c r="AL32" s="1185"/>
      <c r="AM32" s="1185"/>
      <c r="AN32" s="1186"/>
      <c r="AO32" s="341">
        <v>136183</v>
      </c>
      <c r="AP32" s="341">
        <v>49467</v>
      </c>
      <c r="AQ32" s="342">
        <v>110920</v>
      </c>
      <c r="AR32" s="343">
        <v>-55.4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4" t="s">
        <v>526</v>
      </c>
      <c r="AL33" s="1185"/>
      <c r="AM33" s="1185"/>
      <c r="AN33" s="1186"/>
      <c r="AO33" s="341" t="s">
        <v>511</v>
      </c>
      <c r="AP33" s="341" t="s">
        <v>511</v>
      </c>
      <c r="AQ33" s="342" t="s">
        <v>511</v>
      </c>
      <c r="AR33" s="343" t="s">
        <v>511</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4" t="s">
        <v>527</v>
      </c>
      <c r="AL34" s="1185"/>
      <c r="AM34" s="1185"/>
      <c r="AN34" s="1186"/>
      <c r="AO34" s="341" t="s">
        <v>511</v>
      </c>
      <c r="AP34" s="341" t="s">
        <v>511</v>
      </c>
      <c r="AQ34" s="342" t="s">
        <v>511</v>
      </c>
      <c r="AR34" s="343" t="s">
        <v>511</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4" t="s">
        <v>528</v>
      </c>
      <c r="AL35" s="1185"/>
      <c r="AM35" s="1185"/>
      <c r="AN35" s="1186"/>
      <c r="AO35" s="341">
        <v>10625</v>
      </c>
      <c r="AP35" s="341">
        <v>3859</v>
      </c>
      <c r="AQ35" s="342">
        <v>30367</v>
      </c>
      <c r="AR35" s="343">
        <v>-87.3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4" t="s">
        <v>529</v>
      </c>
      <c r="AL36" s="1185"/>
      <c r="AM36" s="1185"/>
      <c r="AN36" s="1186"/>
      <c r="AO36" s="341">
        <v>5852</v>
      </c>
      <c r="AP36" s="341">
        <v>2126</v>
      </c>
      <c r="AQ36" s="342">
        <v>2045</v>
      </c>
      <c r="AR36" s="343">
        <v>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4" t="s">
        <v>530</v>
      </c>
      <c r="AL37" s="1185"/>
      <c r="AM37" s="1185"/>
      <c r="AN37" s="1186"/>
      <c r="AO37" s="341" t="s">
        <v>511</v>
      </c>
      <c r="AP37" s="341" t="s">
        <v>511</v>
      </c>
      <c r="AQ37" s="342">
        <v>314</v>
      </c>
      <c r="AR37" s="343" t="s">
        <v>511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7" t="s">
        <v>531</v>
      </c>
      <c r="AL38" s="1188"/>
      <c r="AM38" s="1188"/>
      <c r="AN38" s="1189"/>
      <c r="AO38" s="344" t="s">
        <v>511</v>
      </c>
      <c r="AP38" s="344" t="s">
        <v>511</v>
      </c>
      <c r="AQ38" s="345">
        <v>28</v>
      </c>
      <c r="AR38" s="333" t="s">
        <v>511</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7" t="s">
        <v>532</v>
      </c>
      <c r="AL39" s="1188"/>
      <c r="AM39" s="1188"/>
      <c r="AN39" s="1189"/>
      <c r="AO39" s="341" t="s">
        <v>511</v>
      </c>
      <c r="AP39" s="341" t="s">
        <v>511</v>
      </c>
      <c r="AQ39" s="342">
        <v>-3766</v>
      </c>
      <c r="AR39" s="343" t="s">
        <v>511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4" t="s">
        <v>533</v>
      </c>
      <c r="AL40" s="1185"/>
      <c r="AM40" s="1185"/>
      <c r="AN40" s="1186"/>
      <c r="AO40" s="341">
        <v>-134530</v>
      </c>
      <c r="AP40" s="341">
        <v>-48867</v>
      </c>
      <c r="AQ40" s="342">
        <v>-106993</v>
      </c>
      <c r="AR40" s="343">
        <v>-54.3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0" t="s">
        <v>300</v>
      </c>
      <c r="AL41" s="1191"/>
      <c r="AM41" s="1191"/>
      <c r="AN41" s="1192"/>
      <c r="AO41" s="341">
        <v>18130</v>
      </c>
      <c r="AP41" s="341">
        <v>6586</v>
      </c>
      <c r="AQ41" s="342">
        <v>32915</v>
      </c>
      <c r="AR41" s="343">
        <v>-80</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534</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536</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7" t="s">
        <v>502</v>
      </c>
      <c r="AN49" s="1179" t="s">
        <v>537</v>
      </c>
      <c r="AO49" s="1180"/>
      <c r="AP49" s="1180"/>
      <c r="AQ49" s="1180"/>
      <c r="AR49" s="1181"/>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8"/>
      <c r="AN50" s="357" t="s">
        <v>538</v>
      </c>
      <c r="AO50" s="358" t="s">
        <v>539</v>
      </c>
      <c r="AP50" s="359" t="s">
        <v>540</v>
      </c>
      <c r="AQ50" s="360" t="s">
        <v>541</v>
      </c>
      <c r="AR50" s="361" t="s">
        <v>542</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543</v>
      </c>
      <c r="AL51" s="354"/>
      <c r="AM51" s="362">
        <v>195038</v>
      </c>
      <c r="AN51" s="363">
        <v>63989</v>
      </c>
      <c r="AO51" s="364">
        <v>-41.2</v>
      </c>
      <c r="AP51" s="365">
        <v>245039</v>
      </c>
      <c r="AQ51" s="366">
        <v>-15.1</v>
      </c>
      <c r="AR51" s="367">
        <v>-26.1</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544</v>
      </c>
      <c r="AM52" s="370">
        <v>160881</v>
      </c>
      <c r="AN52" s="371">
        <v>52782</v>
      </c>
      <c r="AO52" s="372">
        <v>-31.5</v>
      </c>
      <c r="AP52" s="373">
        <v>108922</v>
      </c>
      <c r="AQ52" s="374">
        <v>-23</v>
      </c>
      <c r="AR52" s="375">
        <v>-8.5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545</v>
      </c>
      <c r="AL53" s="354"/>
      <c r="AM53" s="362">
        <v>483295</v>
      </c>
      <c r="AN53" s="363">
        <v>161475</v>
      </c>
      <c r="AO53" s="364">
        <v>152.30000000000001</v>
      </c>
      <c r="AP53" s="365">
        <v>237994</v>
      </c>
      <c r="AQ53" s="366">
        <v>-2.9</v>
      </c>
      <c r="AR53" s="367">
        <v>155.19999999999999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544</v>
      </c>
      <c r="AM54" s="370">
        <v>452692</v>
      </c>
      <c r="AN54" s="371">
        <v>151250</v>
      </c>
      <c r="AO54" s="372">
        <v>186.6</v>
      </c>
      <c r="AP54" s="373">
        <v>110361</v>
      </c>
      <c r="AQ54" s="374">
        <v>1.3</v>
      </c>
      <c r="AR54" s="375">
        <v>185.3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546</v>
      </c>
      <c r="AL55" s="354"/>
      <c r="AM55" s="362">
        <v>163326</v>
      </c>
      <c r="AN55" s="363">
        <v>56126</v>
      </c>
      <c r="AO55" s="364">
        <v>-65.2</v>
      </c>
      <c r="AP55" s="365">
        <v>267911</v>
      </c>
      <c r="AQ55" s="366">
        <v>12.6</v>
      </c>
      <c r="AR55" s="367">
        <v>-77.8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544</v>
      </c>
      <c r="AM56" s="370">
        <v>135349</v>
      </c>
      <c r="AN56" s="371">
        <v>46512</v>
      </c>
      <c r="AO56" s="372">
        <v>-69.2</v>
      </c>
      <c r="AP56" s="373">
        <v>106425</v>
      </c>
      <c r="AQ56" s="374">
        <v>-3.6</v>
      </c>
      <c r="AR56" s="375">
        <v>-65.599999999999994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547</v>
      </c>
      <c r="AL57" s="354"/>
      <c r="AM57" s="362">
        <v>154492</v>
      </c>
      <c r="AN57" s="363">
        <v>54726</v>
      </c>
      <c r="AO57" s="364">
        <v>-2.5</v>
      </c>
      <c r="AP57" s="365">
        <v>228215</v>
      </c>
      <c r="AQ57" s="366">
        <v>-14.8</v>
      </c>
      <c r="AR57" s="367">
        <v>12.3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544</v>
      </c>
      <c r="AM58" s="370">
        <v>151103</v>
      </c>
      <c r="AN58" s="371">
        <v>53526</v>
      </c>
      <c r="AO58" s="372">
        <v>15.1</v>
      </c>
      <c r="AP58" s="373">
        <v>117571</v>
      </c>
      <c r="AQ58" s="374">
        <v>10.5</v>
      </c>
      <c r="AR58" s="375">
        <v>4.5999999999999996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548</v>
      </c>
      <c r="AL59" s="354"/>
      <c r="AM59" s="362">
        <v>152073</v>
      </c>
      <c r="AN59" s="363">
        <v>55239</v>
      </c>
      <c r="AO59" s="364">
        <v>0.9</v>
      </c>
      <c r="AP59" s="365">
        <v>264232</v>
      </c>
      <c r="AQ59" s="366">
        <v>15.8</v>
      </c>
      <c r="AR59" s="367">
        <v>-14.9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544</v>
      </c>
      <c r="AM60" s="370">
        <v>140079</v>
      </c>
      <c r="AN60" s="371">
        <v>50882</v>
      </c>
      <c r="AO60" s="372">
        <v>-4.9000000000000004</v>
      </c>
      <c r="AP60" s="373">
        <v>133959</v>
      </c>
      <c r="AQ60" s="374">
        <v>13.9</v>
      </c>
      <c r="AR60" s="375">
        <v>-18.8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549</v>
      </c>
      <c r="AL61" s="376"/>
      <c r="AM61" s="377">
        <v>229645</v>
      </c>
      <c r="AN61" s="378">
        <v>78311</v>
      </c>
      <c r="AO61" s="379">
        <v>8.9</v>
      </c>
      <c r="AP61" s="380">
        <v>248678</v>
      </c>
      <c r="AQ61" s="381">
        <v>-0.9</v>
      </c>
      <c r="AR61" s="367">
        <v>9.8000000000000007</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544</v>
      </c>
      <c r="AM62" s="370">
        <v>208021</v>
      </c>
      <c r="AN62" s="371">
        <v>70990</v>
      </c>
      <c r="AO62" s="372">
        <v>19.2</v>
      </c>
      <c r="AP62" s="373">
        <v>115448</v>
      </c>
      <c r="AQ62" s="374">
        <v>-0.2</v>
      </c>
      <c r="AR62" s="375">
        <v>19.399999999999999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Iybsj6uuThJsggzcn9Sdmp5eqSaZkOlzjCyEjAPVgSEWc7/DrsRqai9K37dLCCr9q/97MH2skmGWRN44zkcPWQ==" saltValue="7XoJisRG9pwFUBqTluY6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551</v>
      </c>
    </row>
    <row r="120" spans="125:125" ht="13.5" hidden="1" customHeight="1" x14ac:dyDescent="0.15"/>
    <row r="121" spans="125:125" ht="13.5" hidden="1" customHeight="1" x14ac:dyDescent="0.15">
      <c r="DU121" s="289"/>
    </row>
  </sheetData>
  <sheetProtection algorithmName="SHA-512" hashValue="wvPfPdp+9AdTGXnviSDLDXPSlk1WumdT7mc2uafOxfcqBivHOKy9wDSdA39v4xihrTIehh7HUVaNzOk7PJoQ1A==" saltValue="rKFbd2IY5A0QMCpLzKsd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sheetData>
  <sheetProtection algorithmName="SHA-512" hashValue="OD8fipuFgrPQoRCRoltSMUFMIZ+fueNJWyupYwK1KRC8/M40tBZe4+Uwmyls/Ja0nJkTU6IvGaY52jJBd1DSkQ==" saltValue="zO9G2oQfxeDzce4O1N+x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2" t="s">
        <v>3</v>
      </c>
      <c r="D47" s="1202"/>
      <c r="E47" s="1203"/>
      <c r="F47" s="11">
        <v>100.82</v>
      </c>
      <c r="G47" s="12">
        <v>100.19</v>
      </c>
      <c r="H47" s="12">
        <v>100.36</v>
      </c>
      <c r="I47" s="12">
        <v>89.58</v>
      </c>
      <c r="J47" s="13">
        <v>73.17</v>
      </c>
    </row>
    <row r="48" spans="2:10" ht="57.75" customHeight="1" x14ac:dyDescent="0.15">
      <c r="B48" s="14"/>
      <c r="C48" s="1204" t="s">
        <v>4</v>
      </c>
      <c r="D48" s="1204"/>
      <c r="E48" s="1205"/>
      <c r="F48" s="15">
        <v>8.5399999999999991</v>
      </c>
      <c r="G48" s="16">
        <v>9.0299999999999994</v>
      </c>
      <c r="H48" s="16">
        <v>11.09</v>
      </c>
      <c r="I48" s="16">
        <v>8.85</v>
      </c>
      <c r="J48" s="17">
        <v>12.74</v>
      </c>
    </row>
    <row r="49" spans="2:10" ht="57.75" customHeight="1" thickBot="1" x14ac:dyDescent="0.2">
      <c r="B49" s="18"/>
      <c r="C49" s="1206" t="s">
        <v>5</v>
      </c>
      <c r="D49" s="1206"/>
      <c r="E49" s="1207"/>
      <c r="F49" s="19">
        <v>5.83</v>
      </c>
      <c r="G49" s="20" t="s">
        <v>558</v>
      </c>
      <c r="H49" s="20" t="s">
        <v>559</v>
      </c>
      <c r="I49" s="20" t="s">
        <v>560</v>
      </c>
      <c r="J49" s="21" t="s">
        <v>561</v>
      </c>
    </row>
    <row r="50" spans="2:10" ht="13.5" customHeight="1" x14ac:dyDescent="0.15"/>
  </sheetData>
  <sheetProtection algorithmName="SHA-512" hashValue="cg/d+HVJk6kKQUq7kknvXRbI/7QeNVHOTDp0ug5rAj/xuR1FhaihHhcIE7IQx/B+V+PFOJP2cAPRpimLRsTCPA==" saltValue="LWMeoKI/dKTNYz7e6fVR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4" t="s">
        <v>562</v>
      </c>
      <c r="D34" s="1214"/>
      <c r="E34" s="1215"/>
      <c r="F34" s="32">
        <v>8.5299999999999994</v>
      </c>
      <c r="G34" s="33">
        <v>9.02</v>
      </c>
      <c r="H34" s="33">
        <v>11.09</v>
      </c>
      <c r="I34" s="33">
        <v>8.85</v>
      </c>
      <c r="J34" s="34">
        <v>12.73</v>
      </c>
      <c r="K34" s="22"/>
      <c r="L34" s="22"/>
      <c r="M34" s="22"/>
      <c r="N34" s="22"/>
      <c r="O34" s="22"/>
      <c r="P34" s="22"/>
    </row>
    <row r="35" spans="1:16" ht="39" customHeight="1" x14ac:dyDescent="0.15">
      <c r="A35" s="22"/>
      <c r="B35" s="35"/>
      <c r="C35" s="1208" t="s">
        <v>563</v>
      </c>
      <c r="D35" s="1209"/>
      <c r="E35" s="1210"/>
      <c r="F35" s="36">
        <v>2.88</v>
      </c>
      <c r="G35" s="37">
        <v>3.2</v>
      </c>
      <c r="H35" s="37">
        <v>5.0999999999999996</v>
      </c>
      <c r="I35" s="37">
        <v>1.32</v>
      </c>
      <c r="J35" s="38">
        <v>2.13</v>
      </c>
      <c r="K35" s="22"/>
      <c r="L35" s="22"/>
      <c r="M35" s="22"/>
      <c r="N35" s="22"/>
      <c r="O35" s="22"/>
      <c r="P35" s="22"/>
    </row>
    <row r="36" spans="1:16" ht="39" customHeight="1" x14ac:dyDescent="0.15">
      <c r="A36" s="22"/>
      <c r="B36" s="35"/>
      <c r="C36" s="1208" t="s">
        <v>564</v>
      </c>
      <c r="D36" s="1209"/>
      <c r="E36" s="1210"/>
      <c r="F36" s="36">
        <v>0.32</v>
      </c>
      <c r="G36" s="37">
        <v>0.33</v>
      </c>
      <c r="H36" s="37">
        <v>0.4</v>
      </c>
      <c r="I36" s="37">
        <v>0.85</v>
      </c>
      <c r="J36" s="38">
        <v>0.6</v>
      </c>
      <c r="K36" s="22"/>
      <c r="L36" s="22"/>
      <c r="M36" s="22"/>
      <c r="N36" s="22"/>
      <c r="O36" s="22"/>
      <c r="P36" s="22"/>
    </row>
    <row r="37" spans="1:16" ht="39" customHeight="1" x14ac:dyDescent="0.15">
      <c r="A37" s="22"/>
      <c r="B37" s="35"/>
      <c r="C37" s="1208" t="s">
        <v>565</v>
      </c>
      <c r="D37" s="1209"/>
      <c r="E37" s="1210"/>
      <c r="F37" s="36">
        <v>0.17</v>
      </c>
      <c r="G37" s="37">
        <v>0.03</v>
      </c>
      <c r="H37" s="37">
        <v>0.56999999999999995</v>
      </c>
      <c r="I37" s="37">
        <v>0.35</v>
      </c>
      <c r="J37" s="38">
        <v>0.19</v>
      </c>
      <c r="K37" s="22"/>
      <c r="L37" s="22"/>
      <c r="M37" s="22"/>
      <c r="N37" s="22"/>
      <c r="O37" s="22"/>
      <c r="P37" s="22"/>
    </row>
    <row r="38" spans="1:16" ht="39" customHeight="1" x14ac:dyDescent="0.15">
      <c r="A38" s="22"/>
      <c r="B38" s="35"/>
      <c r="C38" s="1208" t="s">
        <v>566</v>
      </c>
      <c r="D38" s="1209"/>
      <c r="E38" s="1210"/>
      <c r="F38" s="36">
        <v>1.25</v>
      </c>
      <c r="G38" s="37">
        <v>1.4</v>
      </c>
      <c r="H38" s="37">
        <v>1.1599999999999999</v>
      </c>
      <c r="I38" s="37">
        <v>1.44</v>
      </c>
      <c r="J38" s="38">
        <v>0.11</v>
      </c>
      <c r="K38" s="22"/>
      <c r="L38" s="22"/>
      <c r="M38" s="22"/>
      <c r="N38" s="22"/>
      <c r="O38" s="22"/>
      <c r="P38" s="22"/>
    </row>
    <row r="39" spans="1:16" ht="39" customHeight="1" x14ac:dyDescent="0.15">
      <c r="A39" s="22"/>
      <c r="B39" s="35"/>
      <c r="C39" s="1208" t="s">
        <v>567</v>
      </c>
      <c r="D39" s="1209"/>
      <c r="E39" s="1210"/>
      <c r="F39" s="36">
        <v>0.02</v>
      </c>
      <c r="G39" s="37">
        <v>0.03</v>
      </c>
      <c r="H39" s="37">
        <v>0.02</v>
      </c>
      <c r="I39" s="37">
        <v>0.02</v>
      </c>
      <c r="J39" s="38">
        <v>0.03</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568</v>
      </c>
      <c r="D42" s="1209"/>
      <c r="E42" s="1210"/>
      <c r="F42" s="36" t="s">
        <v>511</v>
      </c>
      <c r="G42" s="37" t="s">
        <v>511</v>
      </c>
      <c r="H42" s="37" t="s">
        <v>511</v>
      </c>
      <c r="I42" s="37" t="s">
        <v>511</v>
      </c>
      <c r="J42" s="38" t="s">
        <v>511</v>
      </c>
      <c r="K42" s="22"/>
      <c r="L42" s="22"/>
      <c r="M42" s="22"/>
      <c r="N42" s="22"/>
      <c r="O42" s="22"/>
      <c r="P42" s="22"/>
    </row>
    <row r="43" spans="1:16" ht="39" customHeight="1" thickBot="1" x14ac:dyDescent="0.2">
      <c r="A43" s="22"/>
      <c r="B43" s="40"/>
      <c r="C43" s="1211" t="s">
        <v>569</v>
      </c>
      <c r="D43" s="1212"/>
      <c r="E43" s="121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3MmwLnulSeRzyUrCIg9lO+tRJzv9NLMoqiTvjaCapdWwxOi4I+APu6xLY3fbYVvzha1ShUH9SEAAlPGo6H/g==" saltValue="MjiO/WcdPaRUVaGxAMjq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101</v>
      </c>
      <c r="L45" s="60">
        <v>110</v>
      </c>
      <c r="M45" s="60">
        <v>124</v>
      </c>
      <c r="N45" s="60">
        <v>134</v>
      </c>
      <c r="O45" s="61">
        <v>136</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18" t="s">
        <v>15</v>
      </c>
      <c r="F48" s="1218"/>
      <c r="G48" s="1218"/>
      <c r="H48" s="1218"/>
      <c r="I48" s="1218"/>
      <c r="J48" s="1219"/>
      <c r="K48" s="63">
        <v>10</v>
      </c>
      <c r="L48" s="64">
        <v>10</v>
      </c>
      <c r="M48" s="64">
        <v>10</v>
      </c>
      <c r="N48" s="64">
        <v>13</v>
      </c>
      <c r="O48" s="65">
        <v>11</v>
      </c>
      <c r="P48" s="48"/>
      <c r="Q48" s="48"/>
      <c r="R48" s="48"/>
      <c r="S48" s="48"/>
      <c r="T48" s="48"/>
      <c r="U48" s="48"/>
    </row>
    <row r="49" spans="1:21" ht="30.75" customHeight="1" x14ac:dyDescent="0.15">
      <c r="A49" s="48"/>
      <c r="B49" s="1236"/>
      <c r="C49" s="1237"/>
      <c r="D49" s="62"/>
      <c r="E49" s="1218" t="s">
        <v>16</v>
      </c>
      <c r="F49" s="1218"/>
      <c r="G49" s="1218"/>
      <c r="H49" s="1218"/>
      <c r="I49" s="1218"/>
      <c r="J49" s="1219"/>
      <c r="K49" s="63">
        <v>8</v>
      </c>
      <c r="L49" s="64">
        <v>8</v>
      </c>
      <c r="M49" s="64">
        <v>7</v>
      </c>
      <c r="N49" s="64">
        <v>7</v>
      </c>
      <c r="O49" s="65">
        <v>6</v>
      </c>
      <c r="P49" s="48"/>
      <c r="Q49" s="48"/>
      <c r="R49" s="48"/>
      <c r="S49" s="48"/>
      <c r="T49" s="48"/>
      <c r="U49" s="48"/>
    </row>
    <row r="50" spans="1:21" ht="30.75" customHeight="1" x14ac:dyDescent="0.15">
      <c r="A50" s="48"/>
      <c r="B50" s="1236"/>
      <c r="C50" s="1237"/>
      <c r="D50" s="62"/>
      <c r="E50" s="1218" t="s">
        <v>17</v>
      </c>
      <c r="F50" s="1218"/>
      <c r="G50" s="1218"/>
      <c r="H50" s="1218"/>
      <c r="I50" s="1218"/>
      <c r="J50" s="121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18" t="s">
        <v>18</v>
      </c>
      <c r="F51" s="1218"/>
      <c r="G51" s="1218"/>
      <c r="H51" s="1218"/>
      <c r="I51" s="1218"/>
      <c r="J51" s="1219"/>
      <c r="K51" s="63" t="s">
        <v>511</v>
      </c>
      <c r="L51" s="64" t="s">
        <v>511</v>
      </c>
      <c r="M51" s="64" t="s">
        <v>511</v>
      </c>
      <c r="N51" s="64" t="s">
        <v>511</v>
      </c>
      <c r="O51" s="65" t="s">
        <v>511</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120</v>
      </c>
      <c r="L52" s="64">
        <v>124</v>
      </c>
      <c r="M52" s="64">
        <v>131</v>
      </c>
      <c r="N52" s="64">
        <v>138</v>
      </c>
      <c r="O52" s="65">
        <v>134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v>
      </c>
      <c r="L53" s="69">
        <v>4</v>
      </c>
      <c r="M53" s="69">
        <v>10</v>
      </c>
      <c r="N53" s="69">
        <v>16</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3" t="s">
        <v>595</v>
      </c>
      <c r="L57" s="83" t="s">
        <v>595</v>
      </c>
      <c r="M57" s="83" t="s">
        <v>595</v>
      </c>
      <c r="N57" s="83" t="s">
        <v>595</v>
      </c>
      <c r="O57" s="84" t="s">
        <v>595</v>
      </c>
    </row>
    <row r="58" spans="1:21" ht="31.5" customHeight="1" thickBot="1" x14ac:dyDescent="0.2">
      <c r="B58" s="1226"/>
      <c r="C58" s="1227"/>
      <c r="D58" s="1231" t="s">
        <v>27</v>
      </c>
      <c r="E58" s="1232"/>
      <c r="F58" s="1232"/>
      <c r="G58" s="1232"/>
      <c r="H58" s="1232"/>
      <c r="I58" s="1232"/>
      <c r="J58" s="1233"/>
      <c r="K58" s="85" t="s">
        <v>595</v>
      </c>
      <c r="L58" s="85" t="s">
        <v>595</v>
      </c>
      <c r="M58" s="85" t="s">
        <v>595</v>
      </c>
      <c r="N58" s="85" t="s">
        <v>595</v>
      </c>
      <c r="O58" s="86" t="s">
        <v>595</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XJ/BBhOBFfHyIZupu4nw9oZST8pmZm+/sbgVVqROrB97Mq/8ubP9oaJcIwndc9XA5xcshcw9cB054BG2N6mCA==" saltValue="+YczXnCN5wfRUG6nLU+g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J50" sqref="J5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254" t="s">
        <v>30</v>
      </c>
      <c r="C41" s="1255"/>
      <c r="D41" s="100"/>
      <c r="E41" s="1256" t="s">
        <v>31</v>
      </c>
      <c r="F41" s="1256"/>
      <c r="G41" s="1256"/>
      <c r="H41" s="1257"/>
      <c r="I41" s="101">
        <v>1409</v>
      </c>
      <c r="J41" s="102">
        <v>1617</v>
      </c>
      <c r="K41" s="102">
        <v>1639</v>
      </c>
      <c r="L41" s="102">
        <v>1567</v>
      </c>
      <c r="M41" s="103">
        <v>1514</v>
      </c>
    </row>
    <row r="42" spans="2:13" ht="27.75" customHeight="1" x14ac:dyDescent="0.15">
      <c r="B42" s="1244"/>
      <c r="C42" s="1245"/>
      <c r="D42" s="104"/>
      <c r="E42" s="1248" t="s">
        <v>32</v>
      </c>
      <c r="F42" s="1248"/>
      <c r="G42" s="1248"/>
      <c r="H42" s="1249"/>
      <c r="I42" s="105" t="s">
        <v>511</v>
      </c>
      <c r="J42" s="106" t="s">
        <v>511</v>
      </c>
      <c r="K42" s="106" t="s">
        <v>511</v>
      </c>
      <c r="L42" s="106" t="s">
        <v>511</v>
      </c>
      <c r="M42" s="107" t="s">
        <v>511</v>
      </c>
    </row>
    <row r="43" spans="2:13" ht="27.75" customHeight="1" x14ac:dyDescent="0.15">
      <c r="B43" s="1244"/>
      <c r="C43" s="1245"/>
      <c r="D43" s="104"/>
      <c r="E43" s="1248" t="s">
        <v>33</v>
      </c>
      <c r="F43" s="1248"/>
      <c r="G43" s="1248"/>
      <c r="H43" s="1249"/>
      <c r="I43" s="105">
        <v>137</v>
      </c>
      <c r="J43" s="106">
        <v>128</v>
      </c>
      <c r="K43" s="106">
        <v>123</v>
      </c>
      <c r="L43" s="106">
        <v>125</v>
      </c>
      <c r="M43" s="107">
        <v>120</v>
      </c>
    </row>
    <row r="44" spans="2:13" ht="27.75" customHeight="1" x14ac:dyDescent="0.15">
      <c r="B44" s="1244"/>
      <c r="C44" s="1245"/>
      <c r="D44" s="104"/>
      <c r="E44" s="1248" t="s">
        <v>34</v>
      </c>
      <c r="F44" s="1248"/>
      <c r="G44" s="1248"/>
      <c r="H44" s="1249"/>
      <c r="I44" s="105">
        <v>18</v>
      </c>
      <c r="J44" s="106">
        <v>68</v>
      </c>
      <c r="K44" s="106">
        <v>62</v>
      </c>
      <c r="L44" s="106">
        <v>50</v>
      </c>
      <c r="M44" s="107">
        <v>69</v>
      </c>
    </row>
    <row r="45" spans="2:13" ht="27.75" customHeight="1" x14ac:dyDescent="0.15">
      <c r="B45" s="1244"/>
      <c r="C45" s="1245"/>
      <c r="D45" s="104"/>
      <c r="E45" s="1248" t="s">
        <v>35</v>
      </c>
      <c r="F45" s="1248"/>
      <c r="G45" s="1248"/>
      <c r="H45" s="1249"/>
      <c r="I45" s="105">
        <v>286</v>
      </c>
      <c r="J45" s="106">
        <v>269</v>
      </c>
      <c r="K45" s="106">
        <v>221</v>
      </c>
      <c r="L45" s="106">
        <v>213</v>
      </c>
      <c r="M45" s="107">
        <v>211</v>
      </c>
    </row>
    <row r="46" spans="2:13" ht="27.75" customHeight="1" x14ac:dyDescent="0.15">
      <c r="B46" s="1244"/>
      <c r="C46" s="1245"/>
      <c r="D46" s="108"/>
      <c r="E46" s="1248" t="s">
        <v>36</v>
      </c>
      <c r="F46" s="1248"/>
      <c r="G46" s="1248"/>
      <c r="H46" s="1249"/>
      <c r="I46" s="105" t="s">
        <v>511</v>
      </c>
      <c r="J46" s="106" t="s">
        <v>511</v>
      </c>
      <c r="K46" s="106" t="s">
        <v>511</v>
      </c>
      <c r="L46" s="106" t="s">
        <v>511</v>
      </c>
      <c r="M46" s="107" t="s">
        <v>511</v>
      </c>
    </row>
    <row r="47" spans="2:13" ht="27.75" customHeight="1" x14ac:dyDescent="0.15">
      <c r="B47" s="1244"/>
      <c r="C47" s="1245"/>
      <c r="D47" s="109"/>
      <c r="E47" s="1258" t="s">
        <v>37</v>
      </c>
      <c r="F47" s="1259"/>
      <c r="G47" s="1259"/>
      <c r="H47" s="1260"/>
      <c r="I47" s="105" t="s">
        <v>511</v>
      </c>
      <c r="J47" s="106" t="s">
        <v>511</v>
      </c>
      <c r="K47" s="106" t="s">
        <v>511</v>
      </c>
      <c r="L47" s="106" t="s">
        <v>511</v>
      </c>
      <c r="M47" s="107" t="s">
        <v>511</v>
      </c>
    </row>
    <row r="48" spans="2:13" ht="27.75" customHeight="1" x14ac:dyDescent="0.15">
      <c r="B48" s="1244"/>
      <c r="C48" s="1245"/>
      <c r="D48" s="104"/>
      <c r="E48" s="1248" t="s">
        <v>38</v>
      </c>
      <c r="F48" s="1248"/>
      <c r="G48" s="1248"/>
      <c r="H48" s="1249"/>
      <c r="I48" s="105" t="s">
        <v>511</v>
      </c>
      <c r="J48" s="106" t="s">
        <v>511</v>
      </c>
      <c r="K48" s="106" t="s">
        <v>511</v>
      </c>
      <c r="L48" s="106" t="s">
        <v>511</v>
      </c>
      <c r="M48" s="107" t="s">
        <v>511</v>
      </c>
    </row>
    <row r="49" spans="2:13" ht="27.75" customHeight="1" x14ac:dyDescent="0.15">
      <c r="B49" s="1246"/>
      <c r="C49" s="1247"/>
      <c r="D49" s="104"/>
      <c r="E49" s="1248" t="s">
        <v>39</v>
      </c>
      <c r="F49" s="1248"/>
      <c r="G49" s="1248"/>
      <c r="H49" s="1249"/>
      <c r="I49" s="105" t="s">
        <v>511</v>
      </c>
      <c r="J49" s="106" t="s">
        <v>511</v>
      </c>
      <c r="K49" s="106" t="s">
        <v>511</v>
      </c>
      <c r="L49" s="106" t="s">
        <v>511</v>
      </c>
      <c r="M49" s="107" t="s">
        <v>511</v>
      </c>
    </row>
    <row r="50" spans="2:13" ht="27.75" customHeight="1" x14ac:dyDescent="0.15">
      <c r="B50" s="1242" t="s">
        <v>40</v>
      </c>
      <c r="C50" s="1243"/>
      <c r="D50" s="110"/>
      <c r="E50" s="1248" t="s">
        <v>41</v>
      </c>
      <c r="F50" s="1248"/>
      <c r="G50" s="1248"/>
      <c r="H50" s="1249"/>
      <c r="I50" s="105">
        <v>1943</v>
      </c>
      <c r="J50" s="106">
        <v>1956</v>
      </c>
      <c r="K50" s="106">
        <v>1970</v>
      </c>
      <c r="L50" s="106">
        <v>1968</v>
      </c>
      <c r="M50" s="107">
        <v>1752</v>
      </c>
    </row>
    <row r="51" spans="2:13" ht="27.75" customHeight="1" x14ac:dyDescent="0.15">
      <c r="B51" s="1244"/>
      <c r="C51" s="1245"/>
      <c r="D51" s="104"/>
      <c r="E51" s="1248" t="s">
        <v>42</v>
      </c>
      <c r="F51" s="1248"/>
      <c r="G51" s="1248"/>
      <c r="H51" s="1249"/>
      <c r="I51" s="105" t="s">
        <v>511</v>
      </c>
      <c r="J51" s="106" t="s">
        <v>511</v>
      </c>
      <c r="K51" s="106" t="s">
        <v>511</v>
      </c>
      <c r="L51" s="106" t="s">
        <v>511</v>
      </c>
      <c r="M51" s="107" t="s">
        <v>511</v>
      </c>
    </row>
    <row r="52" spans="2:13" ht="27.75" customHeight="1" x14ac:dyDescent="0.15">
      <c r="B52" s="1246"/>
      <c r="C52" s="1247"/>
      <c r="D52" s="104"/>
      <c r="E52" s="1248" t="s">
        <v>43</v>
      </c>
      <c r="F52" s="1248"/>
      <c r="G52" s="1248"/>
      <c r="H52" s="1249"/>
      <c r="I52" s="105">
        <v>1477</v>
      </c>
      <c r="J52" s="106">
        <v>1609</v>
      </c>
      <c r="K52" s="106">
        <v>1605</v>
      </c>
      <c r="L52" s="106">
        <v>1536</v>
      </c>
      <c r="M52" s="107">
        <v>1511</v>
      </c>
    </row>
    <row r="53" spans="2:13" ht="27.75" customHeight="1" thickBot="1" x14ac:dyDescent="0.2">
      <c r="B53" s="1250" t="s">
        <v>44</v>
      </c>
      <c r="C53" s="1251"/>
      <c r="D53" s="111"/>
      <c r="E53" s="1252" t="s">
        <v>45</v>
      </c>
      <c r="F53" s="1252"/>
      <c r="G53" s="1252"/>
      <c r="H53" s="1253"/>
      <c r="I53" s="112">
        <v>-1571</v>
      </c>
      <c r="J53" s="113">
        <v>-1482</v>
      </c>
      <c r="K53" s="113">
        <v>-1532</v>
      </c>
      <c r="L53" s="113">
        <v>-1549</v>
      </c>
      <c r="M53" s="114">
        <v>-1349</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tK/qlWlvWemOEyhMV79Z1jWCsTKYiB1J9nW28/3QwPvsPm835Oe080UZhJIeYcxf6/QGABNfypSn0MwZeRSA==" saltValue="oiX/iq3IMRDhPjUk5C34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555</v>
      </c>
      <c r="G54" s="123" t="s">
        <v>556</v>
      </c>
      <c r="H54" s="124" t="s">
        <v>557</v>
      </c>
    </row>
    <row r="55" spans="2:8" ht="52.5" customHeight="1" x14ac:dyDescent="0.15">
      <c r="B55" s="125"/>
      <c r="C55" s="1269" t="s">
        <v>48</v>
      </c>
      <c r="D55" s="1269"/>
      <c r="E55" s="1270"/>
      <c r="F55" s="126">
        <v>1401</v>
      </c>
      <c r="G55" s="126">
        <v>1241</v>
      </c>
      <c r="H55" s="127">
        <v>1000</v>
      </c>
    </row>
    <row r="56" spans="2:8" ht="52.5" customHeight="1" x14ac:dyDescent="0.15">
      <c r="B56" s="128"/>
      <c r="C56" s="1271" t="s">
        <v>49</v>
      </c>
      <c r="D56" s="1271"/>
      <c r="E56" s="1272"/>
      <c r="F56" s="129">
        <v>10</v>
      </c>
      <c r="G56" s="129">
        <v>10</v>
      </c>
      <c r="H56" s="130">
        <v>10</v>
      </c>
    </row>
    <row r="57" spans="2:8" ht="53.25" customHeight="1" x14ac:dyDescent="0.15">
      <c r="B57" s="128"/>
      <c r="C57" s="1273" t="s">
        <v>50</v>
      </c>
      <c r="D57" s="1273"/>
      <c r="E57" s="1274"/>
      <c r="F57" s="131">
        <v>490</v>
      </c>
      <c r="G57" s="131">
        <v>587</v>
      </c>
      <c r="H57" s="132">
        <v>589</v>
      </c>
    </row>
    <row r="58" spans="2:8" ht="45.75" customHeight="1" x14ac:dyDescent="0.15">
      <c r="B58" s="133"/>
      <c r="C58" s="1261" t="s">
        <v>596</v>
      </c>
      <c r="D58" s="1262"/>
      <c r="E58" s="1263"/>
      <c r="F58" s="134">
        <v>199</v>
      </c>
      <c r="G58" s="134">
        <v>249</v>
      </c>
      <c r="H58" s="135">
        <v>249</v>
      </c>
    </row>
    <row r="59" spans="2:8" ht="45.75" customHeight="1" x14ac:dyDescent="0.15">
      <c r="B59" s="133"/>
      <c r="C59" s="1261" t="s">
        <v>597</v>
      </c>
      <c r="D59" s="1262"/>
      <c r="E59" s="1263"/>
      <c r="F59" s="134">
        <v>151</v>
      </c>
      <c r="G59" s="134">
        <v>201</v>
      </c>
      <c r="H59" s="135">
        <v>201</v>
      </c>
    </row>
    <row r="60" spans="2:8" ht="45.75" customHeight="1" x14ac:dyDescent="0.15">
      <c r="B60" s="133"/>
      <c r="C60" s="1261" t="s">
        <v>598</v>
      </c>
      <c r="D60" s="1262"/>
      <c r="E60" s="1263"/>
      <c r="F60" s="134">
        <v>126</v>
      </c>
      <c r="G60" s="134">
        <v>126</v>
      </c>
      <c r="H60" s="135">
        <v>126</v>
      </c>
    </row>
    <row r="61" spans="2:8" ht="45.75" customHeight="1" x14ac:dyDescent="0.15">
      <c r="B61" s="133"/>
      <c r="C61" s="1261" t="s">
        <v>599</v>
      </c>
      <c r="D61" s="1262"/>
      <c r="E61" s="1263"/>
      <c r="F61" s="134">
        <v>10</v>
      </c>
      <c r="G61" s="134">
        <v>10</v>
      </c>
      <c r="H61" s="135">
        <v>10</v>
      </c>
    </row>
    <row r="62" spans="2:8" ht="45.75" customHeight="1" thickBot="1" x14ac:dyDescent="0.2">
      <c r="B62" s="136"/>
      <c r="C62" s="1264" t="s">
        <v>600</v>
      </c>
      <c r="D62" s="1265"/>
      <c r="E62" s="1266"/>
      <c r="F62" s="137" t="s">
        <v>601</v>
      </c>
      <c r="G62" s="137" t="s">
        <v>601</v>
      </c>
      <c r="H62" s="138">
        <v>2</v>
      </c>
    </row>
    <row r="63" spans="2:8" ht="52.5" customHeight="1" thickBot="1" x14ac:dyDescent="0.2">
      <c r="B63" s="139"/>
      <c r="C63" s="1267" t="s">
        <v>51</v>
      </c>
      <c r="D63" s="1267"/>
      <c r="E63" s="1268"/>
      <c r="F63" s="140">
        <v>1901</v>
      </c>
      <c r="G63" s="140">
        <v>1838</v>
      </c>
      <c r="H63" s="141">
        <v>1599</v>
      </c>
    </row>
    <row r="64" spans="2:8" ht="15" customHeight="1" x14ac:dyDescent="0.15"/>
  </sheetData>
  <sheetProtection algorithmName="SHA-512" hashValue="HGnOp72nEEiwxyWOubo0JJwVl5qw8o5lEeifBD/zsCK6P3Lx7YuQ0Xdxv1/fwTEOdXh+8dv0hQK8ilMHbAUXaw==" saltValue="P93WpVBgL4SoiUJn1ERD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A9E8-0DD2-4826-8CC4-7076548E045A}">
  <dimension ref="A1:WZM160"/>
  <sheetViews>
    <sheetView topLeftCell="A55" workbookViewId="0">
      <selection activeCell="A72" sqref="A72"/>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89"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0"/>
      <c r="DG10" s="290"/>
      <c r="DH10" s="290"/>
      <c r="DI10" s="290"/>
      <c r="DJ10" s="290"/>
      <c r="DK10" s="290"/>
      <c r="DL10" s="290"/>
      <c r="DM10" s="290"/>
      <c r="DN10" s="290"/>
      <c r="DO10" s="290"/>
      <c r="DP10" s="290"/>
      <c r="DQ10" s="290"/>
      <c r="DR10" s="290"/>
      <c r="DS10" s="290"/>
      <c r="DT10" s="290"/>
      <c r="DU10" s="290"/>
      <c r="DV10" s="290"/>
      <c r="DW10" s="290"/>
      <c r="EM10" s="289" t="s">
        <v>602</v>
      </c>
    </row>
    <row r="11" spans="1:143" s="289"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0"/>
      <c r="DG12" s="290"/>
      <c r="DH12" s="290"/>
      <c r="DI12" s="290"/>
      <c r="DJ12" s="290"/>
      <c r="DK12" s="290"/>
      <c r="DL12" s="290"/>
      <c r="DM12" s="290"/>
      <c r="DN12" s="290"/>
      <c r="DO12" s="290"/>
      <c r="DP12" s="290"/>
      <c r="DQ12" s="290"/>
      <c r="DR12" s="290"/>
      <c r="DS12" s="290"/>
      <c r="DT12" s="290"/>
      <c r="DU12" s="290"/>
      <c r="DV12" s="290"/>
      <c r="DW12" s="290"/>
      <c r="EM12" s="289" t="s">
        <v>602</v>
      </c>
    </row>
    <row r="13" spans="1:143" s="289"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603</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604</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605</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606</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14">
        <v>69.3</v>
      </c>
      <c r="BQ53" s="1314"/>
      <c r="BR53" s="1314"/>
      <c r="BS53" s="1314"/>
      <c r="BT53" s="1314"/>
      <c r="BU53" s="1314"/>
      <c r="BV53" s="1314"/>
      <c r="BW53" s="1314"/>
      <c r="BX53" s="1314">
        <v>70.2</v>
      </c>
      <c r="BY53" s="1314"/>
      <c r="BZ53" s="1314"/>
      <c r="CA53" s="1314"/>
      <c r="CB53" s="1314"/>
      <c r="CC53" s="1314"/>
      <c r="CD53" s="1314"/>
      <c r="CE53" s="1314"/>
      <c r="CF53" s="1314">
        <v>70.3</v>
      </c>
      <c r="CG53" s="1314"/>
      <c r="CH53" s="1314"/>
      <c r="CI53" s="1314"/>
      <c r="CJ53" s="1314"/>
      <c r="CK53" s="1314"/>
      <c r="CL53" s="1314"/>
      <c r="CM53" s="1314"/>
      <c r="CN53" s="1314">
        <v>70.8</v>
      </c>
      <c r="CO53" s="1314"/>
      <c r="CP53" s="1314"/>
      <c r="CQ53" s="1314"/>
      <c r="CR53" s="1314"/>
      <c r="CS53" s="1314"/>
      <c r="CT53" s="1314"/>
      <c r="CU53" s="1314"/>
      <c r="CV53" s="1314">
        <v>71.2</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610</v>
      </c>
      <c r="AO55" s="1309"/>
      <c r="AP55" s="1309"/>
      <c r="AQ55" s="1309"/>
      <c r="AR55" s="1309"/>
      <c r="AS55" s="1309"/>
      <c r="AT55" s="1309"/>
      <c r="AU55" s="1309"/>
      <c r="AV55" s="1309"/>
      <c r="AW55" s="1309"/>
      <c r="AX55" s="1309"/>
      <c r="AY55" s="1309"/>
      <c r="AZ55" s="1309"/>
      <c r="BA55" s="1309"/>
      <c r="BB55" s="1313" t="s">
        <v>608</v>
      </c>
      <c r="BC55" s="1313"/>
      <c r="BD55" s="1313"/>
      <c r="BE55" s="1313"/>
      <c r="BF55" s="1313"/>
      <c r="BG55" s="1313"/>
      <c r="BH55" s="1313"/>
      <c r="BI55" s="1313"/>
      <c r="BJ55" s="1313"/>
      <c r="BK55" s="1313"/>
      <c r="BL55" s="1313"/>
      <c r="BM55" s="1313"/>
      <c r="BN55" s="1313"/>
      <c r="BO55" s="1313"/>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609</v>
      </c>
      <c r="BC57" s="1313"/>
      <c r="BD57" s="1313"/>
      <c r="BE57" s="1313"/>
      <c r="BF57" s="1313"/>
      <c r="BG57" s="1313"/>
      <c r="BH57" s="1313"/>
      <c r="BI57" s="1313"/>
      <c r="BJ57" s="1313"/>
      <c r="BK57" s="1313"/>
      <c r="BL57" s="1313"/>
      <c r="BM57" s="1313"/>
      <c r="BN57" s="1313"/>
      <c r="BO57" s="1313"/>
      <c r="BP57" s="1314">
        <v>55.8</v>
      </c>
      <c r="BQ57" s="1314"/>
      <c r="BR57" s="1314"/>
      <c r="BS57" s="1314"/>
      <c r="BT57" s="1314"/>
      <c r="BU57" s="1314"/>
      <c r="BV57" s="1314"/>
      <c r="BW57" s="1314"/>
      <c r="BX57" s="1314">
        <v>57.5</v>
      </c>
      <c r="BY57" s="1314"/>
      <c r="BZ57" s="1314"/>
      <c r="CA57" s="1314"/>
      <c r="CB57" s="1314"/>
      <c r="CC57" s="1314"/>
      <c r="CD57" s="1314"/>
      <c r="CE57" s="1314"/>
      <c r="CF57" s="1314">
        <v>58.4</v>
      </c>
      <c r="CG57" s="1314"/>
      <c r="CH57" s="1314"/>
      <c r="CI57" s="1314"/>
      <c r="CJ57" s="1314"/>
      <c r="CK57" s="1314"/>
      <c r="CL57" s="1314"/>
      <c r="CM57" s="1314"/>
      <c r="CN57" s="1314">
        <v>61.8</v>
      </c>
      <c r="CO57" s="1314"/>
      <c r="CP57" s="1314"/>
      <c r="CQ57" s="1314"/>
      <c r="CR57" s="1314"/>
      <c r="CS57" s="1314"/>
      <c r="CT57" s="1314"/>
      <c r="CU57" s="1314"/>
      <c r="CV57" s="1314">
        <v>62.3</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611</v>
      </c>
    </row>
    <row r="64" spans="1:109" x14ac:dyDescent="0.15">
      <c r="B64" s="1284"/>
      <c r="G64" s="1291"/>
      <c r="I64" s="1324"/>
      <c r="J64" s="1324"/>
      <c r="K64" s="1324"/>
      <c r="L64" s="1324"/>
      <c r="M64" s="1324"/>
      <c r="N64" s="1325"/>
      <c r="AM64" s="1291"/>
      <c r="AN64" s="1291" t="s">
        <v>604</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612</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606</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613</v>
      </c>
      <c r="BC75" s="1313"/>
      <c r="BD75" s="1313"/>
      <c r="BE75" s="1313"/>
      <c r="BF75" s="1313"/>
      <c r="BG75" s="1313"/>
      <c r="BH75" s="1313"/>
      <c r="BI75" s="1313"/>
      <c r="BJ75" s="1313"/>
      <c r="BK75" s="1313"/>
      <c r="BL75" s="1313"/>
      <c r="BM75" s="1313"/>
      <c r="BN75" s="1313"/>
      <c r="BO75" s="1313"/>
      <c r="BP75" s="1314">
        <v>0.5</v>
      </c>
      <c r="BQ75" s="1314"/>
      <c r="BR75" s="1314"/>
      <c r="BS75" s="1314"/>
      <c r="BT75" s="1314"/>
      <c r="BU75" s="1314"/>
      <c r="BV75" s="1314"/>
      <c r="BW75" s="1314"/>
      <c r="BX75" s="1314">
        <v>0</v>
      </c>
      <c r="BY75" s="1314"/>
      <c r="BZ75" s="1314"/>
      <c r="CA75" s="1314"/>
      <c r="CB75" s="1314"/>
      <c r="CC75" s="1314"/>
      <c r="CD75" s="1314"/>
      <c r="CE75" s="1314"/>
      <c r="CF75" s="1314">
        <v>0.3</v>
      </c>
      <c r="CG75" s="1314"/>
      <c r="CH75" s="1314"/>
      <c r="CI75" s="1314"/>
      <c r="CJ75" s="1314"/>
      <c r="CK75" s="1314"/>
      <c r="CL75" s="1314"/>
      <c r="CM75" s="1314"/>
      <c r="CN75" s="1314">
        <v>0.7</v>
      </c>
      <c r="CO75" s="1314"/>
      <c r="CP75" s="1314"/>
      <c r="CQ75" s="1314"/>
      <c r="CR75" s="1314"/>
      <c r="CS75" s="1314"/>
      <c r="CT75" s="1314"/>
      <c r="CU75" s="1314"/>
      <c r="CV75" s="1314">
        <v>1.1000000000000001</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610</v>
      </c>
      <c r="AO77" s="1309"/>
      <c r="AP77" s="1309"/>
      <c r="AQ77" s="1309"/>
      <c r="AR77" s="1309"/>
      <c r="AS77" s="1309"/>
      <c r="AT77" s="1309"/>
      <c r="AU77" s="1309"/>
      <c r="AV77" s="1309"/>
      <c r="AW77" s="1309"/>
      <c r="AX77" s="1309"/>
      <c r="AY77" s="1309"/>
      <c r="AZ77" s="1309"/>
      <c r="BA77" s="1309"/>
      <c r="BB77" s="1313" t="s">
        <v>608</v>
      </c>
      <c r="BC77" s="1313"/>
      <c r="BD77" s="1313"/>
      <c r="BE77" s="1313"/>
      <c r="BF77" s="1313"/>
      <c r="BG77" s="1313"/>
      <c r="BH77" s="1313"/>
      <c r="BI77" s="1313"/>
      <c r="BJ77" s="1313"/>
      <c r="BK77" s="1313"/>
      <c r="BL77" s="1313"/>
      <c r="BM77" s="1313"/>
      <c r="BN77" s="1313"/>
      <c r="BO77" s="1313"/>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613</v>
      </c>
      <c r="BC79" s="1313"/>
      <c r="BD79" s="1313"/>
      <c r="BE79" s="1313"/>
      <c r="BF79" s="1313"/>
      <c r="BG79" s="1313"/>
      <c r="BH79" s="1313"/>
      <c r="BI79" s="1313"/>
      <c r="BJ79" s="1313"/>
      <c r="BK79" s="1313"/>
      <c r="BL79" s="1313"/>
      <c r="BM79" s="1313"/>
      <c r="BN79" s="1313"/>
      <c r="BO79" s="1313"/>
      <c r="BP79" s="1314">
        <v>7.2</v>
      </c>
      <c r="BQ79" s="1314"/>
      <c r="BR79" s="1314"/>
      <c r="BS79" s="1314"/>
      <c r="BT79" s="1314"/>
      <c r="BU79" s="1314"/>
      <c r="BV79" s="1314"/>
      <c r="BW79" s="1314"/>
      <c r="BX79" s="1314">
        <v>6</v>
      </c>
      <c r="BY79" s="1314"/>
      <c r="BZ79" s="1314"/>
      <c r="CA79" s="1314"/>
      <c r="CB79" s="1314"/>
      <c r="CC79" s="1314"/>
      <c r="CD79" s="1314"/>
      <c r="CE79" s="1314"/>
      <c r="CF79" s="1314">
        <v>5.6</v>
      </c>
      <c r="CG79" s="1314"/>
      <c r="CH79" s="1314"/>
      <c r="CI79" s="1314"/>
      <c r="CJ79" s="1314"/>
      <c r="CK79" s="1314"/>
      <c r="CL79" s="1314"/>
      <c r="CM79" s="1314"/>
      <c r="CN79" s="1314">
        <v>5.3</v>
      </c>
      <c r="CO79" s="1314"/>
      <c r="CP79" s="1314"/>
      <c r="CQ79" s="1314"/>
      <c r="CR79" s="1314"/>
      <c r="CS79" s="1314"/>
      <c r="CT79" s="1314"/>
      <c r="CU79" s="1314"/>
      <c r="CV79" s="1314">
        <v>5.8</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E381-1B5D-4C89-8F96-6721D4FB731D}">
  <dimension ref="A1:DR125"/>
  <sheetViews>
    <sheetView workbookViewId="0">
      <selection sqref="A1:XFD10485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C3B-EFA7-4654-9D35-4610A884CAC4}">
  <dimension ref="A1:DR125"/>
  <sheetViews>
    <sheetView tabSelected="1" workbookViewId="0">
      <selection sqref="A1:XFD10485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550</v>
      </c>
      <c r="G2" s="155"/>
      <c r="H2" s="156"/>
    </row>
    <row r="3" spans="1:8" x14ac:dyDescent="0.15">
      <c r="A3" s="152" t="s">
        <v>543</v>
      </c>
      <c r="B3" s="157"/>
      <c r="C3" s="158"/>
      <c r="D3" s="159">
        <v>63989</v>
      </c>
      <c r="E3" s="160"/>
      <c r="F3" s="161">
        <v>245039</v>
      </c>
      <c r="G3" s="162"/>
      <c r="H3" s="163"/>
    </row>
    <row r="4" spans="1:8" x14ac:dyDescent="0.15">
      <c r="A4" s="164"/>
      <c r="B4" s="165"/>
      <c r="C4" s="166"/>
      <c r="D4" s="167">
        <v>52782</v>
      </c>
      <c r="E4" s="168"/>
      <c r="F4" s="169">
        <v>108922</v>
      </c>
      <c r="G4" s="170"/>
      <c r="H4" s="171"/>
    </row>
    <row r="5" spans="1:8" x14ac:dyDescent="0.15">
      <c r="A5" s="152" t="s">
        <v>545</v>
      </c>
      <c r="B5" s="157"/>
      <c r="C5" s="158"/>
      <c r="D5" s="159">
        <v>161475</v>
      </c>
      <c r="E5" s="160"/>
      <c r="F5" s="161">
        <v>237994</v>
      </c>
      <c r="G5" s="162"/>
      <c r="H5" s="163"/>
    </row>
    <row r="6" spans="1:8" x14ac:dyDescent="0.15">
      <c r="A6" s="164"/>
      <c r="B6" s="165"/>
      <c r="C6" s="166"/>
      <c r="D6" s="167">
        <v>151250</v>
      </c>
      <c r="E6" s="168"/>
      <c r="F6" s="169">
        <v>110361</v>
      </c>
      <c r="G6" s="170"/>
      <c r="H6" s="171"/>
    </row>
    <row r="7" spans="1:8" x14ac:dyDescent="0.15">
      <c r="A7" s="152" t="s">
        <v>546</v>
      </c>
      <c r="B7" s="157"/>
      <c r="C7" s="158"/>
      <c r="D7" s="159">
        <v>56126</v>
      </c>
      <c r="E7" s="160"/>
      <c r="F7" s="161">
        <v>267911</v>
      </c>
      <c r="G7" s="162"/>
      <c r="H7" s="163"/>
    </row>
    <row r="8" spans="1:8" x14ac:dyDescent="0.15">
      <c r="A8" s="164"/>
      <c r="B8" s="165"/>
      <c r="C8" s="166"/>
      <c r="D8" s="167">
        <v>46512</v>
      </c>
      <c r="E8" s="168"/>
      <c r="F8" s="169">
        <v>106425</v>
      </c>
      <c r="G8" s="170"/>
      <c r="H8" s="171"/>
    </row>
    <row r="9" spans="1:8" x14ac:dyDescent="0.15">
      <c r="A9" s="152" t="s">
        <v>547</v>
      </c>
      <c r="B9" s="157"/>
      <c r="C9" s="158"/>
      <c r="D9" s="159">
        <v>54726</v>
      </c>
      <c r="E9" s="160"/>
      <c r="F9" s="161">
        <v>228215</v>
      </c>
      <c r="G9" s="162"/>
      <c r="H9" s="163"/>
    </row>
    <row r="10" spans="1:8" x14ac:dyDescent="0.15">
      <c r="A10" s="164"/>
      <c r="B10" s="165"/>
      <c r="C10" s="166"/>
      <c r="D10" s="167">
        <v>53526</v>
      </c>
      <c r="E10" s="168"/>
      <c r="F10" s="169">
        <v>117571</v>
      </c>
      <c r="G10" s="170"/>
      <c r="H10" s="171"/>
    </row>
    <row r="11" spans="1:8" x14ac:dyDescent="0.15">
      <c r="A11" s="152" t="s">
        <v>548</v>
      </c>
      <c r="B11" s="157"/>
      <c r="C11" s="158"/>
      <c r="D11" s="159">
        <v>55239</v>
      </c>
      <c r="E11" s="160"/>
      <c r="F11" s="161">
        <v>264232</v>
      </c>
      <c r="G11" s="162"/>
      <c r="H11" s="163"/>
    </row>
    <row r="12" spans="1:8" x14ac:dyDescent="0.15">
      <c r="A12" s="164"/>
      <c r="B12" s="165"/>
      <c r="C12" s="172"/>
      <c r="D12" s="167">
        <v>50882</v>
      </c>
      <c r="E12" s="168"/>
      <c r="F12" s="169">
        <v>133959</v>
      </c>
      <c r="G12" s="170"/>
      <c r="H12" s="171"/>
    </row>
    <row r="13" spans="1:8" x14ac:dyDescent="0.15">
      <c r="A13" s="152"/>
      <c r="B13" s="157"/>
      <c r="C13" s="173"/>
      <c r="D13" s="174">
        <v>78311</v>
      </c>
      <c r="E13" s="175"/>
      <c r="F13" s="176">
        <v>248678</v>
      </c>
      <c r="G13" s="177"/>
      <c r="H13" s="163"/>
    </row>
    <row r="14" spans="1:8" x14ac:dyDescent="0.15">
      <c r="A14" s="164"/>
      <c r="B14" s="165"/>
      <c r="C14" s="166"/>
      <c r="D14" s="167">
        <v>70990</v>
      </c>
      <c r="E14" s="168"/>
      <c r="F14" s="169">
        <v>115448</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8.5399999999999991</v>
      </c>
      <c r="C19" s="178">
        <f>ROUND(VALUE(SUBSTITUTE(実質収支比率等に係る経年分析!G$48,"▲","-")),2)</f>
        <v>9.0299999999999994</v>
      </c>
      <c r="D19" s="178">
        <f>ROUND(VALUE(SUBSTITUTE(実質収支比率等に係る経年分析!H$48,"▲","-")),2)</f>
        <v>11.09</v>
      </c>
      <c r="E19" s="178">
        <f>ROUND(VALUE(SUBSTITUTE(実質収支比率等に係る経年分析!I$48,"▲","-")),2)</f>
        <v>8.85</v>
      </c>
      <c r="F19" s="178">
        <f>ROUND(VALUE(SUBSTITUTE(実質収支比率等に係る経年分析!J$48,"▲","-")),2)</f>
        <v>12.74</v>
      </c>
    </row>
    <row r="20" spans="1:11" x14ac:dyDescent="0.15">
      <c r="A20" s="178" t="s">
        <v>55</v>
      </c>
      <c r="B20" s="178">
        <f>ROUND(VALUE(SUBSTITUTE(実質収支比率等に係る経年分析!F$47,"▲","-")),2)</f>
        <v>100.82</v>
      </c>
      <c r="C20" s="178">
        <f>ROUND(VALUE(SUBSTITUTE(実質収支比率等に係る経年分析!G$47,"▲","-")),2)</f>
        <v>100.19</v>
      </c>
      <c r="D20" s="178">
        <f>ROUND(VALUE(SUBSTITUTE(実質収支比率等に係る経年分析!H$47,"▲","-")),2)</f>
        <v>100.36</v>
      </c>
      <c r="E20" s="178">
        <f>ROUND(VALUE(SUBSTITUTE(実質収支比率等に係る経年分析!I$47,"▲","-")),2)</f>
        <v>89.58</v>
      </c>
      <c r="F20" s="178">
        <f>ROUND(VALUE(SUBSTITUTE(実質収支比率等に係る経年分析!J$47,"▲","-")),2)</f>
        <v>73.17</v>
      </c>
    </row>
    <row r="21" spans="1:11" x14ac:dyDescent="0.15">
      <c r="A21" s="178" t="s">
        <v>56</v>
      </c>
      <c r="B21" s="178">
        <f>IF(ISNUMBER(VALUE(SUBSTITUTE(実質収支比率等に係る経年分析!F$49,"▲","-"))),ROUND(VALUE(SUBSTITUTE(実質収支比率等に係る経年分析!F$49,"▲","-")),2),NA())</f>
        <v>5.83</v>
      </c>
      <c r="C21" s="178">
        <f>IF(ISNUMBER(VALUE(SUBSTITUTE(実質収支比率等に係る経年分析!G$49,"▲","-"))),ROUND(VALUE(SUBSTITUTE(実質収支比率等に係る経年分析!G$49,"▲","-")),2),NA())</f>
        <v>-1.1000000000000001</v>
      </c>
      <c r="D21" s="178">
        <f>IF(ISNUMBER(VALUE(SUBSTITUTE(実質収支比率等に係る経年分析!H$49,"▲","-"))),ROUND(VALUE(SUBSTITUTE(実質収支比率等に係る経年分析!H$49,"▲","-")),2),NA())</f>
        <v>-0.67</v>
      </c>
      <c r="E21" s="178">
        <f>IF(ISNUMBER(VALUE(SUBSTITUTE(実質収支比率等に係る経年分析!I$49,"▲","-"))),ROUND(VALUE(SUBSTITUTE(実質収支比率等に係る経年分析!I$49,"▲","-")),2),NA())</f>
        <v>-13.86</v>
      </c>
      <c r="F21" s="178">
        <f>IF(ISNUMBER(VALUE(SUBSTITUTE(実質収支比率等に係る経年分析!J$49,"▲","-"))),ROUND(VALUE(SUBSTITUTE(実質収支比率等に係る経年分析!J$49,"▲","-")),2),NA())</f>
        <v>-13.85</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0.03</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1.25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1.1599999999999999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1.44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0.11</v>
      </c>
    </row>
    <row r="33" spans="1:16" x14ac:dyDescent="0.15">
      <c r="A33" s="179" t="str">
        <f>IF(連結実質赤字比率に係る赤字・黒字の構成分析!C$37="",NA(),連結実質赤字比率に係る赤字・黒字の構成分析!C$37)</f>
        <v>合併処理浄化槽設置管理事業特別会計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0.17</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0.56999999999999995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0.19</v>
      </c>
    </row>
    <row r="34" spans="1:16" x14ac:dyDescent="0.15">
      <c r="A34" s="179" t="str">
        <f>IF(連結実質赤字比率に係る赤字・黒字の構成分析!C$36="",NA(),連結実質赤字比率に係る赤字・黒字の構成分析!C$36)</f>
        <v>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0.32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0.33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0.85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0.6</v>
      </c>
    </row>
    <row r="35" spans="1:16" x14ac:dyDescent="0.15">
      <c r="A35" s="179" t="str">
        <f>IF(連結実質赤字比率に係る赤字・黒字の構成分析!C$35="",NA(),連結実質赤字比率に係る赤字・黒字の構成分析!C$35)</f>
        <v>国民健康保険特別会計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2.88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5.0999999999999996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2.13</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8.5299999999999994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9.02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11.09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8.85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12.73</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120</v>
      </c>
      <c r="E42" s="180"/>
      <c r="F42" s="180"/>
      <c r="G42" s="180">
        <f>'実質公債費比率（分子）の構造'!L$52</f>
        <v>124</v>
      </c>
      <c r="H42" s="180"/>
      <c r="I42" s="180"/>
      <c r="J42" s="180">
        <f>'実質公債費比率（分子）の構造'!M$52</f>
        <v>131</v>
      </c>
      <c r="K42" s="180"/>
      <c r="L42" s="180"/>
      <c r="M42" s="180">
        <f>'実質公債費比率（分子）の構造'!N$52</f>
        <v>138</v>
      </c>
      <c r="N42" s="180"/>
      <c r="O42" s="180"/>
      <c r="P42" s="180">
        <f>'実質公債費比率（分子）の構造'!O$52</f>
        <v>134</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v>
      </c>
      <c r="C45" s="180"/>
      <c r="D45" s="180"/>
      <c r="E45" s="180">
        <f>'実質公債費比率（分子）の構造'!L$49</f>
        <v>8</v>
      </c>
      <c r="F45" s="180"/>
      <c r="G45" s="180"/>
      <c r="H45" s="180">
        <f>'実質公債費比率（分子）の構造'!M$49</f>
        <v>7</v>
      </c>
      <c r="I45" s="180"/>
      <c r="J45" s="180"/>
      <c r="K45" s="180">
        <f>'実質公債費比率（分子）の構造'!N$49</f>
        <v>7</v>
      </c>
      <c r="L45" s="180"/>
      <c r="M45" s="180"/>
      <c r="N45" s="180">
        <f>'実質公債費比率（分子）の構造'!O$49</f>
        <v>6</v>
      </c>
      <c r="O45" s="180"/>
      <c r="P45" s="180"/>
    </row>
    <row r="46" spans="1:16" x14ac:dyDescent="0.15">
      <c r="A46" s="180" t="s">
        <v>67</v>
      </c>
      <c r="B46" s="180">
        <f>'実質公債費比率（分子）の構造'!K$48</f>
        <v>10</v>
      </c>
      <c r="C46" s="180"/>
      <c r="D46" s="180"/>
      <c r="E46" s="180">
        <f>'実質公債費比率（分子）の構造'!L$48</f>
        <v>10</v>
      </c>
      <c r="F46" s="180"/>
      <c r="G46" s="180"/>
      <c r="H46" s="180">
        <f>'実質公債費比率（分子）の構造'!M$48</f>
        <v>10</v>
      </c>
      <c r="I46" s="180"/>
      <c r="J46" s="180"/>
      <c r="K46" s="180">
        <f>'実質公債費比率（分子）の構造'!N$48</f>
        <v>13</v>
      </c>
      <c r="L46" s="180"/>
      <c r="M46" s="180"/>
      <c r="N46" s="180">
        <f>'実質公債費比率（分子）の構造'!O$48</f>
        <v>11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101</v>
      </c>
      <c r="C49" s="180"/>
      <c r="D49" s="180"/>
      <c r="E49" s="180">
        <f>'実質公債費比率（分子）の構造'!L$45</f>
        <v>110</v>
      </c>
      <c r="F49" s="180"/>
      <c r="G49" s="180"/>
      <c r="H49" s="180">
        <f>'実質公債費比率（分子）の構造'!M$45</f>
        <v>124</v>
      </c>
      <c r="I49" s="180"/>
      <c r="J49" s="180"/>
      <c r="K49" s="180">
        <f>'実質公債費比率（分子）の構造'!N$45</f>
        <v>134</v>
      </c>
      <c r="L49" s="180"/>
      <c r="M49" s="180"/>
      <c r="N49" s="180">
        <f>'実質公債費比率（分子）の構造'!O$45</f>
        <v>136</v>
      </c>
      <c r="O49" s="180"/>
      <c r="P49" s="180"/>
    </row>
    <row r="50" spans="1:16" x14ac:dyDescent="0.15">
      <c r="A50" s="180" t="s">
        <v>71</v>
      </c>
      <c r="B50" s="180" t="e">
        <f>NA()</f>
        <v>#N/A</v>
      </c>
      <c r="C50" s="180">
        <f>IF(ISNUMBER('実質公債費比率（分子）の構造'!K$53),'実質公債費比率（分子）の構造'!K$53,NA())</f>
        <v>-1</v>
      </c>
      <c r="D50" s="180" t="e">
        <f>NA()</f>
        <v>#N/A</v>
      </c>
      <c r="E50" s="180" t="e">
        <f>NA()</f>
        <v>#N/A</v>
      </c>
      <c r="F50" s="180">
        <f>IF(ISNUMBER('実質公債費比率（分子）の構造'!L$53),'実質公債費比率（分子）の構造'!L$53,NA())</f>
        <v>4</v>
      </c>
      <c r="G50" s="180" t="e">
        <f>NA()</f>
        <v>#N/A</v>
      </c>
      <c r="H50" s="180" t="e">
        <f>NA()</f>
        <v>#N/A</v>
      </c>
      <c r="I50" s="180">
        <f>IF(ISNUMBER('実質公債費比率（分子）の構造'!M$53),'実質公債費比率（分子）の構造'!M$53,NA())</f>
        <v>10</v>
      </c>
      <c r="J50" s="180" t="e">
        <f>NA()</f>
        <v>#N/A</v>
      </c>
      <c r="K50" s="180" t="e">
        <f>NA()</f>
        <v>#N/A</v>
      </c>
      <c r="L50" s="180">
        <f>IF(ISNUMBER('実質公債費比率（分子）の構造'!N$53),'実質公債費比率（分子）の構造'!N$53,NA())</f>
        <v>16</v>
      </c>
      <c r="M50" s="180" t="e">
        <f>NA()</f>
        <v>#N/A</v>
      </c>
      <c r="N50" s="180" t="e">
        <f>NA()</f>
        <v>#N/A</v>
      </c>
      <c r="O50" s="180">
        <f>IF(ISNUMBER('実質公債費比率（分子）の構造'!O$53),'実質公債費比率（分子）の構造'!O$53,NA())</f>
        <v>19</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1477</v>
      </c>
      <c r="E56" s="179"/>
      <c r="F56" s="179"/>
      <c r="G56" s="179">
        <f>'将来負担比率（分子）の構造'!J$52</f>
        <v>1609</v>
      </c>
      <c r="H56" s="179"/>
      <c r="I56" s="179"/>
      <c r="J56" s="179">
        <f>'将来負担比率（分子）の構造'!K$52</f>
        <v>1605</v>
      </c>
      <c r="K56" s="179"/>
      <c r="L56" s="179"/>
      <c r="M56" s="179">
        <f>'将来負担比率（分子）の構造'!L$52</f>
        <v>1536</v>
      </c>
      <c r="N56" s="179"/>
      <c r="O56" s="179"/>
      <c r="P56" s="179">
        <f>'将来負担比率（分子）の構造'!M$52</f>
        <v>1511</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1943</v>
      </c>
      <c r="E58" s="179"/>
      <c r="F58" s="179"/>
      <c r="G58" s="179">
        <f>'将来負担比率（分子）の構造'!J$50</f>
        <v>1956</v>
      </c>
      <c r="H58" s="179"/>
      <c r="I58" s="179"/>
      <c r="J58" s="179">
        <f>'将来負担比率（分子）の構造'!K$50</f>
        <v>1970</v>
      </c>
      <c r="K58" s="179"/>
      <c r="L58" s="179"/>
      <c r="M58" s="179">
        <f>'将来負担比率（分子）の構造'!L$50</f>
        <v>1968</v>
      </c>
      <c r="N58" s="179"/>
      <c r="O58" s="179"/>
      <c r="P58" s="179">
        <f>'将来負担比率（分子）の構造'!M$50</f>
        <v>1752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286</v>
      </c>
      <c r="C62" s="179"/>
      <c r="D62" s="179"/>
      <c r="E62" s="179">
        <f>'将来負担比率（分子）の構造'!J$45</f>
        <v>269</v>
      </c>
      <c r="F62" s="179"/>
      <c r="G62" s="179"/>
      <c r="H62" s="179">
        <f>'将来負担比率（分子）の構造'!K$45</f>
        <v>221</v>
      </c>
      <c r="I62" s="179"/>
      <c r="J62" s="179"/>
      <c r="K62" s="179">
        <f>'将来負担比率（分子）の構造'!L$45</f>
        <v>213</v>
      </c>
      <c r="L62" s="179"/>
      <c r="M62" s="179"/>
      <c r="N62" s="179">
        <f>'将来負担比率（分子）の構造'!M$45</f>
        <v>211</v>
      </c>
      <c r="O62" s="179"/>
      <c r="P62" s="179"/>
    </row>
    <row r="63" spans="1:16" x14ac:dyDescent="0.15">
      <c r="A63" s="179" t="s">
        <v>34</v>
      </c>
      <c r="B63" s="179">
        <f>'将来負担比率（分子）の構造'!I$44</f>
        <v>18</v>
      </c>
      <c r="C63" s="179"/>
      <c r="D63" s="179"/>
      <c r="E63" s="179">
        <f>'将来負担比率（分子）の構造'!J$44</f>
        <v>68</v>
      </c>
      <c r="F63" s="179"/>
      <c r="G63" s="179"/>
      <c r="H63" s="179">
        <f>'将来負担比率（分子）の構造'!K$44</f>
        <v>62</v>
      </c>
      <c r="I63" s="179"/>
      <c r="J63" s="179"/>
      <c r="K63" s="179">
        <f>'将来負担比率（分子）の構造'!L$44</f>
        <v>50</v>
      </c>
      <c r="L63" s="179"/>
      <c r="M63" s="179"/>
      <c r="N63" s="179">
        <f>'将来負担比率（分子）の構造'!M$44</f>
        <v>69</v>
      </c>
      <c r="O63" s="179"/>
      <c r="P63" s="179"/>
    </row>
    <row r="64" spans="1:16" x14ac:dyDescent="0.15">
      <c r="A64" s="179" t="s">
        <v>33</v>
      </c>
      <c r="B64" s="179">
        <f>'将来負担比率（分子）の構造'!I$43</f>
        <v>137</v>
      </c>
      <c r="C64" s="179"/>
      <c r="D64" s="179"/>
      <c r="E64" s="179">
        <f>'将来負担比率（分子）の構造'!J$43</f>
        <v>128</v>
      </c>
      <c r="F64" s="179"/>
      <c r="G64" s="179"/>
      <c r="H64" s="179">
        <f>'将来負担比率（分子）の構造'!K$43</f>
        <v>123</v>
      </c>
      <c r="I64" s="179"/>
      <c r="J64" s="179"/>
      <c r="K64" s="179">
        <f>'将来負担比率（分子）の構造'!L$43</f>
        <v>125</v>
      </c>
      <c r="L64" s="179"/>
      <c r="M64" s="179"/>
      <c r="N64" s="179">
        <f>'将来負担比率（分子）の構造'!M$43</f>
        <v>120</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1409</v>
      </c>
      <c r="C66" s="179"/>
      <c r="D66" s="179"/>
      <c r="E66" s="179">
        <f>'将来負担比率（分子）の構造'!J$41</f>
        <v>1617</v>
      </c>
      <c r="F66" s="179"/>
      <c r="G66" s="179"/>
      <c r="H66" s="179">
        <f>'将来負担比率（分子）の構造'!K$41</f>
        <v>1639</v>
      </c>
      <c r="I66" s="179"/>
      <c r="J66" s="179"/>
      <c r="K66" s="179">
        <f>'将来負担比率（分子）の構造'!L$41</f>
        <v>1567</v>
      </c>
      <c r="L66" s="179"/>
      <c r="M66" s="179"/>
      <c r="N66" s="179">
        <f>'将来負担比率（分子）の構造'!M$41</f>
        <v>1514</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1401</v>
      </c>
      <c r="C72" s="183">
        <f>基金残高に係る経年分析!G55</f>
        <v>1241</v>
      </c>
      <c r="D72" s="183">
        <f>基金残高に係る経年分析!H55</f>
        <v>1000</v>
      </c>
    </row>
    <row r="73" spans="1:16" x14ac:dyDescent="0.15">
      <c r="A73" s="182" t="s">
        <v>78</v>
      </c>
      <c r="B73" s="183">
        <f>基金残高に係る経年分析!F56</f>
        <v>10</v>
      </c>
      <c r="C73" s="183">
        <f>基金残高に係る経年分析!G56</f>
        <v>10</v>
      </c>
      <c r="D73" s="183">
        <f>基金残高に係る経年分析!H56</f>
        <v>10</v>
      </c>
    </row>
    <row r="74" spans="1:16" x14ac:dyDescent="0.15">
      <c r="A74" s="182" t="s">
        <v>79</v>
      </c>
      <c r="B74" s="183">
        <f>基金残高に係る経年分析!F57</f>
        <v>490</v>
      </c>
      <c r="C74" s="183">
        <f>基金残高に係る経年分析!G57</f>
        <v>587</v>
      </c>
      <c r="D74" s="183">
        <f>基金残高に係る経年分析!H57</f>
        <v>589</v>
      </c>
    </row>
  </sheetData>
  <sheetProtection algorithmName="SHA-512" hashValue="Igc2P/t8FidczQRcS7gtPpDbHktOhN/h82kz45WEm92ADGF/3qf7dshNMwjrlDXBK9yi4mHRbCaFtpY+36DkEw==" saltValue="EJq0QCyU8umprx2uhRcc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2021-03-03T01:31:10Z</cp:lastPrinted>
  <dcterms:created xsi:type="dcterms:W3CDTF">2021-02-05T01:47:54Z</dcterms:created>
  <dcterms:modified xsi:type="dcterms:W3CDTF">2021-10-14T05:17:17Z</dcterms:modified>
  <cp:category/>
</cp:coreProperties>
</file>