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v-18\01 企画部\財政課\03財政担当\KE01決算関係\ZA03財政状況資料集\R1年度決算\R3.9.16 （2回目）令和元年度財政状況資料集の作成について\"/>
    </mc:Choice>
  </mc:AlternateContent>
  <bookViews>
    <workbookView xWindow="0" yWindow="0" windowWidth="28800" windowHeight="11295" tabRatio="903"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P63" i="12" l="1"/>
  <c r="AU63" i="12"/>
  <c r="AF88"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<sst xmlns="http://schemas.openxmlformats.org/spreadsheetml/2006/main" count="1099" uniqueCount="605">
  <si>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</si>
  <si>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</si>
  <si>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</si>
  <si>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</si>
  <si>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</si>
  <si>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</si>
  <si>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</si>
  <si>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</si>
  <si>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</si>
  <si>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</si>
  <si>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</si>
  <si>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</si>
  <si>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</si>
  <si>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</si>
  <si>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</si>
  <si>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</si>
  <si>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</si>
  <si>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</si>
  <si>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</si>
  <si>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</si>
  <si>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</si>
  <si>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</si>
  <si>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</si>
  <si>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</si>
  <si>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</si>
  <si>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</si>
  <si>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</si>
  <si>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</si>
  <si>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</si>
  <si>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</si>
  <si>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</si>
  <si>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</si>
  <si>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</si>
  <si>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</si>
  <si>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</si>
  <si>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</si>
  <si>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</si>
  <si>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</si>
  <si>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</si>
  <si>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</si>
  <si>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</si>
  <si>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</si>
  <si>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</si>
  <si>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</si>
  <si>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</si>
  <si>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</si>
  <si>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</si>
  <si>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</si>
  <si>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</si>
  <si>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</si>
  <si>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</si>
  <si>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</si>
  <si>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</si>
  <si>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</si>
  <si>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</si>
  <si>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</si>
  <si>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</si>
  <si>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</si>
  <si>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</si>
  <si>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</si>
  <si>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</si>
  <si>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</si>
  <si>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</si>
  <si>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</si>
  <si>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</si>
  <si>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</si>
  <si>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</si>
  <si>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</si>
  <si>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</si>
  <si>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</si>
  <si>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</si>
  <si>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</si>
  <si>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</si>
  <si>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</si>
  <si>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</si>
  <si>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</si>
  <si>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</si>
  <si>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</si>
  <si>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</si>
  <si>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</si>
  <si>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</si>
  <si>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</si>
  <si>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</si>
  <si>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</si>
  <si>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</si>
  <si>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</si>
  <si>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</si>
  <si>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</si>
  <si>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</si>
  <si>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</si>
  <si>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</si>
  <si>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</si>
  <si>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</si>
  <si>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</si>
  <si>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</si>
  <si>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</si>
  <si>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</si>
  <si>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和光市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</si>
  <si>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</si>
  <si>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</si>
  <si>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</si>
  <si>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</si>
  <si>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</si>
  <si>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</si>
  <si>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</si>
  <si>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</si>
  <si>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</si>
  <si>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</si>
  <si>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</si>
  <si>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</si>
  <si>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</si>
  <si>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</si>
  <si>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</si>
  <si>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</si>
  <si>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</si>
  <si>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</si>
  <si>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</si>
  <si>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</si>
  <si>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</si>
  <si>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</si>
  <si>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</si>
  <si>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</si>
  <si>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</si>
  <si>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</si>
  <si>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</si>
  <si>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</si>
  <si>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</si>
  <si>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</si>
  <si>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</si>
  <si>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</si>
  <si>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</si>
  <si>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</si>
  <si>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</si>
  <si>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</si>
  <si>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</si>
  <si>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</si>
  <si>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</si>
  <si>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</si>
  <si>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</si>
  <si>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</si>
  <si>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</si>
  <si>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</si>
  <si>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</si>
  <si>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</si>
  <si>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</si>
  <si>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</si>
  <si>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</si>
  <si>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</si>
  <si>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</si>
  <si>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</si>
  <si>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</si>
  <si>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</si>
  <si>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</si>
  <si>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</si>
  <si>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</si>
  <si>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</si>
  <si>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</si>
  <si>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</si>
  <si>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</si>
  <si>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</si>
  <si>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</si>
  <si>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</si>
  <si>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</si>
  <si>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</si>
  <si>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</si>
  <si>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</si>
  <si>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</si>
  <si>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</si>
  <si>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</si>
  <si>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</si>
  <si>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</si>
  <si>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</si>
  <si>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</si>
  <si>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</si>
  <si>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</si>
  <si>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</si>
  <si>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</si>
  <si>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</si>
  <si>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</si>
  <si>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</si>
  <si>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</si>
  <si>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</si>
  <si>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</si>
  <si>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</si>
  <si>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</si>
  <si>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</si>
  <si>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</si>
  <si>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</si>
  <si>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</si>
  <si>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</si>
  <si>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</si>
  <si>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</si>
  <si>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</si>
  <si>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</si>
  <si>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</si>
  <si>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</si>
  <si>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</si>
  <si>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</si>
  <si>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</si>
  <si>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</si>
  <si>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</si>
  <si>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</si>
  <si>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</si>
  <si>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</si>
  <si>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</si>
  <si>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</si>
  <si>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</si>
  <si>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</si>
  <si>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</si>
  <si>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</si>
  <si>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</si>
  <si>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</si>
  <si>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</si>
  <si>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</si>
  <si>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</si>
  <si>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</si>
  <si>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埼玉県和光市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</si>
  <si>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</si>
  <si>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</si>
  <si>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</si>
  <si>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</si>
  <si>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</si>
  <si>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</si>
  <si>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</si>
  <si>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</si>
  <si>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</si>
  <si>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</si>
  <si>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</si>
  <si>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</si>
  <si>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</si>
  <si>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</si>
  <si>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</si>
  <si>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</si>
  <si>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</si>
  <si>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</si>
  <si>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</si>
  <si>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</si>
  <si>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</si>
  <si>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</si>
  <si>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</si>
  <si>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</si>
  <si>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</si>
  <si>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</si>
  <si>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</si>
  <si>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</si>
  <si>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</si>
  <si>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</si>
  <si>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</si>
  <si>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</si>
  <si>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</si>
  <si>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</si>
  <si>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</si>
  <si>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</si>
  <si>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</si>
  <si>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</si>
  <si>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</si>
  <si>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</si>
  <si>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</si>
  <si>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</si>
  <si>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</si>
  <si>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</si>
  <si>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</si>
  <si>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</si>
  <si>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</si>
  <si>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</si>
  <si>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</si>
  <si>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</si>
  <si>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</si>
  <si>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</si>
  <si>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</si>
  <si>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</si>
  <si>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</si>
  <si>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</si>
  <si>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</si>
  <si>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</si>
  <si>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</si>
  <si>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</si>
  <si>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</si>
  <si>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</si>
  <si>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</si>
  <si>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</si>
  <si>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</si>
  <si>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</si>
  <si>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</si>
  <si>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</si>
  <si>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</si>
  <si>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</si>
  <si>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</si>
  <si>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</si>
  <si>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</si>
  <si>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</si>
  <si>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</si>
  <si>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</si>
  <si>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</si>
  <si>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</si>
  <si>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</si>
  <si>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</si>
  <si>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</si>
  <si>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</si>
  <si>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</si>
  <si>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</si>
  <si>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</si>
  <si>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</si>
  <si>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</si>
  <si>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</si>
  <si>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</si>
  <si>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</si>
  <si>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</si>
  <si>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</si>
  <si>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</si>
  <si>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</si>
  <si>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</si>
  <si>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</si>
  <si>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</si>
  <si>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</si>
  <si>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</si>
  <si>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</si>
  <si>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</si>
  <si>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</si>
  <si>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</si>
  <si>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</si>
  <si>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</si>
  <si>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</si>
  <si>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</si>
  <si>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</si>
  <si>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</si>
  <si>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</si>
  <si>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</si>
  <si>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</si>
  <si>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</si>
  <si>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</si>
  <si>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</si>
  <si>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</si>
  <si>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</si>
  <si>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</si>
  <si>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</si>
  <si>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</si>
  <si>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</si>
  <si>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</si>
  <si>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</si>
  <si>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</si>
  <si>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</si>
  <si>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</si>
  <si>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</si>
  <si>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</si>
  <si>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</si>
  <si>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</si>
  <si>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</si>
  <si>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</si>
  <si>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</si>
  <si>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</si>
  <si>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</si>
  <si>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</si>
  <si>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</si>
  <si>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</si>
  <si>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</si>
  <si>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</si>
  <si>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</si>
  <si>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</si>
  <si>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</si>
  <si>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</si>
  <si>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</si>
  <si>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</si>
  <si>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</si>
  <si>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</si>
  <si>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</si>
  <si>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</si>
  <si>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</si>
  <si>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</si>
  <si>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</si>
  <si>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埼玉県和光市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</si>
  <si>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</si>
  <si>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</si>
  <si>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</si>
  <si>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</si>
  <si>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</si>
  <si>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</si>
  <si>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</si>
  <si>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</si>
  <si>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</si>
  <si>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</si>
  <si>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</si>
  <si>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</si>
  <si>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</si>
  <si>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</si>
  <si>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</si>
  <si>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</si>
  <si>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</si>
  <si>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</si>
  <si>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</si>
  <si>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</si>
  <si>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和光都市計画事業和光市駅北口土地区画整理事業特別会計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</si>
  <si>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</si>
  <si>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</si>
  <si>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</si>
  <si>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</si>
  <si>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</si>
  <si>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</si>
  <si>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</si>
  <si>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</si>
  <si>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</si>
  <si>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</si>
  <si>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</si>
  <si>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</si>
  <si>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</si>
  <si>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</si>
  <si>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</si>
  <si>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</si>
  <si>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</si>
  <si>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水道事業特別会計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</si>
  <si>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</si>
  <si>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</si>
  <si>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</si>
  <si>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</si>
  <si>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</si>
  <si>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</si>
  <si>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</si>
  <si>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</si>
  <si>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</si>
  <si>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</si>
  <si>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</si>
  <si>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</si>
  <si>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</si>
  <si>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</si>
  <si>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</si>
  <si>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</si>
  <si>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</si>
  <si>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</si>
  <si>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</si>
  <si>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</si>
  <si>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</si>
  <si>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</si>
  <si>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</si>
  <si>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</si>
  <si>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</si>
  <si>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</si>
  <si>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</si>
  <si>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</si>
  <si>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</si>
  <si>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</si>
  <si>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</si>
  <si>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</si>
  <si>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</si>
  <si>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</si>
  <si>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</si>
  <si>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</si>
  <si>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</si>
  <si>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</si>
  <si>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</si>
  <si>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</si>
  <si>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</si>
  <si>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</si>
  <si>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</si>
  <si>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</si>
  <si>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</si>
  <si>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</si>
  <si>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</si>
  <si>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</si>
  <si>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</si>
  <si>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</si>
  <si>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</si>
  <si>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</si>
  <si>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</si>
  <si>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</si>
  <si>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</si>
  <si>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</si>
  <si>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</si>
  <si>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</si>
  <si>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</si>
  <si>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</si>
  <si>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</si>
  <si>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</si>
  <si>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</si>
  <si>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</si>
  <si>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</si>
  <si>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</si>
  <si>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</si>
  <si>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</si>
  <si>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</si>
  <si>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</si>
  <si>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</si>
  <si>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</si>
  <si>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</si>
  <si>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</si>
  <si>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</si>
  <si>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</si>
  <si>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</si>
  <si>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</si>
  <si>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</si>
  <si>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</si>
  <si>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</si>
  <si>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</si>
  <si>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</si>
  <si>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</si>
  <si>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</si>
  <si>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</si>
  <si>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</si>
  <si>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</si>
  <si>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</si>
  <si>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</si>
  <si>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</si>
  <si>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</si>
  <si>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</si>
  <si>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</si>
  <si>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</si>
  <si>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</si>
  <si>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</si>
  <si>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</si>
  <si>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</si>
  <si>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</si>
  <si>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</si>
  <si>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</si>
  <si>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</si>
  <si>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</si>
  <si>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</si>
  <si>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</si>
  <si>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</si>
  <si>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</si>
  <si>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</si>
  <si>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</si>
  <si>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</si>
  <si>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</si>
  <si>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</si>
  <si>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</si>
  <si>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</si>
  <si>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</si>
  <si>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</si>
  <si>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</si>
  <si>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</si>
  <si>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</si>
  <si>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</si>
  <si>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</si>
  <si>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</si>
  <si>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</si>
  <si>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</si>
  <si>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</si>
  <si>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</si>
  <si>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</si>
  <si>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</si>
  <si>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</si>
  <si>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</si>
  <si>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</si>
  <si>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</si>
  <si>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</si>
  <si>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</si>
  <si>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</si>
  <si>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</si>
  <si>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</si>
  <si>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</si>
  <si>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</si>
  <si>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</si>
  <si>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</si>
  <si>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</si>
  <si>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</si>
  <si>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</si>
  <si>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</si>
  <si>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</si>
  <si>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</si>
  <si>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</si>
  <si>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3.22</t>
  </si>
  <si>
    <t>▲ 1.06</t>
  </si>
  <si>
    <t>一般会計</t>
  </si>
  <si>
    <t>水道事業特別会計</t>
  </si>
  <si>
    <t>国民健康保険特別会計</t>
  </si>
  <si>
    <t>下水道事業特別会計</t>
  </si>
  <si>
    <t>和光都市計画事業和光市駅北口土地区画整理事業特別会計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</si>
  <si>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</si>
  <si>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</si>
  <si>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</si>
  <si>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</si>
  <si>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</si>
  <si>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</si>
  <si>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</si>
  <si>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</si>
  <si>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</si>
  <si>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</si>
  <si>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和光市文化振興公社</t>
    <phoneticPr fontId="2"/>
  </si>
  <si>
    <t>和光市学校給食協会</t>
    <phoneticPr fontId="2"/>
  </si>
  <si>
    <t>朝霞地区一部事務組合</t>
    <phoneticPr fontId="2"/>
  </si>
  <si>
    <t>埼玉県後期高齢者医療広域連合</t>
    <phoneticPr fontId="2"/>
  </si>
  <si>
    <t>埼玉県市町村総合事務組合</t>
    <phoneticPr fontId="2"/>
  </si>
  <si>
    <t>彩の国さいたま人づくり広域連合</t>
    <phoneticPr fontId="2"/>
  </si>
  <si>
    <t>一般会計</t>
    <rPh sb="0" eb="2">
      <t>イッパン</t>
    </rPh>
    <rPh sb="2" eb="4">
      <t>カイケイ</t>
    </rPh>
    <phoneticPr fontId="5"/>
  </si>
  <si>
    <t>特別会計</t>
    <rPh sb="0" eb="2">
      <t>トクベツ</t>
    </rPh>
    <rPh sb="2" eb="4">
      <t>カイケイ</t>
    </rPh>
    <phoneticPr fontId="5"/>
  </si>
  <si>
    <t>一般会計</t>
    <rPh sb="0" eb="4">
      <t>イッパンカイケイ</t>
    </rPh>
    <phoneticPr fontId="5"/>
  </si>
  <si>
    <t>交通災害特別会計</t>
    <rPh sb="0" eb="2">
      <t>コウツウ</t>
    </rPh>
    <rPh sb="2" eb="4">
      <t>サイガイ</t>
    </rPh>
    <rPh sb="4" eb="6">
      <t>トクベツ</t>
    </rPh>
    <rPh sb="6" eb="8">
      <t>カイケイ</t>
    </rPh>
    <phoneticPr fontId="5"/>
  </si>
  <si>
    <t>-</t>
    <phoneticPr fontId="2"/>
  </si>
  <si>
    <t>-</t>
    <phoneticPr fontId="2"/>
  </si>
  <si>
    <t>都市基盤整備基金</t>
    <rPh sb="0" eb="6">
      <t>トシキバンセイビ</t>
    </rPh>
    <rPh sb="6" eb="8">
      <t>キキン</t>
    </rPh>
    <phoneticPr fontId="5"/>
  </si>
  <si>
    <t>公共用地取得事業基金</t>
    <rPh sb="0" eb="4">
      <t>コウキョウヨウチ</t>
    </rPh>
    <rPh sb="4" eb="6">
      <t>シュトク</t>
    </rPh>
    <rPh sb="6" eb="8">
      <t>ジギョウ</t>
    </rPh>
    <rPh sb="8" eb="10">
      <t>キキン</t>
    </rPh>
    <phoneticPr fontId="5"/>
  </si>
  <si>
    <t>学校教育施設整備基金</t>
    <rPh sb="0" eb="2">
      <t>ガッコウ</t>
    </rPh>
    <rPh sb="2" eb="4">
      <t>キョウイク</t>
    </rPh>
    <rPh sb="4" eb="6">
      <t>シセツ</t>
    </rPh>
    <rPh sb="6" eb="8">
      <t>セイビ</t>
    </rPh>
    <rPh sb="8" eb="10">
      <t>キキン</t>
    </rPh>
    <phoneticPr fontId="5"/>
  </si>
  <si>
    <t>公共施設整備基金</t>
    <rPh sb="0" eb="4">
      <t>コウキョウシセツ</t>
    </rPh>
    <rPh sb="4" eb="6">
      <t>セイビ</t>
    </rPh>
    <rPh sb="6" eb="8">
      <t>キキン</t>
    </rPh>
    <phoneticPr fontId="5"/>
  </si>
  <si>
    <t>まちづくり基金</t>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</si>
  <si>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</si>
  <si>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</si>
  <si>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</si>
  <si>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将来負担比率は前年度から14.3ポイント下降した36.8％となり、有形固定資産減価償却率は1.9ポイント上昇した56.9％となっている。
　将来負担比率については、控除要素である充当可能財源が増加したことで分子が減少したことが比率下降の主な要因である。当市の将来負担比率は類似団体内平均に比べると高い傾向にあるが、これは公共施設の老朽化対策等について地方債を活用していることが主な要因と考えられる。また、有形固定資産減価償却率は類似団体内平均を下回っており、将来にわたる負担額と公共施設の老朽化対策はバランスよく行われていると考えている。</t>
    <rPh sb="53" eb="55">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</si>
  <si>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</si>
  <si>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</si>
  <si>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</si>
  <si>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</si>
  <si>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</si>
  <si>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</si>
  <si>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前年度から14.3ポイント下降した36.8％となり、要因については控除要素である充当可能財源が増加したことによるものである。また、実質公債費比率は前年度と比較して0.3ポイント上昇した2.6％となった。これは平成27年度に新たに建設された小学校に係る元金償還が開始されたためである。
　類似団体同様、将来負担比率は減少しているが、公共施設の老朽化対策として今後も地方債を活用することが想定されるため、将来世代に過度な負担を残さないよう、計画的かつ安定的な財政運営を行う必要がある。
</t>
    <rPh sb="96" eb="98">
      <t>ジョウショウ</t>
    </rPh>
    <rPh sb="112" eb="114">
      <t>ヘイセイ</t>
    </rPh>
    <rPh sb="116" eb="118">
      <t>ネンド</t>
    </rPh>
    <rPh sb="119" eb="120">
      <t>アラ</t>
    </rPh>
    <rPh sb="122" eb="124">
      <t>ケンセツ</t>
    </rPh>
    <rPh sb="127" eb="130">
      <t>ショウガッコウ</t>
    </rPh>
    <rPh sb="131" eb="132">
      <t>カカ</t>
    </rPh>
    <rPh sb="133" eb="137">
      <t>ガンキンショウカン</t>
    </rPh>
    <rPh sb="138" eb="140">
      <t>カイシ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</si>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</sst>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67319</c:v>
                </c:pt>
                <c:pt idx="2">
                  <c:v>70615</c:v>
                </c:pt>
                <c:pt idx="3">
                  <c:v>69185</c:v>
                </c:pt>
                <c:pt idx="4">
                  <c:v>70166</c:v>
                </c:pt>
              </c:numCache>
            </c:numRef>
          </c:val>
          <c:smooth val="0"/>
          <c:extLst>
            <c:ext xmlns:c16="http://schemas.microsoft.com/office/drawing/2014/chart" uri="{C3380CC4-5D6E-409C-BE32-E72D297353CC}">
              <c16:uniqueId val="{00000000-5247-48EF-8C0D-42726AC58B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91319</c:v>
                </c:pt>
                <c:pt idx="1">
                  <c:v>46708</c:v>
                </c:pt>
                <c:pt idx="2">
                  <c:v>44211</c:v>
                </c:pt>
                <c:pt idx="3">
                  <c:v>48200</c:v>
                </c:pt>
                <c:pt idx="4">
                  <c:v>37758</c:v>
                </c:pt>
              </c:numCache>
            </c:numRef>
          </c:val>
          <c:smooth val="0"/>
          <c:extLst>
            <c:ext xmlns:c16="http://schemas.microsoft.com/office/drawing/2014/chart" uri="{C3380CC4-5D6E-409C-BE32-E72D297353CC}">
              <c16:uniqueId val="{00000001-5247-48EF-8C0D-42726AC58B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9.14</c:v>
                </c:pt>
                <c:pt idx="1">
                  <c:v>6.54</c:v>
                </c:pt>
                <c:pt idx="2">
                  <c:v>7.89</c:v>
                </c:pt>
                <c:pt idx="3">
                  <c:v>9.83</c:v>
                </c:pt>
                <c:pt idx="4">
                  <c:v>11.14</c:v>
                </c:pt>
              </c:numCache>
            </c:numRef>
          </c:val>
          <c:extLst>
            <c:ext xmlns:c16="http://schemas.microsoft.com/office/drawing/2014/chart" uri="{C3380CC4-5D6E-409C-BE32-E72D297353CC}">
              <c16:uniqueId val="{00000000-42DE-4764-95DB-22012B8629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c:v>
                </c:pt>
                <c:pt idx="1">
                  <c:v>7.11</c:v>
                </c:pt>
                <c:pt idx="2">
                  <c:v>7.12</c:v>
                </c:pt>
                <c:pt idx="3">
                  <c:v>8.8800000000000008</c:v>
                </c:pt>
                <c:pt idx="4">
                  <c:v>9.08</c:v>
                </c:pt>
              </c:numCache>
            </c:numRef>
          </c:val>
          <c:extLst>
            <c:ext xmlns:c16="http://schemas.microsoft.com/office/drawing/2014/chart" uri="{C3380CC4-5D6E-409C-BE32-E72D297353CC}">
              <c16:uniqueId val="{00000001-42DE-4764-95DB-22012B8629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-3.22</c:v>
                </c:pt>
                <c:pt idx="1">
                  <c:v>-1.06</c:v>
                </c:pt>
                <c:pt idx="2">
                  <c:v>1.5</c:v>
                </c:pt>
                <c:pt idx="3">
                  <c:v>3.96</c:v>
                </c:pt>
                <c:pt idx="4">
                  <c:v>2.35</c:v>
                </c:pt>
              </c:numCache>
            </c:numRef>
          </c:val>
          <c:smooth val="0"/>
          <c:extLst>
            <c:ext xmlns:c16="http://schemas.microsoft.com/office/drawing/2014/chart" uri="{C3380CC4-5D6E-409C-BE32-E72D297353CC}">
              <c16:uniqueId val="{00000002-42DE-4764-95DB-22012B8629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70-4760-995C-72A2A27D49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70-4760-995C-72A2A27D49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70-4760-995C-72A2A27D49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9370-4760-995C-72A2A27D49A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0.71</c:v>
                </c:pt>
                <c:pt idx="2">
                  <c:v>#N/A</c:v>
                </c:pt>
                <c:pt idx="3">
                  <c:v>0.68</c:v>
                </c:pt>
                <c:pt idx="4">
                  <c:v>#N/A</c:v>
                </c:pt>
                <c:pt idx="5">
                  <c:v>0.61</c:v>
                </c:pt>
                <c:pt idx="6">
                  <c:v>#N/A</c:v>
                </c:pt>
                <c:pt idx="7">
                  <c:v>0.68</c:v>
                </c:pt>
                <c:pt idx="8">
                  <c:v>#N/A</c:v>
                </c:pt>
                <c:pt idx="9">
                  <c:v>0.41</c:v>
                </c:pt>
              </c:numCache>
            </c:numRef>
          </c:val>
          <c:extLst>
            <c:ext xmlns:c16="http://schemas.microsoft.com/office/drawing/2014/chart" uri="{C3380CC4-5D6E-409C-BE32-E72D297353CC}">
              <c16:uniqueId val="{00000004-9370-4760-995C-72A2A27D49A2}"/>
            </c:ext>
          </c:extLst>
        </c:ser>
        <c:ser>
          <c:idx val="5"/>
          <c:order val="5"/>
          <c:tx>
            <c:strRef>
              <c:f>データシート!$A$32</c:f>
              <c:strCache>
                <c:ptCount val="1"/>
                <c:pt idx="0">
                  <c:v>和光都市計画事業和光市駅北口土地区画整理事業特別会計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0.15</c:v>
                </c:pt>
                <c:pt idx="2">
                  <c:v>#N/A</c:v>
                </c:pt>
                <c:pt idx="3">
                  <c:v>0.53</c:v>
                </c:pt>
                <c:pt idx="4">
                  <c:v>#N/A</c:v>
                </c:pt>
                <c:pt idx="5">
                  <c:v>0.49</c:v>
                </c:pt>
                <c:pt idx="6">
                  <c:v>#N/A</c:v>
                </c:pt>
                <c:pt idx="7">
                  <c:v>0.36</c:v>
                </c:pt>
                <c:pt idx="8">
                  <c:v>#N/A</c:v>
                </c:pt>
                <c:pt idx="9">
                  <c:v>0.44</c:v>
                </c:pt>
              </c:numCache>
            </c:numRef>
          </c:val>
          <c:extLst>
            <c:ext xmlns:c16="http://schemas.microsoft.com/office/drawing/2014/chart" uri="{C3380CC4-5D6E-409C-BE32-E72D297353CC}">
              <c16:uniqueId val="{00000005-9370-4760-995C-72A2A27D49A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c:v>
                </c:pt>
                <c:pt idx="2">
                  <c:v>#N/A</c:v>
                </c:pt>
                <c:pt idx="3">
                  <c:v>0.86</c:v>
                </c:pt>
                <c:pt idx="4">
                  <c:v>#N/A</c:v>
                </c:pt>
                <c:pt idx="5">
                  <c:v>1.1299999999999999</c:v>
                </c:pt>
                <c:pt idx="6">
                  <c:v>#N/A</c:v>
                </c:pt>
                <c:pt idx="7">
                  <c:v>1.37</c:v>
                </c:pt>
                <c:pt idx="8">
                  <c:v>#N/A</c:v>
                </c:pt>
                <c:pt idx="9">
                  <c:v>1.6</c:v>
                </c:pt>
              </c:numCache>
            </c:numRef>
          </c:val>
          <c:extLst>
            <c:ext xmlns:c16="http://schemas.microsoft.com/office/drawing/2014/chart" uri="{C3380CC4-5D6E-409C-BE32-E72D297353CC}">
              <c16:uniqueId val="{00000006-9370-4760-995C-72A2A27D49A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3.48</c:v>
                </c:pt>
                <c:pt idx="2">
                  <c:v>#N/A</c:v>
                </c:pt>
                <c:pt idx="3">
                  <c:v>3.56</c:v>
                </c:pt>
                <c:pt idx="4">
                  <c:v>#N/A</c:v>
                </c:pt>
                <c:pt idx="5">
                  <c:v>4.57</c:v>
                </c:pt>
                <c:pt idx="6">
                  <c:v>#N/A</c:v>
                </c:pt>
                <c:pt idx="7">
                  <c:v>1.78</c:v>
                </c:pt>
                <c:pt idx="8">
                  <c:v>#N/A</c:v>
                </c:pt>
                <c:pt idx="9">
                  <c:v>1.68</c:v>
                </c:pt>
              </c:numCache>
            </c:numRef>
          </c:val>
          <c:extLst>
            <c:ext xmlns:c16="http://schemas.microsoft.com/office/drawing/2014/chart" uri="{C3380CC4-5D6E-409C-BE32-E72D297353CC}">
              <c16:uniqueId val="{00000007-9370-4760-995C-72A2A27D49A2}"/>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12.97</c:v>
                </c:pt>
                <c:pt idx="2">
                  <c:v>#N/A</c:v>
                </c:pt>
                <c:pt idx="3">
                  <c:v>9.06</c:v>
                </c:pt>
                <c:pt idx="4">
                  <c:v>#N/A</c:v>
                </c:pt>
                <c:pt idx="5">
                  <c:v>9.25</c:v>
                </c:pt>
                <c:pt idx="6">
                  <c:v>#N/A</c:v>
                </c:pt>
                <c:pt idx="7">
                  <c:v>8.61</c:v>
                </c:pt>
                <c:pt idx="8">
                  <c:v>#N/A</c:v>
                </c:pt>
                <c:pt idx="9">
                  <c:v>7.49</c:v>
                </c:pt>
              </c:numCache>
            </c:numRef>
          </c:val>
          <c:extLst>
            <c:ext xmlns:c16="http://schemas.microsoft.com/office/drawing/2014/chart" uri="{C3380CC4-5D6E-409C-BE32-E72D297353CC}">
              <c16:uniqueId val="{00000008-9370-4760-995C-72A2A27D49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8.98</c:v>
                </c:pt>
                <c:pt idx="2">
                  <c:v>#N/A</c:v>
                </c:pt>
                <c:pt idx="3">
                  <c:v>6</c:v>
                </c:pt>
                <c:pt idx="4">
                  <c:v>#N/A</c:v>
                </c:pt>
                <c:pt idx="5">
                  <c:v>7.39</c:v>
                </c:pt>
                <c:pt idx="6">
                  <c:v>#N/A</c:v>
                </c:pt>
                <c:pt idx="7">
                  <c:v>9.4600000000000009</c:v>
                </c:pt>
                <c:pt idx="8">
                  <c:v>#N/A</c:v>
                </c:pt>
                <c:pt idx="9">
                  <c:v>10.69</c:v>
                </c:pt>
              </c:numCache>
            </c:numRef>
          </c:val>
          <c:extLst>
            <c:ext xmlns:c16="http://schemas.microsoft.com/office/drawing/2014/chart" uri="{C3380CC4-5D6E-409C-BE32-E72D297353CC}">
              <c16:uniqueId val="{00000009-9370-4760-995C-72A2A27D49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1483</c:v>
                </c:pt>
                <c:pt idx="5">
                  <c:v>1491</c:v>
                </c:pt>
                <c:pt idx="8">
                  <c:v>1534</c:v>
                </c:pt>
                <c:pt idx="11">
                  <c:v>1582</c:v>
                </c:pt>
                <c:pt idx="14">
                  <c:v>1627</c:v>
                </c:pt>
              </c:numCache>
            </c:numRef>
          </c:val>
          <c:extLst>
            <c:ext xmlns:c16="http://schemas.microsoft.com/office/drawing/2014/chart" uri="{C3380CC4-5D6E-409C-BE32-E72D297353CC}">
              <c16:uniqueId val="{00000000-B34E-43B0-9749-9BA7ECCB66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1-B34E-43B0-9749-9BA7ECCB66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6</c:v>
                </c:pt>
                <c:pt idx="6">
                  <c:v>6</c:v>
                </c:pt>
                <c:pt idx="9">
                  <c:v>5</c:v>
                </c:pt>
                <c:pt idx="12">
                  <c:v>4</c:v>
                </c:pt>
              </c:numCache>
            </c:numRef>
          </c:val>
          <c:extLst>
            <c:ext xmlns:c16="http://schemas.microsoft.com/office/drawing/2014/chart" uri="{C3380CC4-5D6E-409C-BE32-E72D297353CC}">
              <c16:uniqueId val="{00000002-B34E-43B0-9749-9BA7ECCB66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c:v>
                </c:pt>
                <c:pt idx="3">
                  <c:v>11</c:v>
                </c:pt>
                <c:pt idx="6">
                  <c:v>11</c:v>
                </c:pt>
                <c:pt idx="9">
                  <c:v>11</c:v>
                </c:pt>
                <c:pt idx="12">
                  <c:v>17</c:v>
                </c:pt>
              </c:numCache>
            </c:numRef>
          </c:val>
          <c:extLst>
            <c:ext xmlns:c16="http://schemas.microsoft.com/office/drawing/2014/chart" uri="{C3380CC4-5D6E-409C-BE32-E72D297353CC}">
              <c16:uniqueId val="{00000003-B34E-43B0-9749-9BA7ECCB66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241</c:v>
                </c:pt>
                <c:pt idx="3">
                  <c:v>231</c:v>
                </c:pt>
                <c:pt idx="6">
                  <c:v>225</c:v>
                </c:pt>
                <c:pt idx="9">
                  <c:v>202</c:v>
                </c:pt>
                <c:pt idx="12">
                  <c:v>184</c:v>
                </c:pt>
              </c:numCache>
            </c:numRef>
          </c:val>
          <c:extLst>
            <c:ext xmlns:c16="http://schemas.microsoft.com/office/drawing/2014/chart" uri="{C3380CC4-5D6E-409C-BE32-E72D297353CC}">
              <c16:uniqueId val="{00000004-B34E-43B0-9749-9BA7ECCB66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4E-43B0-9749-9BA7ECCB66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4E-43B0-9749-9BA7ECCB66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1683</c:v>
                </c:pt>
                <c:pt idx="3">
                  <c:v>1597</c:v>
                </c:pt>
                <c:pt idx="6">
                  <c:v>1605</c:v>
                </c:pt>
                <c:pt idx="9">
                  <c:v>1702</c:v>
                </c:pt>
                <c:pt idx="12">
                  <c:v>1932</c:v>
                </c:pt>
              </c:numCache>
            </c:numRef>
          </c:val>
          <c:extLst>
            <c:ext xmlns:c16="http://schemas.microsoft.com/office/drawing/2014/chart" uri="{C3380CC4-5D6E-409C-BE32-E72D297353CC}">
              <c16:uniqueId val="{00000007-B34E-43B0-9749-9BA7ECCB66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476</c:v>
                </c:pt>
                <c:pt idx="2">
                  <c:v>#N/A</c:v>
                </c:pt>
                <c:pt idx="3">
                  <c:v>#N/A</c:v>
                </c:pt>
                <c:pt idx="4">
                  <c:v>354</c:v>
                </c:pt>
                <c:pt idx="5">
                  <c:v>#N/A</c:v>
                </c:pt>
                <c:pt idx="6">
                  <c:v>#N/A</c:v>
                </c:pt>
                <c:pt idx="7">
                  <c:v>313</c:v>
                </c:pt>
                <c:pt idx="8">
                  <c:v>#N/A</c:v>
                </c:pt>
                <c:pt idx="9">
                  <c:v>#N/A</c:v>
                </c:pt>
                <c:pt idx="10">
                  <c:v>338</c:v>
                </c:pt>
                <c:pt idx="11">
                  <c:v>#N/A</c:v>
                </c:pt>
                <c:pt idx="12">
                  <c:v>#N/A</c:v>
                </c:pt>
                <c:pt idx="13">
                  <c:v>510</c:v>
                </c:pt>
                <c:pt idx="14">
                  <c:v>#N/A</c:v>
                </c:pt>
              </c:numCache>
            </c:numRef>
          </c:val>
          <c:smooth val="0"/>
          <c:extLst>
            <c:ext xmlns:c16="http://schemas.microsoft.com/office/drawing/2014/chart" uri="{C3380CC4-5D6E-409C-BE32-E72D297353CC}">
              <c16:uniqueId val="{00000008-B34E-43B0-9749-9BA7ECCB66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11076</c:v>
                </c:pt>
                <c:pt idx="5">
                  <c:v>10255</c:v>
                </c:pt>
                <c:pt idx="8">
                  <c:v>9289</c:v>
                </c:pt>
                <c:pt idx="11">
                  <c:v>8409</c:v>
                </c:pt>
                <c:pt idx="14">
                  <c:v>7619</c:v>
                </c:pt>
              </c:numCache>
            </c:numRef>
          </c:val>
          <c:extLst>
            <c:ext xmlns:c16="http://schemas.microsoft.com/office/drawing/2014/chart" uri="{C3380CC4-5D6E-409C-BE32-E72D297353CC}">
              <c16:uniqueId val="{00000000-F123-4942-AA0B-A7BA9E310E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2560</c:v>
                </c:pt>
                <c:pt idx="5">
                  <c:v>2708</c:v>
                </c:pt>
                <c:pt idx="8">
                  <c:v>3086</c:v>
                </c:pt>
                <c:pt idx="11">
                  <c:v>4646</c:v>
                </c:pt>
                <c:pt idx="14">
                  <c:v>6306</c:v>
                </c:pt>
              </c:numCache>
            </c:numRef>
          </c:val>
          <c:extLst>
            <c:ext xmlns:c16="http://schemas.microsoft.com/office/drawing/2014/chart" uri="{C3380CC4-5D6E-409C-BE32-E72D297353CC}">
              <c16:uniqueId val="{00000001-F123-4942-AA0B-A7BA9E310E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2257</c:v>
                </c:pt>
                <c:pt idx="5">
                  <c:v>2441</c:v>
                </c:pt>
                <c:pt idx="8">
                  <c:v>2472</c:v>
                </c:pt>
                <c:pt idx="11">
                  <c:v>3086</c:v>
                </c:pt>
                <c:pt idx="14">
                  <c:v>3283</c:v>
                </c:pt>
              </c:numCache>
            </c:numRef>
          </c:val>
          <c:extLst>
            <c:ext xmlns:c16="http://schemas.microsoft.com/office/drawing/2014/chart" uri="{C3380CC4-5D6E-409C-BE32-E72D297353CC}">
              <c16:uniqueId val="{00000002-F123-4942-AA0B-A7BA9E310E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23-4942-AA0B-A7BA9E310E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23-4942-AA0B-A7BA9E310E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3</c:v>
                </c:pt>
                <c:pt idx="6">
                  <c:v>4</c:v>
                </c:pt>
                <c:pt idx="9">
                  <c:v>2</c:v>
                </c:pt>
                <c:pt idx="12">
                  <c:v>1</c:v>
                </c:pt>
              </c:numCache>
            </c:numRef>
          </c:val>
          <c:extLst>
            <c:ext xmlns:c16="http://schemas.microsoft.com/office/drawing/2014/chart" uri="{C3380CC4-5D6E-409C-BE32-E72D297353CC}">
              <c16:uniqueId val="{00000005-F123-4942-AA0B-A7BA9E310E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3282</c:v>
                </c:pt>
                <c:pt idx="3">
                  <c:v>3089</c:v>
                </c:pt>
                <c:pt idx="6">
                  <c:v>3051</c:v>
                </c:pt>
                <c:pt idx="9">
                  <c:v>2945</c:v>
                </c:pt>
                <c:pt idx="12">
                  <c:v>2893</c:v>
                </c:pt>
              </c:numCache>
            </c:numRef>
          </c:val>
          <c:extLst>
            <c:ext xmlns:c16="http://schemas.microsoft.com/office/drawing/2014/chart" uri="{C3380CC4-5D6E-409C-BE32-E72D297353CC}">
              <c16:uniqueId val="{00000006-F123-4942-AA0B-A7BA9E310E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70</c:v>
                </c:pt>
                <c:pt idx="3">
                  <c:v>63</c:v>
                </c:pt>
                <c:pt idx="6">
                  <c:v>75</c:v>
                </c:pt>
                <c:pt idx="9">
                  <c:v>103</c:v>
                </c:pt>
                <c:pt idx="12">
                  <c:v>87</c:v>
                </c:pt>
              </c:numCache>
            </c:numRef>
          </c:val>
          <c:extLst>
            <c:ext xmlns:c16="http://schemas.microsoft.com/office/drawing/2014/chart" uri="{C3380CC4-5D6E-409C-BE32-E72D297353CC}">
              <c16:uniqueId val="{00000007-F123-4942-AA0B-A7BA9E310E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2412</c:v>
                </c:pt>
                <c:pt idx="3">
                  <c:v>2219</c:v>
                </c:pt>
                <c:pt idx="6">
                  <c:v>1961</c:v>
                </c:pt>
                <c:pt idx="9">
                  <c:v>1706</c:v>
                </c:pt>
                <c:pt idx="12">
                  <c:v>1428</c:v>
                </c:pt>
              </c:numCache>
            </c:numRef>
          </c:val>
          <c:extLst>
            <c:ext xmlns:c16="http://schemas.microsoft.com/office/drawing/2014/chart" uri="{C3380CC4-5D6E-409C-BE32-E72D297353CC}">
              <c16:uniqueId val="{00000008-F123-4942-AA0B-A7BA9E310E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190</c:v>
                </c:pt>
                <c:pt idx="3">
                  <c:v>130</c:v>
                </c:pt>
                <c:pt idx="6">
                  <c:v>69</c:v>
                </c:pt>
                <c:pt idx="9">
                  <c:v>0</c:v>
                </c:pt>
                <c:pt idx="12">
                  <c:v>15</c:v>
                </c:pt>
              </c:numCache>
            </c:numRef>
          </c:val>
          <c:extLst>
            <c:ext xmlns:c16="http://schemas.microsoft.com/office/drawing/2014/chart" uri="{C3380CC4-5D6E-409C-BE32-E72D297353CC}">
              <c16:uniqueId val="{00000009-F123-4942-AA0B-A7BA9E310E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17744</c:v>
                </c:pt>
                <c:pt idx="3">
                  <c:v>17833</c:v>
                </c:pt>
                <c:pt idx="6">
                  <c:v>18287</c:v>
                </c:pt>
                <c:pt idx="9">
                  <c:v>18723</c:v>
                </c:pt>
                <c:pt idx="12">
                  <c:v>18366</c:v>
                </c:pt>
              </c:numCache>
            </c:numRef>
          </c:val>
          <c:extLst>
            <c:ext xmlns:c16="http://schemas.microsoft.com/office/drawing/2014/chart" uri="{C3380CC4-5D6E-409C-BE32-E72D297353CC}">
              <c16:uniqueId val="{0000000A-F123-4942-AA0B-A7BA9E310E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7811</c:v>
                </c:pt>
                <c:pt idx="2">
                  <c:v>#N/A</c:v>
                </c:pt>
                <c:pt idx="3">
                  <c:v>#N/A</c:v>
                </c:pt>
                <c:pt idx="4">
                  <c:v>7933</c:v>
                </c:pt>
                <c:pt idx="5">
                  <c:v>#N/A</c:v>
                </c:pt>
                <c:pt idx="6">
                  <c:v>#N/A</c:v>
                </c:pt>
                <c:pt idx="7">
                  <c:v>8600</c:v>
                </c:pt>
                <c:pt idx="8">
                  <c:v>#N/A</c:v>
                </c:pt>
                <c:pt idx="9">
                  <c:v>#N/A</c:v>
                </c:pt>
                <c:pt idx="10">
                  <c:v>7337</c:v>
                </c:pt>
                <c:pt idx="11">
                  <c:v>#N/A</c:v>
                </c:pt>
                <c:pt idx="12">
                  <c:v>#N/A</c:v>
                </c:pt>
                <c:pt idx="13">
                  <c:v>5581</c:v>
                </c:pt>
                <c:pt idx="14">
                  <c:v>#N/A</c:v>
                </c:pt>
              </c:numCache>
            </c:numRef>
          </c:val>
          <c:smooth val="0"/>
          <c:extLst>
            <c:ext xmlns:c16="http://schemas.microsoft.com/office/drawing/2014/chart" uri="{C3380CC4-5D6E-409C-BE32-E72D297353CC}">
              <c16:uniqueId val="{0000000B-F123-4942-AA0B-A7BA9E310E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1081</c:v>
                </c:pt>
                <c:pt idx="1">
                  <c:v>1372</c:v>
                </c:pt>
                <c:pt idx="2">
                  <c:v>1470</c:v>
                </c:pt>
              </c:numCache>
            </c:numRef>
          </c:val>
          <c:extLst>
            <c:ext xmlns:c16="http://schemas.microsoft.com/office/drawing/2014/chart" uri="{C3380CC4-5D6E-409C-BE32-E72D297353CC}">
              <c16:uniqueId val="{00000000-EFBE-4EBB-94F8-5DE7A0F2F4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FBE-4EBB-94F8-5DE7A0F2F4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775</c:v>
                </c:pt>
                <c:pt idx="1">
                  <c:v>548</c:v>
                </c:pt>
                <c:pt idx="2">
                  <c:v>490</c:v>
                </c:pt>
              </c:numCache>
            </c:numRef>
          </c:val>
          <c:extLst>
            <c:ext xmlns:c16="http://schemas.microsoft.com/office/drawing/2014/chart" uri="{C3380CC4-5D6E-409C-BE32-E72D297353CC}">
              <c16:uniqueId val="{00000002-EFBE-4EBB-94F8-5DE7A0F2F4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{877D754C-53DF-4ED5-B95F-60058FF27931}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088-4B49-9581-1968C8AE53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{0426618F-4E82-485E-AB19-83AC03B6D62F}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88-4B49-9581-1968C8AE53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{D5F6EA3E-ADF0-4208-B69F-E7849D8488E5}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88-4B49-9581-1968C8AE53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{1E386BDF-8FD7-4BB8-8AD0-8EA826E47B11}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88-4B49-9581-1968C8AE53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{87881DAF-3F15-4D69-9CD4-F4948FF077FB}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88-4B49-9581-1968C8AE53C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{C6FE1EC7-B1EB-4A1A-A022-41378FC032CB}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088-4B49-9581-1968C8AE53C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{59704FFB-F3DD-4C7D-BDFF-C5AB6D2E0F31}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088-4B49-9581-1968C8AE53C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{A7D783BF-F02F-40FE-B0D0-AEB34B7DE72C}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088-4B49-9581-1968C8AE53C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{D2A4D777-63E4-4D21-986D-18BB59497336}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088-4B49-9581-1968C8AE53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56.2</c:v>
                </c:pt>
                <c:pt idx="16">
                  <c:v>57.7</c:v>
                </c:pt>
                <c:pt idx="24">
                  <c:v>55</c:v>
                </c:pt>
                <c:pt idx="32">
                  <c:v>56.9</c:v>
                </c:pt>
              </c:numCache>
            </c:numRef>
          </c:xVal>
          <c:yVal>
            <c:numRef>
              <c:f>公会計指標分析・財政指標組合せ分析表!$BP$51:$DC$51</c:f>
              <c:numCache>
                <c:formatCode>#,##0.0;"▲ "#,##0.0</c:formatCode>
                <c:ptCount val="40"/>
                <c:pt idx="0">
                  <c:v>57.9</c:v>
                </c:pt>
                <c:pt idx="8">
                  <c:v>57.1</c:v>
                </c:pt>
                <c:pt idx="16">
                  <c:v>61.2</c:v>
                </c:pt>
                <c:pt idx="24">
                  <c:v>51.1</c:v>
                </c:pt>
                <c:pt idx="32">
                  <c:v>36.799999999999997</c:v>
                </c:pt>
              </c:numCache>
            </c:numRef>
          </c:yVal>
          <c:smooth val="0"/>
          <c:extLst>
            <c:ext xmlns:c16="http://schemas.microsoft.com/office/drawing/2014/chart" uri="{C3380CC4-5D6E-409C-BE32-E72D297353CC}">
              <c16:uniqueId val="{00000009-5088-4B49-9581-1968C8AE53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3366236982575674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{3AD86FF9-08EF-41DF-9033-E1559B1EE455}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088-4B49-9581-1968C8AE53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{B0430AF6-C3B1-49AE-A51E-D22C3E2867D5}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88-4B49-9581-1968C8AE53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{E21E6BD5-6A9A-4DAF-9612-D1F350752CEE}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88-4B49-9581-1968C8AE53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{A5930E30-AEA7-40C9-A012-D591AB3B6E88}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88-4B49-9581-1968C8AE53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{D8A44C88-9F56-420B-99A3-E35D08E84B82}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88-4B49-9581-1968C8AE53CD}"/>
                </c:ext>
              </c:extLst>
            </c:dLbl>
            <c:dLbl>
              <c:idx val="8"/>
              <c:layout>
                <c:manualLayout>
                  <c:x val="-3.092416395656892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{6CAEADDB-FDF5-434F-8045-4BBF18EDAA05}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088-4B49-9581-1968C8AE53C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{142BB512-5B56-4071-8FFD-24A05796F580}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088-4B49-9581-1968C8AE53C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{66087E7E-8D6F-45C2-A8B3-20907238F787}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088-4B49-9581-1968C8AE53C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{185C206A-88B2-4E80-ADA0-382564AFBD7B}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088-4B49-9581-1968C8AE53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57</c:v>
                </c:pt>
                <c:pt idx="16">
                  <c:v>58.9</c:v>
                </c:pt>
                <c:pt idx="24">
                  <c:v>59.9</c:v>
                </c:pt>
                <c:pt idx="32">
                  <c:v>60.7</c:v>
                </c:pt>
              </c:numCache>
            </c:numRef>
          </c:xVal>
          <c:yVal>
            <c:numRef>
              <c:f>公会計指標分析・財政指標組合せ分析表!$BP$55:$DC$55</c:f>
              <c:numCache>
                <c:formatCode>#,##0.0;"▲ "#,##0.0</c:formatCode>
                <c:ptCount val="40"/>
                <c:pt idx="0">
                  <c:v>33.6</c:v>
                </c:pt>
                <c:pt idx="8">
                  <c:v>32.5</c:v>
                </c:pt>
                <c:pt idx="16">
                  <c:v>30.2</c:v>
                </c:pt>
                <c:pt idx="24">
                  <c:v>25.4</c:v>
                </c:pt>
                <c:pt idx="32">
                  <c:v>22.9</c:v>
                </c:pt>
              </c:numCache>
            </c:numRef>
          </c:yVal>
          <c:smooth val="0"/>
          <c:extLst>
            <c:ext xmlns:c16="http://schemas.microsoft.com/office/drawing/2014/chart" uri="{C3380CC4-5D6E-409C-BE32-E72D297353CC}">
              <c16:uniqueId val="{00000013-5088-4B49-9581-1968C8AE53CD}"/>
            </c:ext>
          </c:extLst>
        </c:ser>
        <c:dLbls>
          <c:showLegendKey val="0"/>
          <c:showVal val="1"/>
          <c:showCatName val="0"/>
          <c:showSerName val="0"/>
          <c:showPercent val="0"/>
          <c:showBubbleSize val="0"/>
        </c:dLbls>
        <c:axId val="46179840"/>
        <c:axId val="46181760"/>
      </c:scatterChart>
      <c:valAx>
        <c:axId val="46179840"/>
        <c:scaling>
          <c:orientation val="minMax"/>
          <c:max val="61.2"/>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2687452008929337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{7BD08AAC-47D4-45AC-9491-21940C431578}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C0B-4B12-889A-EAFBD4A694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{DBDFE2E3-0688-4EEB-8C4C-49019181090E}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0B-4B12-889A-EAFBD4A694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{63B9A1C9-90CE-4A41-847B-E817E8536328}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0B-4B12-889A-EAFBD4A694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{9D0CD1EF-A4D4-4819-9CB4-482BD2CE4F39}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0B-4B12-889A-EAFBD4A694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{26B80962-ACC0-4166-BF27-04BE5CF09726}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0B-4B12-889A-EAFBD4A6949F}"/>
                </c:ext>
              </c:extLst>
            </c:dLbl>
            <c:dLbl>
              <c:idx val="8"/>
              <c:layout>
                <c:manualLayout>
                  <c:x val="0"/>
                  <c:y val="1.268779449649870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{995DC49C-3CDF-42ED-B869-0DF7B436C257}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C0B-4B12-889A-EAFBD4A6949F}"/>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{9D4E6C8C-EC0B-4EC0-A0DE-CC972AD493C4}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C0B-4B12-889A-EAFBD4A6949F}"/>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{D68C3AF4-0DF4-4C64-95DA-33FC3CD67022}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C0B-4B12-889A-EAFBD4A6949F}"/>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{CE4F7B57-76B2-4147-80E7-D5148B0F42F7}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C0B-4B12-889A-EAFBD4A694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2.8</c:v>
                </c:pt>
                <c:pt idx="16">
                  <c:v>2.7</c:v>
                </c:pt>
                <c:pt idx="24">
                  <c:v>2.2999999999999998</c:v>
                </c:pt>
                <c:pt idx="32">
                  <c:v>2.6</c:v>
                </c:pt>
              </c:numCache>
            </c:numRef>
          </c:xVal>
          <c:yVal>
            <c:numRef>
              <c:f>公会計指標分析・財政指標組合せ分析表!$BP$73:$DC$73</c:f>
              <c:numCache>
                <c:formatCode>#,##0.0;"▲ "#,##0.0</c:formatCode>
                <c:ptCount val="40"/>
                <c:pt idx="0">
                  <c:v>57.9</c:v>
                </c:pt>
                <c:pt idx="8">
                  <c:v>57.1</c:v>
                </c:pt>
                <c:pt idx="16">
                  <c:v>61.2</c:v>
                </c:pt>
                <c:pt idx="24">
                  <c:v>51.1</c:v>
                </c:pt>
                <c:pt idx="32">
                  <c:v>36.799999999999997</c:v>
                </c:pt>
              </c:numCache>
            </c:numRef>
          </c:yVal>
          <c:smooth val="0"/>
          <c:extLst>
            <c:ext xmlns:c16="http://schemas.microsoft.com/office/drawing/2014/chart" uri="{C3380CC4-5D6E-409C-BE32-E72D297353CC}">
              <c16:uniqueId val="{00000009-3C0B-4B12-889A-EAFBD4A694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{0AAD49A9-9171-462E-AB75-5148C9BDEE8B}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C0B-4B12-889A-EAFBD4A694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{864DE009-FF3F-4E10-8318-7E3E7D19AA61}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0B-4B12-889A-EAFBD4A694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{D47E1478-C1F7-4742-B444-17FACCA96B78}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0B-4B12-889A-EAFBD4A694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{AC7D0934-2FA0-4F7A-AADC-8FBC5F4064A3}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0B-4B12-889A-EAFBD4A694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{68E222F6-3A44-4DB6-983C-678354E1251B}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0B-4B12-889A-EAFBD4A6949F}"/>
                </c:ext>
              </c:extLst>
            </c:dLbl>
            <c:dLbl>
              <c:idx val="8"/>
              <c:layout>
                <c:manualLayout>
                  <c:x val="-3.0699415428372016E-2"/>
                  <c:y val="-6.341705327805134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{9BB3D1C7-8A25-4841-9AC3-97D7B13FBF6D}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C0B-4B12-889A-EAFBD4A6949F}"/>
                </c:ext>
              </c:extLst>
            </c:dLbl>
            <c:dLbl>
              <c:idx val="16"/>
              <c:layout>
                <c:manualLayout>
                  <c:x val="-3.2696567809849385E-2"/>
                  <c:y val="-6.141624089753670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{8CEF8220-176F-48A2-9B82-ABA43835B108}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C0B-4B12-889A-EAFBD4A6949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{C92C8220-BDE7-4980-B5D2-FA1C64D336B1}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C0B-4B12-889A-EAFBD4A6949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{3AE59735-D050-4A4F-B7DA-503AE89BBF4C}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C0B-4B12-889A-EAFBD4A694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8.1999999999999993</c:v>
                </c:pt>
                <c:pt idx="16">
                  <c:v>8</c:v>
                </c:pt>
                <c:pt idx="24">
                  <c:v>7.8</c:v>
                </c:pt>
                <c:pt idx="32">
                  <c:v>7.7</c:v>
                </c:pt>
              </c:numCache>
            </c:numRef>
          </c:xVal>
          <c:yVal>
            <c:numRef>
              <c:f>公会計指標分析・財政指標組合せ分析表!$BP$77:$DC$77</c:f>
              <c:numCache>
                <c:formatCode>#,##0.0;"▲ "#,##0.0</c:formatCode>
                <c:ptCount val="40"/>
                <c:pt idx="0">
                  <c:v>33.6</c:v>
                </c:pt>
                <c:pt idx="8">
                  <c:v>32.5</c:v>
                </c:pt>
                <c:pt idx="16">
                  <c:v>30.2</c:v>
                </c:pt>
                <c:pt idx="24">
                  <c:v>25.4</c:v>
                </c:pt>
                <c:pt idx="32">
                  <c:v>22.9</c:v>
                </c:pt>
              </c:numCache>
            </c:numRef>
          </c:yVal>
          <c:smooth val="0"/>
          <c:extLst>
            <c:ext xmlns:c16="http://schemas.microsoft.com/office/drawing/2014/chart" uri="{C3380CC4-5D6E-409C-BE32-E72D297353CC}">
              <c16:uniqueId val="{00000013-3C0B-4B12-889A-EAFBD4A6949F}"/>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83,810
81,160
11.04
29,823,590
27,769,763
1,802,915
16,190,134
18,193,102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３ヵ年平均では1.0</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と前年度から0.02ポイント上昇している。類似団体、全国平均及び埼玉県平均からみて高水準を維持している。なお、単年度の財政力指数については、1.0</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当市の財政力指数が高い主な要因は、類似団体平均を上回る市税収入であり、今後も都市基盤整備事業の推進により固定資産税等の増加が見込まれることから、財政力指数は増加していくものと見込んで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59267</xdr:rowOff>
    </xdr:from>
    <xdr:to>
      <xdr:col>23</xdr:col>
      <xdr:colOff>133350</xdr:colOff>
      <xdr:row>35</xdr:row>
      <xdr:rowOff>99483</xdr:rowOff>
    </xdr:to>
    <xdr:cxnSp macro="">
      <xdr:nvCxnSpPr>
        <xdr:cNvPr id="69" name="直線コネクタ 68"/>
        <xdr:cNvCxnSpPr/>
      </xdr:nvCxnSpPr>
      <xdr:spPr>
        <a:xfrm flipV="1">
          <a:off x="4114800" y="60600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99483</xdr:rowOff>
    </xdr:from>
    <xdr:to>
      <xdr:col>19</xdr:col>
      <xdr:colOff>133350</xdr:colOff>
      <xdr:row>35</xdr:row>
      <xdr:rowOff>139700</xdr:rowOff>
    </xdr:to>
    <xdr:cxnSp macro="">
      <xdr:nvCxnSpPr>
        <xdr:cNvPr id="72" name="直線コネクタ 71"/>
        <xdr:cNvCxnSpPr/>
      </xdr:nvCxnSpPr>
      <xdr:spPr>
        <a:xfrm flipV="1">
          <a:off x="3225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35</xdr:row>
      <xdr:rowOff>159808</xdr:rowOff>
    </xdr:to>
    <xdr:cxnSp macro="">
      <xdr:nvCxnSpPr>
        <xdr:cNvPr id="75" name="直線コネクタ 74"/>
        <xdr:cNvCxnSpPr/>
      </xdr:nvCxnSpPr>
      <xdr:spPr>
        <a:xfrm flipV="1">
          <a:off x="2336800" y="61404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159808</xdr:rowOff>
    </xdr:from>
    <xdr:to>
      <xdr:col>11</xdr:col>
      <xdr:colOff>31750</xdr:colOff>
      <xdr:row>36</xdr:row>
      <xdr:rowOff>8467</xdr:rowOff>
    </xdr:to>
    <xdr:cxnSp macro="">
      <xdr:nvCxnSpPr>
        <xdr:cNvPr id="78" name="直線コネクタ 77"/>
        <xdr:cNvCxnSpPr/>
      </xdr:nvCxnSpPr>
      <xdr:spPr>
        <a:xfrm flipV="1">
          <a:off x="1447800" y="61605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81" name="フローチャート: 判断 80"/>
        <xdr:cNvSpPr/>
      </xdr:nvSpPr>
      <xdr:spPr>
        <a:xfrm>
          <a:off x="1397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112835</xdr:rowOff>
    </xdr:from>
    <xdr:ext cx="762000" cy="259045"/>
    <xdr:sp macro="" textlink="">
      <xdr:nvSpPr>
        <xdr:cNvPr id="82" name="テキスト ボックス 81"/>
        <xdr:cNvSpPr txBox="1"/>
      </xdr:nvSpPr>
      <xdr:spPr>
        <a:xfrm>
          <a:off x="10668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8467</xdr:rowOff>
    </xdr:from>
    <xdr:to>
      <xdr:col>23</xdr:col>
      <xdr:colOff>184150</xdr:colOff>
      <xdr:row>35</xdr:row>
      <xdr:rowOff>110067</xdr:rowOff>
    </xdr:to>
    <xdr:sp macro="" textlink="">
      <xdr:nvSpPr>
        <xdr:cNvPr id="88" name="楕円 87"/>
        <xdr:cNvSpPr/>
      </xdr:nvSpPr>
      <xdr:spPr>
        <a:xfrm>
          <a:off x="4902200" y="6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101194</xdr:rowOff>
    </xdr:from>
    <xdr:ext cx="762000" cy="259045"/>
    <xdr:sp macro="" textlink="">
      <xdr:nvSpPr>
        <xdr:cNvPr id="89" name="財政力該当値テキスト"/>
        <xdr:cNvSpPr txBox="1"/>
      </xdr:nvSpPr>
      <xdr:spPr>
        <a:xfrm>
          <a:off x="5041900" y="593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48683</xdr:rowOff>
    </xdr:from>
    <xdr:to>
      <xdr:col>19</xdr:col>
      <xdr:colOff>184150</xdr:colOff>
      <xdr:row>35</xdr:row>
      <xdr:rowOff>150283</xdr:rowOff>
    </xdr:to>
    <xdr:sp macro="" textlink="">
      <xdr:nvSpPr>
        <xdr:cNvPr id="90" name="楕円 89"/>
        <xdr:cNvSpPr/>
      </xdr:nvSpPr>
      <xdr:spPr>
        <a:xfrm>
          <a:off x="4064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160460</xdr:rowOff>
    </xdr:from>
    <xdr:ext cx="736600" cy="259045"/>
    <xdr:sp macro="" textlink="">
      <xdr:nvSpPr>
        <xdr:cNvPr id="91" name="テキスト ボックス 90"/>
        <xdr:cNvSpPr txBox="1"/>
      </xdr:nvSpPr>
      <xdr:spPr>
        <a:xfrm>
          <a:off x="3733800" y="58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2" name="楕円 91"/>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3" name="テキスト ボックス 92"/>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109008</xdr:rowOff>
    </xdr:from>
    <xdr:to>
      <xdr:col>11</xdr:col>
      <xdr:colOff>82550</xdr:colOff>
      <xdr:row>36</xdr:row>
      <xdr:rowOff>39158</xdr:rowOff>
    </xdr:to>
    <xdr:sp macro="" textlink="">
      <xdr:nvSpPr>
        <xdr:cNvPr id="94" name="楕円 93"/>
        <xdr:cNvSpPr/>
      </xdr:nvSpPr>
      <xdr:spPr>
        <a:xfrm>
          <a:off x="2286000" y="61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49335</xdr:rowOff>
    </xdr:from>
    <xdr:ext cx="762000" cy="259045"/>
    <xdr:sp macro="" textlink="">
      <xdr:nvSpPr>
        <xdr:cNvPr id="95" name="テキスト ボックス 94"/>
        <xdr:cNvSpPr txBox="1"/>
      </xdr:nvSpPr>
      <xdr:spPr>
        <a:xfrm>
          <a:off x="1955800" y="58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6" name="楕円 95"/>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7" name="テキスト ボックス 96"/>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経常収支比率は前年度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ポイント下降した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89.</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となっている。分母となる経常一般財源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については、地方税及び</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地方特例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交付金の増加などにより前年度から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782,734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千円増加し、分子となる経常的事業に充当した一般財源については、公債費及び扶助費などに充当した一般財源の増加に伴い、前年度から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693,751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千円増加している。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新たな行政改革基本方針に則り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経常経費の更なる削減を行うとともに、引き続き徴収事務に注力し地方税の確保に努め、比率の改善をはかる。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122827</xdr:rowOff>
    </xdr:from>
    <xdr:to>
      <xdr:col>23</xdr:col>
      <xdr:colOff>133350</xdr:colOff>
      <xdr:row>61</xdr:row>
      <xdr:rowOff>129722</xdr:rowOff>
    </xdr:to>
    <xdr:cxnSp macro="">
      <xdr:nvCxnSpPr>
        <xdr:cNvPr id="134" name="直線コネクタ 133"/>
        <xdr:cNvCxnSpPr/>
      </xdr:nvCxnSpPr>
      <xdr:spPr>
        <a:xfrm flipV="1">
          <a:off x="4114800" y="1058127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129722</xdr:rowOff>
    </xdr:from>
    <xdr:to>
      <xdr:col>19</xdr:col>
      <xdr:colOff>133350</xdr:colOff>
      <xdr:row>61</xdr:row>
      <xdr:rowOff>129722</xdr:rowOff>
    </xdr:to>
    <xdr:cxnSp macro="">
      <xdr:nvCxnSpPr>
        <xdr:cNvPr id="137" name="直線コネクタ 136"/>
        <xdr:cNvCxnSpPr/>
      </xdr:nvCxnSpPr>
      <xdr:spPr>
        <a:xfrm>
          <a:off x="3225800" y="10588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40096</xdr:rowOff>
    </xdr:from>
    <xdr:to>
      <xdr:col>15</xdr:col>
      <xdr:colOff>82550</xdr:colOff>
      <xdr:row>61</xdr:row>
      <xdr:rowOff>129722</xdr:rowOff>
    </xdr:to>
    <xdr:cxnSp macro="">
      <xdr:nvCxnSpPr>
        <xdr:cNvPr id="140" name="直線コネクタ 139"/>
        <xdr:cNvCxnSpPr/>
      </xdr:nvCxnSpPr>
      <xdr:spPr>
        <a:xfrm>
          <a:off x="2336800" y="10498546"/>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169273</xdr:rowOff>
    </xdr:from>
    <xdr:to>
      <xdr:col>11</xdr:col>
      <xdr:colOff>31750</xdr:colOff>
      <xdr:row>61</xdr:row>
      <xdr:rowOff>40096</xdr:rowOff>
    </xdr:to>
    <xdr:cxnSp macro="">
      <xdr:nvCxnSpPr>
        <xdr:cNvPr id="143" name="直線コネクタ 142"/>
        <xdr:cNvCxnSpPr/>
      </xdr:nvCxnSpPr>
      <xdr:spPr>
        <a:xfrm>
          <a:off x="1447800" y="10284823"/>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6" name="フローチャート: 判断 145"/>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145523</xdr:rowOff>
    </xdr:from>
    <xdr:ext cx="762000" cy="259045"/>
    <xdr:sp macro="" textlink="">
      <xdr:nvSpPr>
        <xdr:cNvPr id="147" name="テキスト ボックス 146"/>
        <xdr:cNvSpPr txBox="1"/>
      </xdr:nvSpPr>
      <xdr:spPr>
        <a:xfrm>
          <a:off x="1066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72027</xdr:rowOff>
    </xdr:from>
    <xdr:to>
      <xdr:col>23</xdr:col>
      <xdr:colOff>184150</xdr:colOff>
      <xdr:row>62</xdr:row>
      <xdr:rowOff>2177</xdr:rowOff>
    </xdr:to>
    <xdr:sp macro="" textlink="">
      <xdr:nvSpPr>
        <xdr:cNvPr id="153" name="楕円 152"/>
        <xdr:cNvSpPr/>
      </xdr:nvSpPr>
      <xdr:spPr>
        <a:xfrm>
          <a:off x="4902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88554</xdr:rowOff>
    </xdr:from>
    <xdr:ext cx="762000" cy="259045"/>
    <xdr:sp macro="" textlink="">
      <xdr:nvSpPr>
        <xdr:cNvPr id="154" name="財政構造の弾力性該当値テキスト"/>
        <xdr:cNvSpPr txBox="1"/>
      </xdr:nvSpPr>
      <xdr:spPr>
        <a:xfrm>
          <a:off x="50419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78922</xdr:rowOff>
    </xdr:from>
    <xdr:to>
      <xdr:col>19</xdr:col>
      <xdr:colOff>184150</xdr:colOff>
      <xdr:row>62</xdr:row>
      <xdr:rowOff>9072</xdr:rowOff>
    </xdr:to>
    <xdr:sp macro="" textlink="">
      <xdr:nvSpPr>
        <xdr:cNvPr id="155" name="楕円 154"/>
        <xdr:cNvSpPr/>
      </xdr:nvSpPr>
      <xdr:spPr>
        <a:xfrm>
          <a:off x="4064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19249</xdr:rowOff>
    </xdr:from>
    <xdr:ext cx="736600" cy="259045"/>
    <xdr:sp macro="" textlink="">
      <xdr:nvSpPr>
        <xdr:cNvPr id="156" name="テキスト ボックス 155"/>
        <xdr:cNvSpPr txBox="1"/>
      </xdr:nvSpPr>
      <xdr:spPr>
        <a:xfrm>
          <a:off x="3733800" y="1030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78922</xdr:rowOff>
    </xdr:from>
    <xdr:to>
      <xdr:col>15</xdr:col>
      <xdr:colOff>133350</xdr:colOff>
      <xdr:row>62</xdr:row>
      <xdr:rowOff>9072</xdr:rowOff>
    </xdr:to>
    <xdr:sp macro="" textlink="">
      <xdr:nvSpPr>
        <xdr:cNvPr id="157" name="楕円 156"/>
        <xdr:cNvSpPr/>
      </xdr:nvSpPr>
      <xdr:spPr>
        <a:xfrm>
          <a:off x="3175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19249</xdr:rowOff>
    </xdr:from>
    <xdr:ext cx="762000" cy="259045"/>
    <xdr:sp macro="" textlink="">
      <xdr:nvSpPr>
        <xdr:cNvPr id="158" name="テキスト ボックス 157"/>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160746</xdr:rowOff>
    </xdr:from>
    <xdr:to>
      <xdr:col>11</xdr:col>
      <xdr:colOff>82550</xdr:colOff>
      <xdr:row>61</xdr:row>
      <xdr:rowOff>90896</xdr:rowOff>
    </xdr:to>
    <xdr:sp macro="" textlink="">
      <xdr:nvSpPr>
        <xdr:cNvPr id="159" name="楕円 158"/>
        <xdr:cNvSpPr/>
      </xdr:nvSpPr>
      <xdr:spPr>
        <a:xfrm>
          <a:off x="2286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101073</xdr:rowOff>
    </xdr:from>
    <xdr:ext cx="762000" cy="259045"/>
    <xdr:sp macro="" textlink="">
      <xdr:nvSpPr>
        <xdr:cNvPr id="160" name="テキスト ボックス 159"/>
        <xdr:cNvSpPr txBox="1"/>
      </xdr:nvSpPr>
      <xdr:spPr>
        <a:xfrm>
          <a:off x="1955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118473</xdr:rowOff>
    </xdr:from>
    <xdr:to>
      <xdr:col>7</xdr:col>
      <xdr:colOff>31750</xdr:colOff>
      <xdr:row>60</xdr:row>
      <xdr:rowOff>48623</xdr:rowOff>
    </xdr:to>
    <xdr:sp macro="" textlink="">
      <xdr:nvSpPr>
        <xdr:cNvPr id="161" name="楕円 160"/>
        <xdr:cNvSpPr/>
      </xdr:nvSpPr>
      <xdr:spPr>
        <a:xfrm>
          <a:off x="1397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58800</xdr:rowOff>
    </xdr:from>
    <xdr:ext cx="762000" cy="259045"/>
    <xdr:sp macro="" textlink="">
      <xdr:nvSpPr>
        <xdr:cNvPr id="162" name="テキスト ボックス 161"/>
        <xdr:cNvSpPr txBox="1"/>
      </xdr:nvSpPr>
      <xdr:spPr>
        <a:xfrm>
          <a:off x="1066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人口一人当たり人件費・物件費等決算額については、前年度から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4,755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106,446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円となった。過去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比較すると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令和元年度は大きく増加している。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年度については、和光市議会議員一般選挙、参議院議員通常選挙、埼玉県知事選挙及び参議院議員補欠選挙の４つの選挙が行われ、それに伴う職員の超過勤務手当や委託料が増加したことが要因と考えられ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類似団体平均、全国平均及び県内平均に比べ低くなっているのは、職員数の少なさによる人件費が低水準であることと、人口が増加していることが要因であると考えられる。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今後も経常的な委託事業の見直し及び再精査を行い、物件費の抑制に努める。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9971</xdr:rowOff>
    </xdr:from>
    <xdr:to>
      <xdr:col>23</xdr:col>
      <xdr:colOff>133350</xdr:colOff>
      <xdr:row>81</xdr:row>
      <xdr:rowOff>55866</xdr:rowOff>
    </xdr:to>
    <xdr:cxnSp macro="">
      <xdr:nvCxnSpPr>
        <xdr:cNvPr id="195" name="直線コネクタ 194"/>
        <xdr:cNvCxnSpPr/>
      </xdr:nvCxnSpPr>
      <xdr:spPr>
        <a:xfrm>
          <a:off x="4114800" y="13897421"/>
          <a:ext cx="838200" cy="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5580</xdr:rowOff>
    </xdr:from>
    <xdr:to>
      <xdr:col>19</xdr:col>
      <xdr:colOff>133350</xdr:colOff>
      <xdr:row>81</xdr:row>
      <xdr:rowOff>9971</xdr:rowOff>
    </xdr:to>
    <xdr:cxnSp macro="">
      <xdr:nvCxnSpPr>
        <xdr:cNvPr id="198" name="直線コネクタ 197"/>
        <xdr:cNvCxnSpPr/>
      </xdr:nvCxnSpPr>
      <xdr:spPr>
        <a:xfrm>
          <a:off x="3225800" y="13893030"/>
          <a:ext cx="8890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4924</xdr:rowOff>
    </xdr:from>
    <xdr:to>
      <xdr:col>15</xdr:col>
      <xdr:colOff>82550</xdr:colOff>
      <xdr:row>81</xdr:row>
      <xdr:rowOff>5580</xdr:rowOff>
    </xdr:to>
    <xdr:cxnSp macro="">
      <xdr:nvCxnSpPr>
        <xdr:cNvPr id="201" name="直線コネクタ 200"/>
        <xdr:cNvCxnSpPr/>
      </xdr:nvCxnSpPr>
      <xdr:spPr>
        <a:xfrm>
          <a:off x="2336800" y="13892374"/>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3380</xdr:rowOff>
    </xdr:from>
    <xdr:to>
      <xdr:col>11</xdr:col>
      <xdr:colOff>31750</xdr:colOff>
      <xdr:row>81</xdr:row>
      <xdr:rowOff>4924</xdr:rowOff>
    </xdr:to>
    <xdr:cxnSp macro="">
      <xdr:nvCxnSpPr>
        <xdr:cNvPr id="204" name="直線コネクタ 203"/>
        <xdr:cNvCxnSpPr/>
      </xdr:nvCxnSpPr>
      <xdr:spPr>
        <a:xfrm>
          <a:off x="1447800" y="13890830"/>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907</xdr:rowOff>
    </xdr:from>
    <xdr:to>
      <xdr:col>7</xdr:col>
      <xdr:colOff>31750</xdr:colOff>
      <xdr:row>81</xdr:row>
      <xdr:rowOff>102507</xdr:rowOff>
    </xdr:to>
    <xdr:sp macro="" textlink="">
      <xdr:nvSpPr>
        <xdr:cNvPr id="207" name="フローチャート: 判断 206"/>
        <xdr:cNvSpPr/>
      </xdr:nvSpPr>
      <xdr:spPr>
        <a:xfrm>
          <a:off x="1397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87284</xdr:rowOff>
    </xdr:from>
    <xdr:ext cx="762000" cy="259045"/>
    <xdr:sp macro="" textlink="">
      <xdr:nvSpPr>
        <xdr:cNvPr id="208" name="テキスト ボックス 207"/>
        <xdr:cNvSpPr txBox="1"/>
      </xdr:nvSpPr>
      <xdr:spPr>
        <a:xfrm>
          <a:off x="1066800" y="1397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5066</xdr:rowOff>
    </xdr:from>
    <xdr:to>
      <xdr:col>23</xdr:col>
      <xdr:colOff>184150</xdr:colOff>
      <xdr:row>81</xdr:row>
      <xdr:rowOff>106666</xdr:rowOff>
    </xdr:to>
    <xdr:sp macro="" textlink="">
      <xdr:nvSpPr>
        <xdr:cNvPr id="214" name="楕円 213"/>
        <xdr:cNvSpPr/>
      </xdr:nvSpPr>
      <xdr:spPr>
        <a:xfrm>
          <a:off x="4902200" y="138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21593</xdr:rowOff>
    </xdr:from>
    <xdr:ext cx="762000" cy="259045"/>
    <xdr:sp macro="" textlink="">
      <xdr:nvSpPr>
        <xdr:cNvPr id="215" name="人件費・物件費等の状況該当値テキスト"/>
        <xdr:cNvSpPr txBox="1"/>
      </xdr:nvSpPr>
      <xdr:spPr>
        <a:xfrm>
          <a:off x="5041900" y="137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130621</xdr:rowOff>
    </xdr:from>
    <xdr:to>
      <xdr:col>19</xdr:col>
      <xdr:colOff>184150</xdr:colOff>
      <xdr:row>81</xdr:row>
      <xdr:rowOff>60771</xdr:rowOff>
    </xdr:to>
    <xdr:sp macro="" textlink="">
      <xdr:nvSpPr>
        <xdr:cNvPr id="216" name="楕円 215"/>
        <xdr:cNvSpPr/>
      </xdr:nvSpPr>
      <xdr:spPr>
        <a:xfrm>
          <a:off x="4064000" y="138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70948</xdr:rowOff>
    </xdr:from>
    <xdr:ext cx="736600" cy="259045"/>
    <xdr:sp macro="" textlink="">
      <xdr:nvSpPr>
        <xdr:cNvPr id="217" name="テキスト ボックス 216"/>
        <xdr:cNvSpPr txBox="1"/>
      </xdr:nvSpPr>
      <xdr:spPr>
        <a:xfrm>
          <a:off x="3733800" y="13615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126230</xdr:rowOff>
    </xdr:from>
    <xdr:to>
      <xdr:col>15</xdr:col>
      <xdr:colOff>133350</xdr:colOff>
      <xdr:row>81</xdr:row>
      <xdr:rowOff>56380</xdr:rowOff>
    </xdr:to>
    <xdr:sp macro="" textlink="">
      <xdr:nvSpPr>
        <xdr:cNvPr id="218" name="楕円 217"/>
        <xdr:cNvSpPr/>
      </xdr:nvSpPr>
      <xdr:spPr>
        <a:xfrm>
          <a:off x="3175000" y="138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66557</xdr:rowOff>
    </xdr:from>
    <xdr:ext cx="762000" cy="259045"/>
    <xdr:sp macro="" textlink="">
      <xdr:nvSpPr>
        <xdr:cNvPr id="219" name="テキスト ボックス 218"/>
        <xdr:cNvSpPr txBox="1"/>
      </xdr:nvSpPr>
      <xdr:spPr>
        <a:xfrm>
          <a:off x="2844800" y="1361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125574</xdr:rowOff>
    </xdr:from>
    <xdr:to>
      <xdr:col>11</xdr:col>
      <xdr:colOff>82550</xdr:colOff>
      <xdr:row>81</xdr:row>
      <xdr:rowOff>55724</xdr:rowOff>
    </xdr:to>
    <xdr:sp macro="" textlink="">
      <xdr:nvSpPr>
        <xdr:cNvPr id="220" name="楕円 219"/>
        <xdr:cNvSpPr/>
      </xdr:nvSpPr>
      <xdr:spPr>
        <a:xfrm>
          <a:off x="2286000" y="138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65901</xdr:rowOff>
    </xdr:from>
    <xdr:ext cx="762000" cy="259045"/>
    <xdr:sp macro="" textlink="">
      <xdr:nvSpPr>
        <xdr:cNvPr id="221" name="テキスト ボックス 220"/>
        <xdr:cNvSpPr txBox="1"/>
      </xdr:nvSpPr>
      <xdr:spPr>
        <a:xfrm>
          <a:off x="1955800" y="1361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124030</xdr:rowOff>
    </xdr:from>
    <xdr:to>
      <xdr:col>7</xdr:col>
      <xdr:colOff>31750</xdr:colOff>
      <xdr:row>81</xdr:row>
      <xdr:rowOff>54180</xdr:rowOff>
    </xdr:to>
    <xdr:sp macro="" textlink="">
      <xdr:nvSpPr>
        <xdr:cNvPr id="222" name="楕円 221"/>
        <xdr:cNvSpPr/>
      </xdr:nvSpPr>
      <xdr:spPr>
        <a:xfrm>
          <a:off x="1397000" y="138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64357</xdr:rowOff>
    </xdr:from>
    <xdr:ext cx="762000" cy="259045"/>
    <xdr:sp macro="" textlink="">
      <xdr:nvSpPr>
        <xdr:cNvPr id="223" name="テキスト ボックス 222"/>
        <xdr:cNvSpPr txBox="1"/>
      </xdr:nvSpPr>
      <xdr:spPr>
        <a:xfrm>
          <a:off x="1066800" y="1360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ラスパイレス指数は前年度から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下降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99.5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となった。今後も、人事院勧告や近隣市を考慮し適正化に努める。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90</xdr:row>
      <xdr:rowOff>1814</xdr:rowOff>
    </xdr:to>
    <xdr:cxnSp macro="">
      <xdr:nvCxnSpPr>
        <xdr:cNvPr id="259" name="直線コネクタ 258"/>
        <xdr:cNvCxnSpPr/>
      </xdr:nvCxnSpPr>
      <xdr:spPr>
        <a:xfrm flipV="1">
          <a:off x="16179800" y="15035893"/>
          <a:ext cx="8382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90</xdr:row>
      <xdr:rowOff>1814</xdr:rowOff>
    </xdr:to>
    <xdr:cxnSp macro="">
      <xdr:nvCxnSpPr>
        <xdr:cNvPr id="262" name="直線コネクタ 261"/>
        <xdr:cNvCxnSpPr/>
      </xdr:nvCxnSpPr>
      <xdr:spPr>
        <a:xfrm>
          <a:off x="15290800" y="153289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87086</xdr:rowOff>
    </xdr:to>
    <xdr:cxnSp macro="">
      <xdr:nvCxnSpPr>
        <xdr:cNvPr id="265" name="直線コネクタ 264"/>
        <xdr:cNvCxnSpPr/>
      </xdr:nvCxnSpPr>
      <xdr:spPr>
        <a:xfrm flipV="1">
          <a:off x="14401800" y="153289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89</xdr:row>
      <xdr:rowOff>87086</xdr:rowOff>
    </xdr:to>
    <xdr:cxnSp macro="">
      <xdr:nvCxnSpPr>
        <xdr:cNvPr id="268" name="直線コネクタ 267"/>
        <xdr:cNvCxnSpPr/>
      </xdr:nvCxnSpPr>
      <xdr:spPr>
        <a:xfrm>
          <a:off x="13512800" y="15070364"/>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8" name="楕円 277"/>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9"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122464</xdr:rowOff>
    </xdr:from>
    <xdr:to>
      <xdr:col>77</xdr:col>
      <xdr:colOff>95250</xdr:colOff>
      <xdr:row>90</xdr:row>
      <xdr:rowOff>52614</xdr:rowOff>
    </xdr:to>
    <xdr:sp macro="" textlink="">
      <xdr:nvSpPr>
        <xdr:cNvPr id="280" name="楕円 279"/>
        <xdr:cNvSpPr/>
      </xdr:nvSpPr>
      <xdr:spPr>
        <a:xfrm>
          <a:off x="16129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37391</xdr:rowOff>
    </xdr:from>
    <xdr:ext cx="736600" cy="259045"/>
    <xdr:sp macro="" textlink="">
      <xdr:nvSpPr>
        <xdr:cNvPr id="281" name="テキスト ボックス 280"/>
        <xdr:cNvSpPr txBox="1"/>
      </xdr:nvSpPr>
      <xdr:spPr>
        <a:xfrm>
          <a:off x="15798800" y="154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3" name="テキスト ボックス 282"/>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4" name="楕円 283"/>
        <xdr:cNvSpPr/>
      </xdr:nvSpPr>
      <xdr:spPr>
        <a:xfrm>
          <a:off x="14351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5" name="テキスト ボックス 284"/>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6" name="楕円 285"/>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7" name="テキスト ボックス 286"/>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これまでの定員適正化の取り組みにおいて、事務事業の見直し、民間委託の推進等を積極的に推進してきたことにより、県内の地方公共団体や全国の類似団体に比べて少ない職員数で行政運営を行っている。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今後は、現在の職員数を指標としながら、社会構造の変化、権限移譲等の推進により増大する行政需要を的確に把握し、効率的に事務を執行できるよう常に最適な職員数の実現に努める。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363</xdr:rowOff>
    </xdr:from>
    <xdr:to>
      <xdr:col>81</xdr:col>
      <xdr:colOff>44450</xdr:colOff>
      <xdr:row>59</xdr:row>
      <xdr:rowOff>6108</xdr:rowOff>
    </xdr:to>
    <xdr:cxnSp macro="">
      <xdr:nvCxnSpPr>
        <xdr:cNvPr id="324" name="直線コネクタ 323"/>
        <xdr:cNvCxnSpPr/>
      </xdr:nvCxnSpPr>
      <xdr:spPr>
        <a:xfrm flipV="1">
          <a:off x="16179800" y="10115913"/>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2661</xdr:rowOff>
    </xdr:from>
    <xdr:to>
      <xdr:col>77</xdr:col>
      <xdr:colOff>44450</xdr:colOff>
      <xdr:row>59</xdr:row>
      <xdr:rowOff>6108</xdr:rowOff>
    </xdr:to>
    <xdr:cxnSp macro="">
      <xdr:nvCxnSpPr>
        <xdr:cNvPr id="327" name="直線コネクタ 326"/>
        <xdr:cNvCxnSpPr/>
      </xdr:nvCxnSpPr>
      <xdr:spPr>
        <a:xfrm>
          <a:off x="15290800" y="1011821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1512</xdr:rowOff>
    </xdr:from>
    <xdr:to>
      <xdr:col>72</xdr:col>
      <xdr:colOff>203200</xdr:colOff>
      <xdr:row>59</xdr:row>
      <xdr:rowOff>2661</xdr:rowOff>
    </xdr:to>
    <xdr:cxnSp macro="">
      <xdr:nvCxnSpPr>
        <xdr:cNvPr id="330" name="直線コネクタ 329"/>
        <xdr:cNvCxnSpPr/>
      </xdr:nvCxnSpPr>
      <xdr:spPr>
        <a:xfrm>
          <a:off x="14401800" y="1011706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167217</xdr:rowOff>
    </xdr:from>
    <xdr:to>
      <xdr:col>68</xdr:col>
      <xdr:colOff>152400</xdr:colOff>
      <xdr:row>59</xdr:row>
      <xdr:rowOff>1512</xdr:rowOff>
    </xdr:to>
    <xdr:cxnSp macro="">
      <xdr:nvCxnSpPr>
        <xdr:cNvPr id="333" name="直線コネクタ 332"/>
        <xdr:cNvCxnSpPr/>
      </xdr:nvCxnSpPr>
      <xdr:spPr>
        <a:xfrm>
          <a:off x="13512800" y="1011131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125367</xdr:rowOff>
    </xdr:from>
    <xdr:to>
      <xdr:col>64</xdr:col>
      <xdr:colOff>152400</xdr:colOff>
      <xdr:row>60</xdr:row>
      <xdr:rowOff>55517</xdr:rowOff>
    </xdr:to>
    <xdr:sp macro="" textlink="">
      <xdr:nvSpPr>
        <xdr:cNvPr id="336" name="フローチャート: 判断 335"/>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40294</xdr:rowOff>
    </xdr:from>
    <xdr:ext cx="762000" cy="259045"/>
    <xdr:sp macro="" textlink="">
      <xdr:nvSpPr>
        <xdr:cNvPr id="337" name="テキスト ボックス 336"/>
        <xdr:cNvSpPr txBox="1"/>
      </xdr:nvSpPr>
      <xdr:spPr>
        <a:xfrm>
          <a:off x="13131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121013</xdr:rowOff>
    </xdr:from>
    <xdr:to>
      <xdr:col>81</xdr:col>
      <xdr:colOff>95250</xdr:colOff>
      <xdr:row>59</xdr:row>
      <xdr:rowOff>51163</xdr:rowOff>
    </xdr:to>
    <xdr:sp macro="" textlink="">
      <xdr:nvSpPr>
        <xdr:cNvPr id="343" name="楕円 342"/>
        <xdr:cNvSpPr/>
      </xdr:nvSpPr>
      <xdr:spPr>
        <a:xfrm>
          <a:off x="169672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42290</xdr:rowOff>
    </xdr:from>
    <xdr:ext cx="762000" cy="259045"/>
    <xdr:sp macro="" textlink="">
      <xdr:nvSpPr>
        <xdr:cNvPr id="344" name="定員管理の状況該当値テキスト"/>
        <xdr:cNvSpPr txBox="1"/>
      </xdr:nvSpPr>
      <xdr:spPr>
        <a:xfrm>
          <a:off x="17106900" y="998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126758</xdr:rowOff>
    </xdr:from>
    <xdr:to>
      <xdr:col>77</xdr:col>
      <xdr:colOff>95250</xdr:colOff>
      <xdr:row>59</xdr:row>
      <xdr:rowOff>56908</xdr:rowOff>
    </xdr:to>
    <xdr:sp macro="" textlink="">
      <xdr:nvSpPr>
        <xdr:cNvPr id="345" name="楕円 344"/>
        <xdr:cNvSpPr/>
      </xdr:nvSpPr>
      <xdr:spPr>
        <a:xfrm>
          <a:off x="16129000" y="100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67085</xdr:rowOff>
    </xdr:from>
    <xdr:ext cx="736600" cy="259045"/>
    <xdr:sp macro="" textlink="">
      <xdr:nvSpPr>
        <xdr:cNvPr id="346" name="テキスト ボックス 345"/>
        <xdr:cNvSpPr txBox="1"/>
      </xdr:nvSpPr>
      <xdr:spPr>
        <a:xfrm>
          <a:off x="15798800" y="983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123311</xdr:rowOff>
    </xdr:from>
    <xdr:to>
      <xdr:col>73</xdr:col>
      <xdr:colOff>44450</xdr:colOff>
      <xdr:row>59</xdr:row>
      <xdr:rowOff>53461</xdr:rowOff>
    </xdr:to>
    <xdr:sp macro="" textlink="">
      <xdr:nvSpPr>
        <xdr:cNvPr id="347" name="楕円 346"/>
        <xdr:cNvSpPr/>
      </xdr:nvSpPr>
      <xdr:spPr>
        <a:xfrm>
          <a:off x="15240000" y="100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63638</xdr:rowOff>
    </xdr:from>
    <xdr:ext cx="762000" cy="259045"/>
    <xdr:sp macro="" textlink="">
      <xdr:nvSpPr>
        <xdr:cNvPr id="348" name="テキスト ボックス 347"/>
        <xdr:cNvSpPr txBox="1"/>
      </xdr:nvSpPr>
      <xdr:spPr>
        <a:xfrm>
          <a:off x="14909800" y="983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122162</xdr:rowOff>
    </xdr:from>
    <xdr:to>
      <xdr:col>68</xdr:col>
      <xdr:colOff>203200</xdr:colOff>
      <xdr:row>59</xdr:row>
      <xdr:rowOff>52312</xdr:rowOff>
    </xdr:to>
    <xdr:sp macro="" textlink="">
      <xdr:nvSpPr>
        <xdr:cNvPr id="349" name="楕円 348"/>
        <xdr:cNvSpPr/>
      </xdr:nvSpPr>
      <xdr:spPr>
        <a:xfrm>
          <a:off x="14351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62489</xdr:rowOff>
    </xdr:from>
    <xdr:ext cx="762000" cy="259045"/>
    <xdr:sp macro="" textlink="">
      <xdr:nvSpPr>
        <xdr:cNvPr id="350" name="テキスト ボックス 349"/>
        <xdr:cNvSpPr txBox="1"/>
      </xdr:nvSpPr>
      <xdr:spPr>
        <a:xfrm>
          <a:off x="14020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116417</xdr:rowOff>
    </xdr:from>
    <xdr:to>
      <xdr:col>64</xdr:col>
      <xdr:colOff>152400</xdr:colOff>
      <xdr:row>59</xdr:row>
      <xdr:rowOff>46567</xdr:rowOff>
    </xdr:to>
    <xdr:sp macro="" textlink="">
      <xdr:nvSpPr>
        <xdr:cNvPr id="351" name="楕円 350"/>
        <xdr:cNvSpPr/>
      </xdr:nvSpPr>
      <xdr:spPr>
        <a:xfrm>
          <a:off x="13462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56744</xdr:rowOff>
    </xdr:from>
    <xdr:ext cx="762000" cy="259045"/>
    <xdr:sp macro="" textlink="">
      <xdr:nvSpPr>
        <xdr:cNvPr id="352" name="テキスト ボックス 351"/>
        <xdr:cNvSpPr txBox="1"/>
      </xdr:nvSpPr>
      <xdr:spPr>
        <a:xfrm>
          <a:off x="13131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実質公債費比率は、前年度と比較して0.</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上昇し</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た2.</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分子では、算定対象となる元利償還金等が</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1,640</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万</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千円の増加となり、この元利償還金等から控除となる特定財源の額等が</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4,451</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万</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円の増加にとどまった結果、分子全体で前年度から増加した。</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分母についても、標準税収入額等が</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個人市民税</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の増加等により</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8,107</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万</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千円の増加となり、控除となる要素については災害復旧費等に係る基準財政需要額などが前年度から</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4,918</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万</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千円減少</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結果として</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分母全体で</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前年度から増加した。</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現状は類似団体平均、全国平均及び県内平均を下回っているが、今後も将来世代に過度な負担を残さないよう、計画的かつ安定的な財政運営が必要である。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43845</xdr:rowOff>
    </xdr:from>
    <xdr:to>
      <xdr:col>81</xdr:col>
      <xdr:colOff>44450</xdr:colOff>
      <xdr:row>37</xdr:row>
      <xdr:rowOff>78317</xdr:rowOff>
    </xdr:to>
    <xdr:cxnSp macro="">
      <xdr:nvCxnSpPr>
        <xdr:cNvPr id="388" name="直線コネクタ 387"/>
        <xdr:cNvCxnSpPr/>
      </xdr:nvCxnSpPr>
      <xdr:spPr>
        <a:xfrm>
          <a:off x="16179800" y="63874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43845</xdr:rowOff>
    </xdr:from>
    <xdr:to>
      <xdr:col>77</xdr:col>
      <xdr:colOff>44450</xdr:colOff>
      <xdr:row>37</xdr:row>
      <xdr:rowOff>89807</xdr:rowOff>
    </xdr:to>
    <xdr:cxnSp macro="">
      <xdr:nvCxnSpPr>
        <xdr:cNvPr id="391" name="直線コネクタ 390"/>
        <xdr:cNvCxnSpPr/>
      </xdr:nvCxnSpPr>
      <xdr:spPr>
        <a:xfrm flipV="1">
          <a:off x="15290800" y="63874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89807</xdr:rowOff>
    </xdr:from>
    <xdr:to>
      <xdr:col>72</xdr:col>
      <xdr:colOff>203200</xdr:colOff>
      <xdr:row>37</xdr:row>
      <xdr:rowOff>101298</xdr:rowOff>
    </xdr:to>
    <xdr:cxnSp macro="">
      <xdr:nvCxnSpPr>
        <xdr:cNvPr id="394" name="直線コネクタ 393"/>
        <xdr:cNvCxnSpPr/>
      </xdr:nvCxnSpPr>
      <xdr:spPr>
        <a:xfrm flipV="1">
          <a:off x="14401800" y="64334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89807</xdr:rowOff>
    </xdr:from>
    <xdr:to>
      <xdr:col>68</xdr:col>
      <xdr:colOff>152400</xdr:colOff>
      <xdr:row>37</xdr:row>
      <xdr:rowOff>101298</xdr:rowOff>
    </xdr:to>
    <xdr:cxnSp macro="">
      <xdr:nvCxnSpPr>
        <xdr:cNvPr id="397" name="直線コネクタ 396"/>
        <xdr:cNvCxnSpPr/>
      </xdr:nvCxnSpPr>
      <xdr:spPr>
        <a:xfrm>
          <a:off x="13512800" y="64334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00" name="フローチャート: 判断 399"/>
        <xdr:cNvSpPr/>
      </xdr:nvSpPr>
      <xdr:spPr>
        <a:xfrm>
          <a:off x="13462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105125</xdr:rowOff>
    </xdr:from>
    <xdr:ext cx="762000" cy="259045"/>
    <xdr:sp macro="" textlink="">
      <xdr:nvSpPr>
        <xdr:cNvPr id="401" name="テキスト ボックス 400"/>
        <xdr:cNvSpPr txBox="1"/>
      </xdr:nvSpPr>
      <xdr:spPr>
        <a:xfrm>
          <a:off x="13131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7" name="楕円 406"/>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8"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164495</xdr:rowOff>
    </xdr:from>
    <xdr:to>
      <xdr:col>77</xdr:col>
      <xdr:colOff>95250</xdr:colOff>
      <xdr:row>37</xdr:row>
      <xdr:rowOff>94645</xdr:rowOff>
    </xdr:to>
    <xdr:sp macro="" textlink="">
      <xdr:nvSpPr>
        <xdr:cNvPr id="409" name="楕円 408"/>
        <xdr:cNvSpPr/>
      </xdr:nvSpPr>
      <xdr:spPr>
        <a:xfrm>
          <a:off x="16129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104822</xdr:rowOff>
    </xdr:from>
    <xdr:ext cx="736600" cy="259045"/>
    <xdr:sp macro="" textlink="">
      <xdr:nvSpPr>
        <xdr:cNvPr id="410" name="テキスト ボックス 409"/>
        <xdr:cNvSpPr txBox="1"/>
      </xdr:nvSpPr>
      <xdr:spPr>
        <a:xfrm>
          <a:off x="15798800" y="610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39007</xdr:rowOff>
    </xdr:from>
    <xdr:to>
      <xdr:col>73</xdr:col>
      <xdr:colOff>44450</xdr:colOff>
      <xdr:row>37</xdr:row>
      <xdr:rowOff>140607</xdr:rowOff>
    </xdr:to>
    <xdr:sp macro="" textlink="">
      <xdr:nvSpPr>
        <xdr:cNvPr id="411" name="楕円 410"/>
        <xdr:cNvSpPr/>
      </xdr:nvSpPr>
      <xdr:spPr>
        <a:xfrm>
          <a:off x="15240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150784</xdr:rowOff>
    </xdr:from>
    <xdr:ext cx="762000" cy="259045"/>
    <xdr:sp macro="" textlink="">
      <xdr:nvSpPr>
        <xdr:cNvPr id="412" name="テキスト ボックス 411"/>
        <xdr:cNvSpPr txBox="1"/>
      </xdr:nvSpPr>
      <xdr:spPr>
        <a:xfrm>
          <a:off x="14909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50498</xdr:rowOff>
    </xdr:from>
    <xdr:to>
      <xdr:col>68</xdr:col>
      <xdr:colOff>203200</xdr:colOff>
      <xdr:row>37</xdr:row>
      <xdr:rowOff>152098</xdr:rowOff>
    </xdr:to>
    <xdr:sp macro="" textlink="">
      <xdr:nvSpPr>
        <xdr:cNvPr id="413" name="楕円 412"/>
        <xdr:cNvSpPr/>
      </xdr:nvSpPr>
      <xdr:spPr>
        <a:xfrm>
          <a:off x="14351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162275</xdr:rowOff>
    </xdr:from>
    <xdr:ext cx="762000" cy="259045"/>
    <xdr:sp macro="" textlink="">
      <xdr:nvSpPr>
        <xdr:cNvPr id="414" name="テキスト ボックス 413"/>
        <xdr:cNvSpPr txBox="1"/>
      </xdr:nvSpPr>
      <xdr:spPr>
        <a:xfrm>
          <a:off x="14020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39007</xdr:rowOff>
    </xdr:from>
    <xdr:to>
      <xdr:col>64</xdr:col>
      <xdr:colOff>152400</xdr:colOff>
      <xdr:row>37</xdr:row>
      <xdr:rowOff>140607</xdr:rowOff>
    </xdr:to>
    <xdr:sp macro="" textlink="">
      <xdr:nvSpPr>
        <xdr:cNvPr id="415" name="楕円 414"/>
        <xdr:cNvSpPr/>
      </xdr:nvSpPr>
      <xdr:spPr>
        <a:xfrm>
          <a:off x="13462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150784</xdr:rowOff>
    </xdr:from>
    <xdr:ext cx="762000" cy="259045"/>
    <xdr:sp macro="" textlink="">
      <xdr:nvSpPr>
        <xdr:cNvPr id="416" name="テキスト ボックス 415"/>
        <xdr:cNvSpPr txBox="1"/>
      </xdr:nvSpPr>
      <xdr:spPr>
        <a:xfrm>
          <a:off x="13131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将来負担比率は前年度と比較して10.1ポイント下降した51.1％となった。類似団体平均、全国平均及び埼玉県平均を上回っている。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減少した主な要因は、何れも分子の控除財源である充当可能基金及び充当可能特定歳入が増加したことによる。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今後についても将来世代に過度な負担を残さないよう、計画的な地方債の借り入れを行い、将来負担の低減に努める。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164314</xdr:rowOff>
    </xdr:from>
    <xdr:to>
      <xdr:col>81</xdr:col>
      <xdr:colOff>44450</xdr:colOff>
      <xdr:row>16</xdr:row>
      <xdr:rowOff>157178</xdr:rowOff>
    </xdr:to>
    <xdr:cxnSp macro="">
      <xdr:nvCxnSpPr>
        <xdr:cNvPr id="452" name="直線コネクタ 451"/>
        <xdr:cNvCxnSpPr/>
      </xdr:nvCxnSpPr>
      <xdr:spPr>
        <a:xfrm flipV="1">
          <a:off x="16179800" y="2736064"/>
          <a:ext cx="8382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157178</xdr:rowOff>
    </xdr:from>
    <xdr:to>
      <xdr:col>77</xdr:col>
      <xdr:colOff>44450</xdr:colOff>
      <xdr:row>17</xdr:row>
      <xdr:rowOff>101781</xdr:rowOff>
    </xdr:to>
    <xdr:cxnSp macro="">
      <xdr:nvCxnSpPr>
        <xdr:cNvPr id="455" name="直線コネクタ 454"/>
        <xdr:cNvCxnSpPr/>
      </xdr:nvCxnSpPr>
      <xdr:spPr>
        <a:xfrm flipV="1">
          <a:off x="15290800" y="2900378"/>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54671</xdr:rowOff>
    </xdr:from>
    <xdr:to>
      <xdr:col>72</xdr:col>
      <xdr:colOff>203200</xdr:colOff>
      <xdr:row>17</xdr:row>
      <xdr:rowOff>101781</xdr:rowOff>
    </xdr:to>
    <xdr:cxnSp macro="">
      <xdr:nvCxnSpPr>
        <xdr:cNvPr id="458" name="直線コネクタ 457"/>
        <xdr:cNvCxnSpPr/>
      </xdr:nvCxnSpPr>
      <xdr:spPr>
        <a:xfrm>
          <a:off x="14401800" y="2969321"/>
          <a:ext cx="889000" cy="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54671</xdr:rowOff>
    </xdr:from>
    <xdr:to>
      <xdr:col>68</xdr:col>
      <xdr:colOff>152400</xdr:colOff>
      <xdr:row>17</xdr:row>
      <xdr:rowOff>63863</xdr:rowOff>
    </xdr:to>
    <xdr:cxnSp macro="">
      <xdr:nvCxnSpPr>
        <xdr:cNvPr id="461" name="直線コネクタ 460"/>
        <xdr:cNvCxnSpPr/>
      </xdr:nvCxnSpPr>
      <xdr:spPr>
        <a:xfrm flipV="1">
          <a:off x="13512800" y="296932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76744</xdr:rowOff>
    </xdr:from>
    <xdr:to>
      <xdr:col>64</xdr:col>
      <xdr:colOff>152400</xdr:colOff>
      <xdr:row>16</xdr:row>
      <xdr:rowOff>6894</xdr:rowOff>
    </xdr:to>
    <xdr:sp macro="" textlink="">
      <xdr:nvSpPr>
        <xdr:cNvPr id="464" name="フローチャート: 判断 463"/>
        <xdr:cNvSpPr/>
      </xdr:nvSpPr>
      <xdr:spPr>
        <a:xfrm>
          <a:off x="13462000" y="26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17071</xdr:rowOff>
    </xdr:from>
    <xdr:ext cx="762000" cy="259045"/>
    <xdr:sp macro="" textlink="">
      <xdr:nvSpPr>
        <xdr:cNvPr id="465" name="テキスト ボックス 464"/>
        <xdr:cNvSpPr txBox="1"/>
      </xdr:nvSpPr>
      <xdr:spPr>
        <a:xfrm>
          <a:off x="13131800" y="241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113514</xdr:rowOff>
    </xdr:from>
    <xdr:to>
      <xdr:col>81</xdr:col>
      <xdr:colOff>95250</xdr:colOff>
      <xdr:row>16</xdr:row>
      <xdr:rowOff>43664</xdr:rowOff>
    </xdr:to>
    <xdr:sp macro="" textlink="">
      <xdr:nvSpPr>
        <xdr:cNvPr id="471" name="楕円 470"/>
        <xdr:cNvSpPr/>
      </xdr:nvSpPr>
      <xdr:spPr>
        <a:xfrm>
          <a:off x="169672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85591</xdr:rowOff>
    </xdr:from>
    <xdr:ext cx="762000" cy="259045"/>
    <xdr:sp macro="" textlink="">
      <xdr:nvSpPr>
        <xdr:cNvPr id="472" name="将来負担の状況該当値テキスト"/>
        <xdr:cNvSpPr txBox="1"/>
      </xdr:nvSpPr>
      <xdr:spPr>
        <a:xfrm>
          <a:off x="17106900" y="265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106378</xdr:rowOff>
    </xdr:from>
    <xdr:to>
      <xdr:col>77</xdr:col>
      <xdr:colOff>95250</xdr:colOff>
      <xdr:row>17</xdr:row>
      <xdr:rowOff>36528</xdr:rowOff>
    </xdr:to>
    <xdr:sp macro="" textlink="">
      <xdr:nvSpPr>
        <xdr:cNvPr id="473" name="楕円 472"/>
        <xdr:cNvSpPr/>
      </xdr:nvSpPr>
      <xdr:spPr>
        <a:xfrm>
          <a:off x="16129000" y="28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21305</xdr:rowOff>
    </xdr:from>
    <xdr:ext cx="736600" cy="259045"/>
    <xdr:sp macro="" textlink="">
      <xdr:nvSpPr>
        <xdr:cNvPr id="474" name="テキスト ボックス 473"/>
        <xdr:cNvSpPr txBox="1"/>
      </xdr:nvSpPr>
      <xdr:spPr>
        <a:xfrm>
          <a:off x="15798800" y="293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50981</xdr:rowOff>
    </xdr:from>
    <xdr:to>
      <xdr:col>73</xdr:col>
      <xdr:colOff>44450</xdr:colOff>
      <xdr:row>17</xdr:row>
      <xdr:rowOff>152581</xdr:rowOff>
    </xdr:to>
    <xdr:sp macro="" textlink="">
      <xdr:nvSpPr>
        <xdr:cNvPr id="475" name="楕円 474"/>
        <xdr:cNvSpPr/>
      </xdr:nvSpPr>
      <xdr:spPr>
        <a:xfrm>
          <a:off x="15240000" y="29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137358</xdr:rowOff>
    </xdr:from>
    <xdr:ext cx="762000" cy="259045"/>
    <xdr:sp macro="" textlink="">
      <xdr:nvSpPr>
        <xdr:cNvPr id="476" name="テキスト ボックス 475"/>
        <xdr:cNvSpPr txBox="1"/>
      </xdr:nvSpPr>
      <xdr:spPr>
        <a:xfrm>
          <a:off x="14909800" y="305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3871</xdr:rowOff>
    </xdr:from>
    <xdr:to>
      <xdr:col>68</xdr:col>
      <xdr:colOff>203200</xdr:colOff>
      <xdr:row>17</xdr:row>
      <xdr:rowOff>105471</xdr:rowOff>
    </xdr:to>
    <xdr:sp macro="" textlink="">
      <xdr:nvSpPr>
        <xdr:cNvPr id="477" name="楕円 476"/>
        <xdr:cNvSpPr/>
      </xdr:nvSpPr>
      <xdr:spPr>
        <a:xfrm>
          <a:off x="14351000" y="29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90248</xdr:rowOff>
    </xdr:from>
    <xdr:ext cx="762000" cy="259045"/>
    <xdr:sp macro="" textlink="">
      <xdr:nvSpPr>
        <xdr:cNvPr id="478" name="テキスト ボックス 477"/>
        <xdr:cNvSpPr txBox="1"/>
      </xdr:nvSpPr>
      <xdr:spPr>
        <a:xfrm>
          <a:off x="14020800" y="300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13063</xdr:rowOff>
    </xdr:from>
    <xdr:to>
      <xdr:col>64</xdr:col>
      <xdr:colOff>152400</xdr:colOff>
      <xdr:row>17</xdr:row>
      <xdr:rowOff>114663</xdr:rowOff>
    </xdr:to>
    <xdr:sp macro="" textlink="">
      <xdr:nvSpPr>
        <xdr:cNvPr id="479" name="楕円 478"/>
        <xdr:cNvSpPr/>
      </xdr:nvSpPr>
      <xdr:spPr>
        <a:xfrm>
          <a:off x="134620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99440</xdr:rowOff>
    </xdr:from>
    <xdr:ext cx="762000" cy="259045"/>
    <xdr:sp macro="" textlink="">
      <xdr:nvSpPr>
        <xdr:cNvPr id="480" name="テキスト ボックス 479"/>
        <xdr:cNvSpPr txBox="1"/>
      </xdr:nvSpPr>
      <xdr:spPr>
        <a:xfrm>
          <a:off x="13131800" y="30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83,810
81,160
11.04
29,823,590
27,769,763
1,802,915
16,190,134
18,193,102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人件費に係る経常収支比率は、前年度から0.</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ポイント下降した</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21.2</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人事院勧告に</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伴う給与改定や退職者数の増加により、人件費に充当した一般財源は</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57,399</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千円増加したものの、経常一般財源等の増加幅が大きかったため比率は下降している</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経年的な視点では、人件費の抑制を図るため、公共施設の指定管理者制度の活用や職員の再任用制度を活用するといった取組を行ってきたことにより、人件費の比率は類似団体等各平均値を下回っている。今後も効率的な行政運営を行い、人件費の適正化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5080</xdr:rowOff>
    </xdr:to>
    <xdr:cxnSp macro="">
      <xdr:nvCxnSpPr>
        <xdr:cNvPr id="66" name="直線コネクタ 65"/>
        <xdr:cNvCxnSpPr/>
      </xdr:nvCxnSpPr>
      <xdr:spPr>
        <a:xfrm flipV="1">
          <a:off x="3987800" y="6123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43180</xdr:rowOff>
    </xdr:to>
    <xdr:cxnSp macro="">
      <xdr:nvCxnSpPr>
        <xdr:cNvPr id="69" name="直線コネクタ 68"/>
        <xdr:cNvCxnSpPr/>
      </xdr:nvCxnSpPr>
      <xdr:spPr>
        <a:xfrm flipV="1">
          <a:off x="3098800" y="617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43180</xdr:rowOff>
    </xdr:to>
    <xdr:cxnSp macro="">
      <xdr:nvCxnSpPr>
        <xdr:cNvPr id="72" name="直線コネクタ 71"/>
        <xdr:cNvCxnSpPr/>
      </xdr:nvCxnSpPr>
      <xdr:spPr>
        <a:xfrm>
          <a:off x="2209800" y="616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168910</xdr:rowOff>
    </xdr:to>
    <xdr:cxnSp macro="">
      <xdr:nvCxnSpPr>
        <xdr:cNvPr id="75" name="直線コネクタ 74"/>
        <xdr:cNvCxnSpPr/>
      </xdr:nvCxnSpPr>
      <xdr:spPr>
        <a:xfrm>
          <a:off x="1320800" y="610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ポイント下降した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本市の物件費の比率は類似団体等各数値を大きく上回っている。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これは、これまで人件費の抑制のため公共施設の指定管理者制度の活用や事務の効率化を図るためのシステム導入などを推進してきたことが要因である。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今後は委託事業の精査、見直しを行うことにより、物件費の抑制に努める。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19</xdr:row>
      <xdr:rowOff>100330</xdr:rowOff>
    </xdr:to>
    <xdr:cxnSp macro="">
      <xdr:nvCxnSpPr>
        <xdr:cNvPr id="122" name="直線コネクタ 121"/>
        <xdr:cNvCxnSpPr/>
      </xdr:nvCxnSpPr>
      <xdr:spPr>
        <a:xfrm flipV="1">
          <a:off x="16510000" y="21463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72407</xdr:rowOff>
    </xdr:from>
    <xdr:ext cx="762000" cy="259045"/>
    <xdr:sp macro="" textlink="">
      <xdr:nvSpPr>
        <xdr:cNvPr id="123" name="物件費最小値テキスト"/>
        <xdr:cNvSpPr txBox="1"/>
      </xdr:nvSpPr>
      <xdr:spPr>
        <a:xfrm>
          <a:off x="16598900" y="332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100330</xdr:rowOff>
    </xdr:from>
    <xdr:to>
      <xdr:col>82</xdr:col>
      <xdr:colOff>196850</xdr:colOff>
      <xdr:row>19</xdr:row>
      <xdr:rowOff>100330</xdr:rowOff>
    </xdr:to>
    <xdr:cxnSp macro="">
      <xdr:nvCxnSpPr>
        <xdr:cNvPr id="124" name="直線コネクタ 123"/>
        <xdr:cNvCxnSpPr/>
      </xdr:nvCxnSpPr>
      <xdr:spPr>
        <a:xfrm>
          <a:off x="16421100" y="335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100330</xdr:rowOff>
    </xdr:from>
    <xdr:to>
      <xdr:col>82</xdr:col>
      <xdr:colOff>107950</xdr:colOff>
      <xdr:row>19</xdr:row>
      <xdr:rowOff>115570</xdr:rowOff>
    </xdr:to>
    <xdr:cxnSp macro="">
      <xdr:nvCxnSpPr>
        <xdr:cNvPr id="127" name="直線コネクタ 126"/>
        <xdr:cNvCxnSpPr/>
      </xdr:nvCxnSpPr>
      <xdr:spPr>
        <a:xfrm flipV="1">
          <a:off x="15671800" y="3357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153687</xdr:rowOff>
    </xdr:from>
    <xdr:ext cx="762000" cy="259045"/>
    <xdr:sp macro="" textlink="">
      <xdr:nvSpPr>
        <xdr:cNvPr id="128" name="物件費平均値テキスト"/>
        <xdr:cNvSpPr txBox="1"/>
      </xdr:nvSpPr>
      <xdr:spPr>
        <a:xfrm>
          <a:off x="16598900" y="238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29" name="フローチャート: 判断 128"/>
        <xdr:cNvSpPr/>
      </xdr:nvSpPr>
      <xdr:spPr>
        <a:xfrm>
          <a:off x="164592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115570</xdr:rowOff>
    </xdr:from>
    <xdr:to>
      <xdr:col>78</xdr:col>
      <xdr:colOff>69850</xdr:colOff>
      <xdr:row>19</xdr:row>
      <xdr:rowOff>123190</xdr:rowOff>
    </xdr:to>
    <xdr:cxnSp macro="">
      <xdr:nvCxnSpPr>
        <xdr:cNvPr id="130" name="直線コネクタ 129"/>
        <xdr:cNvCxnSpPr/>
      </xdr:nvCxnSpPr>
      <xdr:spPr>
        <a:xfrm flipV="1">
          <a:off x="14782800" y="3373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114300</xdr:rowOff>
    </xdr:from>
    <xdr:to>
      <xdr:col>78</xdr:col>
      <xdr:colOff>120650</xdr:colOff>
      <xdr:row>15</xdr:row>
      <xdr:rowOff>44450</xdr:rowOff>
    </xdr:to>
    <xdr:sp macro="" textlink="">
      <xdr:nvSpPr>
        <xdr:cNvPr id="131" name="フローチャート: 判断 130"/>
        <xdr:cNvSpPr/>
      </xdr:nvSpPr>
      <xdr:spPr>
        <a:xfrm>
          <a:off x="15621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32" name="テキスト ボックス 131"/>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123190</xdr:rowOff>
    </xdr:from>
    <xdr:to>
      <xdr:col>73</xdr:col>
      <xdr:colOff>180975</xdr:colOff>
      <xdr:row>20</xdr:row>
      <xdr:rowOff>50800</xdr:rowOff>
    </xdr:to>
    <xdr:cxnSp macro="">
      <xdr:nvCxnSpPr>
        <xdr:cNvPr id="133" name="直線コネクタ 132"/>
        <xdr:cNvCxnSpPr/>
      </xdr:nvCxnSpPr>
      <xdr:spPr>
        <a:xfrm flipV="1">
          <a:off x="13893800" y="3380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91440</xdr:rowOff>
    </xdr:from>
    <xdr:to>
      <xdr:col>74</xdr:col>
      <xdr:colOff>31750</xdr:colOff>
      <xdr:row>15</xdr:row>
      <xdr:rowOff>21590</xdr:rowOff>
    </xdr:to>
    <xdr:sp macro="" textlink="">
      <xdr:nvSpPr>
        <xdr:cNvPr id="134" name="フローチャート: 判断 133"/>
        <xdr:cNvSpPr/>
      </xdr:nvSpPr>
      <xdr:spPr>
        <a:xfrm>
          <a:off x="14732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35" name="テキスト ボックス 134"/>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100330</xdr:rowOff>
    </xdr:from>
    <xdr:to>
      <xdr:col>69</xdr:col>
      <xdr:colOff>92075</xdr:colOff>
      <xdr:row>20</xdr:row>
      <xdr:rowOff>50800</xdr:rowOff>
    </xdr:to>
    <xdr:cxnSp macro="">
      <xdr:nvCxnSpPr>
        <xdr:cNvPr id="136" name="直線コネクタ 135"/>
        <xdr:cNvCxnSpPr/>
      </xdr:nvCxnSpPr>
      <xdr:spPr>
        <a:xfrm>
          <a:off x="13004800" y="3357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68580</xdr:rowOff>
    </xdr:from>
    <xdr:to>
      <xdr:col>69</xdr:col>
      <xdr:colOff>142875</xdr:colOff>
      <xdr:row>14</xdr:row>
      <xdr:rowOff>170180</xdr:rowOff>
    </xdr:to>
    <xdr:sp macro="" textlink="">
      <xdr:nvSpPr>
        <xdr:cNvPr id="137" name="フローチャート: 判断 136"/>
        <xdr:cNvSpPr/>
      </xdr:nvSpPr>
      <xdr:spPr>
        <a:xfrm>
          <a:off x="13843000" y="246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8907</xdr:rowOff>
    </xdr:from>
    <xdr:ext cx="762000" cy="259045"/>
    <xdr:sp macro="" textlink="">
      <xdr:nvSpPr>
        <xdr:cNvPr id="138" name="テキスト ボックス 137"/>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9" name="フローチャート: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49530</xdr:rowOff>
    </xdr:from>
    <xdr:to>
      <xdr:col>82</xdr:col>
      <xdr:colOff>158750</xdr:colOff>
      <xdr:row>19</xdr:row>
      <xdr:rowOff>151130</xdr:rowOff>
    </xdr:to>
    <xdr:sp macro="" textlink="">
      <xdr:nvSpPr>
        <xdr:cNvPr id="146" name="楕円 145"/>
        <xdr:cNvSpPr/>
      </xdr:nvSpPr>
      <xdr:spPr>
        <a:xfrm>
          <a:off x="16459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129557</xdr:rowOff>
    </xdr:from>
    <xdr:ext cx="762000" cy="259045"/>
    <xdr:sp macro="" textlink="">
      <xdr:nvSpPr>
        <xdr:cNvPr id="147" name="物件費該当値テキスト"/>
        <xdr:cNvSpPr txBox="1"/>
      </xdr:nvSpPr>
      <xdr:spPr>
        <a:xfrm>
          <a:off x="16598900" y="321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48" name="楕円 147"/>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151147</xdr:rowOff>
    </xdr:from>
    <xdr:ext cx="736600" cy="259045"/>
    <xdr:sp macro="" textlink="">
      <xdr:nvSpPr>
        <xdr:cNvPr id="149" name="テキスト ボックス 148"/>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72390</xdr:rowOff>
    </xdr:from>
    <xdr:to>
      <xdr:col>74</xdr:col>
      <xdr:colOff>31750</xdr:colOff>
      <xdr:row>20</xdr:row>
      <xdr:rowOff>2540</xdr:rowOff>
    </xdr:to>
    <xdr:sp macro="" textlink="">
      <xdr:nvSpPr>
        <xdr:cNvPr id="150" name="楕円 149"/>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158767</xdr:rowOff>
    </xdr:from>
    <xdr:ext cx="762000" cy="259045"/>
    <xdr:sp macro="" textlink="">
      <xdr:nvSpPr>
        <xdr:cNvPr id="151" name="テキスト ボックス 150"/>
        <xdr:cNvSpPr txBox="1"/>
      </xdr:nvSpPr>
      <xdr:spPr>
        <a:xfrm>
          <a:off x="14401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52" name="楕円 151"/>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53" name="テキスト ボックス 152"/>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49530</xdr:rowOff>
    </xdr:from>
    <xdr:to>
      <xdr:col>65</xdr:col>
      <xdr:colOff>53975</xdr:colOff>
      <xdr:row>19</xdr:row>
      <xdr:rowOff>151130</xdr:rowOff>
    </xdr:to>
    <xdr:sp macro="" textlink="">
      <xdr:nvSpPr>
        <xdr:cNvPr id="154" name="楕円 153"/>
        <xdr:cNvSpPr/>
      </xdr:nvSpPr>
      <xdr:spPr>
        <a:xfrm>
          <a:off x="12954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135907</xdr:rowOff>
    </xdr:from>
    <xdr:ext cx="762000" cy="259045"/>
    <xdr:sp macro="" textlink="">
      <xdr:nvSpPr>
        <xdr:cNvPr id="155" name="テキスト ボックス 154"/>
        <xdr:cNvSpPr txBox="1"/>
      </xdr:nvSpPr>
      <xdr:spPr>
        <a:xfrm>
          <a:off x="12623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扶助費に係る経常収支比率は、前年度から0.</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％となった。本市の特徴として子育て世帯が多いことから、子ども・子育て支援施策を重点的に行っており、保育所等の待機児童解消に向けた児童福祉費が年々増加していることが主な要因である。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また、社会保障関連経費も全体的に逓増し、法令等に基づく扶助費の大幅な圧縮は難しいことから、今後も増加することが見込まれる。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本市においては、行政改革推進計画における取組事項として扶助事業の見直しを行って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おり、引き続き扶助費の抑制に努める。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3" name="直線コネクタ 182"/>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6"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7" name="直線コネクタ 186"/>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xdr:rowOff>
    </xdr:from>
    <xdr:to>
      <xdr:col>24</xdr:col>
      <xdr:colOff>25400</xdr:colOff>
      <xdr:row>57</xdr:row>
      <xdr:rowOff>54610</xdr:rowOff>
    </xdr:to>
    <xdr:cxnSp macro="">
      <xdr:nvCxnSpPr>
        <xdr:cNvPr id="188" name="直線コネクタ 187"/>
        <xdr:cNvCxnSpPr/>
      </xdr:nvCxnSpPr>
      <xdr:spPr>
        <a:xfrm>
          <a:off x="3987800" y="9789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9"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90" name="フローチャート: 判断 189"/>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16510</xdr:rowOff>
    </xdr:to>
    <xdr:cxnSp macro="">
      <xdr:nvCxnSpPr>
        <xdr:cNvPr id="191" name="直線コネクタ 190"/>
        <xdr:cNvCxnSpPr/>
      </xdr:nvCxnSpPr>
      <xdr:spPr>
        <a:xfrm>
          <a:off x="3098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2" name="フローチャート: 判断 191"/>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3" name="テキスト ボックス 192"/>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134620</xdr:rowOff>
    </xdr:from>
    <xdr:to>
      <xdr:col>15</xdr:col>
      <xdr:colOff>98425</xdr:colOff>
      <xdr:row>56</xdr:row>
      <xdr:rowOff>165100</xdr:rowOff>
    </xdr:to>
    <xdr:cxnSp macro="">
      <xdr:nvCxnSpPr>
        <xdr:cNvPr id="194" name="直線コネクタ 193"/>
        <xdr:cNvCxnSpPr/>
      </xdr:nvCxnSpPr>
      <xdr:spPr>
        <a:xfrm>
          <a:off x="2209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134620</xdr:rowOff>
    </xdr:to>
    <xdr:cxnSp macro="">
      <xdr:nvCxnSpPr>
        <xdr:cNvPr id="197" name="直線コネクタ 196"/>
        <xdr:cNvCxnSpPr/>
      </xdr:nvCxnSpPr>
      <xdr:spPr>
        <a:xfrm>
          <a:off x="1320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0" name="フローチャート: 判断 199"/>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1" name="テキスト ボックス 200"/>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xdr:rowOff>
    </xdr:from>
    <xdr:to>
      <xdr:col>24</xdr:col>
      <xdr:colOff>76200</xdr:colOff>
      <xdr:row>57</xdr:row>
      <xdr:rowOff>105410</xdr:rowOff>
    </xdr:to>
    <xdr:sp macro="" textlink="">
      <xdr:nvSpPr>
        <xdr:cNvPr id="207" name="楕円 206"/>
        <xdr:cNvSpPr/>
      </xdr:nvSpPr>
      <xdr:spPr>
        <a:xfrm>
          <a:off x="4775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147337</xdr:rowOff>
    </xdr:from>
    <xdr:ext cx="762000" cy="259045"/>
    <xdr:sp macro="" textlink="">
      <xdr:nvSpPr>
        <xdr:cNvPr id="208" name="扶助費該当値テキスト"/>
        <xdr:cNvSpPr txBox="1"/>
      </xdr:nvSpPr>
      <xdr:spPr>
        <a:xfrm>
          <a:off x="4914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137160</xdr:rowOff>
    </xdr:from>
    <xdr:to>
      <xdr:col>20</xdr:col>
      <xdr:colOff>38100</xdr:colOff>
      <xdr:row>57</xdr:row>
      <xdr:rowOff>67310</xdr:rowOff>
    </xdr:to>
    <xdr:sp macro="" textlink="">
      <xdr:nvSpPr>
        <xdr:cNvPr id="209" name="楕円 208"/>
        <xdr:cNvSpPr/>
      </xdr:nvSpPr>
      <xdr:spPr>
        <a:xfrm>
          <a:off x="3937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210" name="テキスト ボックス 209"/>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83820</xdr:rowOff>
    </xdr:from>
    <xdr:to>
      <xdr:col>11</xdr:col>
      <xdr:colOff>60325</xdr:colOff>
      <xdr:row>57</xdr:row>
      <xdr:rowOff>13970</xdr:rowOff>
    </xdr:to>
    <xdr:sp macro="" textlink="">
      <xdr:nvSpPr>
        <xdr:cNvPr id="213" name="楕円 212"/>
        <xdr:cNvSpPr/>
      </xdr:nvSpPr>
      <xdr:spPr>
        <a:xfrm>
          <a:off x="2159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170197</xdr:rowOff>
    </xdr:from>
    <xdr:ext cx="762000" cy="259045"/>
    <xdr:sp macro="" textlink="">
      <xdr:nvSpPr>
        <xdr:cNvPr id="214" name="テキスト ボックス 213"/>
        <xdr:cNvSpPr txBox="1"/>
      </xdr:nvSpPr>
      <xdr:spPr>
        <a:xfrm>
          <a:off x="1828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6" name="テキスト ボックス 215"/>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その他については、前年度と比較して概ね横ばいの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その他のうち繰出金について、後期高齢者医療特別会計及び介護保険特別会計への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法定分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繰出金が前年度に比べ増加しているものの、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介護保険</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における、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法定外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繰出金が減額となった。（△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11,310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本市の比率は類似団体等各数値を大きく下回っているが、今後も適正化に留意する。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6" name="直線コネクタ 245"/>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7"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8" name="直線コネクタ 247"/>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9"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50" name="直線コネクタ 249"/>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109038</xdr:rowOff>
    </xdr:from>
    <xdr:to>
      <xdr:col>82</xdr:col>
      <xdr:colOff>107950</xdr:colOff>
      <xdr:row>53</xdr:row>
      <xdr:rowOff>115570</xdr:rowOff>
    </xdr:to>
    <xdr:cxnSp macro="">
      <xdr:nvCxnSpPr>
        <xdr:cNvPr id="251" name="直線コネクタ 250"/>
        <xdr:cNvCxnSpPr/>
      </xdr:nvCxnSpPr>
      <xdr:spPr>
        <a:xfrm flipV="1">
          <a:off x="15671800" y="91958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2"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3" name="フローチャート: 判断 252"/>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102507</xdr:rowOff>
    </xdr:from>
    <xdr:to>
      <xdr:col>78</xdr:col>
      <xdr:colOff>69850</xdr:colOff>
      <xdr:row>53</xdr:row>
      <xdr:rowOff>115570</xdr:rowOff>
    </xdr:to>
    <xdr:cxnSp macro="">
      <xdr:nvCxnSpPr>
        <xdr:cNvPr id="254" name="直線コネクタ 253"/>
        <xdr:cNvCxnSpPr/>
      </xdr:nvCxnSpPr>
      <xdr:spPr>
        <a:xfrm>
          <a:off x="14782800" y="91893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76381</xdr:rowOff>
    </xdr:from>
    <xdr:to>
      <xdr:col>73</xdr:col>
      <xdr:colOff>180975</xdr:colOff>
      <xdr:row>53</xdr:row>
      <xdr:rowOff>102507</xdr:rowOff>
    </xdr:to>
    <xdr:cxnSp macro="">
      <xdr:nvCxnSpPr>
        <xdr:cNvPr id="257" name="直線コネクタ 256"/>
        <xdr:cNvCxnSpPr/>
      </xdr:nvCxnSpPr>
      <xdr:spPr>
        <a:xfrm>
          <a:off x="13893800" y="91632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8" name="フローチャート: 判断 257"/>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9" name="テキスト ボックス 258"/>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63319</xdr:rowOff>
    </xdr:from>
    <xdr:to>
      <xdr:col>69</xdr:col>
      <xdr:colOff>92075</xdr:colOff>
      <xdr:row>53</xdr:row>
      <xdr:rowOff>76381</xdr:rowOff>
    </xdr:to>
    <xdr:cxnSp macro="">
      <xdr:nvCxnSpPr>
        <xdr:cNvPr id="260" name="直線コネクタ 259"/>
        <xdr:cNvCxnSpPr/>
      </xdr:nvCxnSpPr>
      <xdr:spPr>
        <a:xfrm>
          <a:off x="13004800" y="91501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61" name="フローチャート: 判断 260"/>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2" name="テキスト ボックス 261"/>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152944</xdr:rowOff>
    </xdr:from>
    <xdr:to>
      <xdr:col>65</xdr:col>
      <xdr:colOff>53975</xdr:colOff>
      <xdr:row>56</xdr:row>
      <xdr:rowOff>83094</xdr:rowOff>
    </xdr:to>
    <xdr:sp macro="" textlink="">
      <xdr:nvSpPr>
        <xdr:cNvPr id="263" name="フローチャート: 判断 262"/>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67871</xdr:rowOff>
    </xdr:from>
    <xdr:ext cx="762000" cy="259045"/>
    <xdr:sp macro="" textlink="">
      <xdr:nvSpPr>
        <xdr:cNvPr id="264" name="テキスト ボックス 263"/>
        <xdr:cNvSpPr txBox="1"/>
      </xdr:nvSpPr>
      <xdr:spPr>
        <a:xfrm>
          <a:off x="12623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58238</xdr:rowOff>
    </xdr:from>
    <xdr:to>
      <xdr:col>82</xdr:col>
      <xdr:colOff>158750</xdr:colOff>
      <xdr:row>53</xdr:row>
      <xdr:rowOff>159838</xdr:rowOff>
    </xdr:to>
    <xdr:sp macro="" textlink="">
      <xdr:nvSpPr>
        <xdr:cNvPr id="270" name="楕円 269"/>
        <xdr:cNvSpPr/>
      </xdr:nvSpPr>
      <xdr:spPr>
        <a:xfrm>
          <a:off x="16459200" y="91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138265</xdr:rowOff>
    </xdr:from>
    <xdr:ext cx="762000" cy="259045"/>
    <xdr:sp macro="" textlink="">
      <xdr:nvSpPr>
        <xdr:cNvPr id="271" name="その他該当値テキスト"/>
        <xdr:cNvSpPr txBox="1"/>
      </xdr:nvSpPr>
      <xdr:spPr>
        <a:xfrm>
          <a:off x="16598900" y="90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64770</xdr:rowOff>
    </xdr:from>
    <xdr:to>
      <xdr:col>78</xdr:col>
      <xdr:colOff>120650</xdr:colOff>
      <xdr:row>53</xdr:row>
      <xdr:rowOff>166370</xdr:rowOff>
    </xdr:to>
    <xdr:sp macro="" textlink="">
      <xdr:nvSpPr>
        <xdr:cNvPr id="272" name="楕円 271"/>
        <xdr:cNvSpPr/>
      </xdr:nvSpPr>
      <xdr:spPr>
        <a:xfrm>
          <a:off x="15621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5097</xdr:rowOff>
    </xdr:from>
    <xdr:ext cx="736600" cy="259045"/>
    <xdr:sp macro="" textlink="">
      <xdr:nvSpPr>
        <xdr:cNvPr id="273" name="テキスト ボックス 272"/>
        <xdr:cNvSpPr txBox="1"/>
      </xdr:nvSpPr>
      <xdr:spPr>
        <a:xfrm>
          <a:off x="15290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51707</xdr:rowOff>
    </xdr:from>
    <xdr:to>
      <xdr:col>74</xdr:col>
      <xdr:colOff>31750</xdr:colOff>
      <xdr:row>53</xdr:row>
      <xdr:rowOff>153307</xdr:rowOff>
    </xdr:to>
    <xdr:sp macro="" textlink="">
      <xdr:nvSpPr>
        <xdr:cNvPr id="274" name="楕円 273"/>
        <xdr:cNvSpPr/>
      </xdr:nvSpPr>
      <xdr:spPr>
        <a:xfrm>
          <a:off x="14732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163484</xdr:rowOff>
    </xdr:from>
    <xdr:ext cx="762000" cy="259045"/>
    <xdr:sp macro="" textlink="">
      <xdr:nvSpPr>
        <xdr:cNvPr id="275" name="テキスト ボックス 274"/>
        <xdr:cNvSpPr txBox="1"/>
      </xdr:nvSpPr>
      <xdr:spPr>
        <a:xfrm>
          <a:off x="14401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25581</xdr:rowOff>
    </xdr:from>
    <xdr:to>
      <xdr:col>69</xdr:col>
      <xdr:colOff>142875</xdr:colOff>
      <xdr:row>53</xdr:row>
      <xdr:rowOff>127181</xdr:rowOff>
    </xdr:to>
    <xdr:sp macro="" textlink="">
      <xdr:nvSpPr>
        <xdr:cNvPr id="276" name="楕円 275"/>
        <xdr:cNvSpPr/>
      </xdr:nvSpPr>
      <xdr:spPr>
        <a:xfrm>
          <a:off x="13843000" y="91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137358</xdr:rowOff>
    </xdr:from>
    <xdr:ext cx="762000" cy="259045"/>
    <xdr:sp macro="" textlink="">
      <xdr:nvSpPr>
        <xdr:cNvPr id="277" name="テキスト ボックス 276"/>
        <xdr:cNvSpPr txBox="1"/>
      </xdr:nvSpPr>
      <xdr:spPr>
        <a:xfrm>
          <a:off x="13512800" y="888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12519</xdr:rowOff>
    </xdr:from>
    <xdr:to>
      <xdr:col>65</xdr:col>
      <xdr:colOff>53975</xdr:colOff>
      <xdr:row>53</xdr:row>
      <xdr:rowOff>114119</xdr:rowOff>
    </xdr:to>
    <xdr:sp macro="" textlink="">
      <xdr:nvSpPr>
        <xdr:cNvPr id="278" name="楕円 277"/>
        <xdr:cNvSpPr/>
      </xdr:nvSpPr>
      <xdr:spPr>
        <a:xfrm>
          <a:off x="12954000" y="909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124296</xdr:rowOff>
    </xdr:from>
    <xdr:ext cx="762000" cy="259045"/>
    <xdr:sp macro="" textlink="">
      <xdr:nvSpPr>
        <xdr:cNvPr id="279" name="テキスト ボックス 278"/>
        <xdr:cNvSpPr txBox="1"/>
      </xdr:nvSpPr>
      <xdr:spPr>
        <a:xfrm>
          <a:off x="12623800" y="886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ポイント下降した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比率はほぼ横ばいで推移しており、今後も「和光市健全な財政運営に関する条例」に基づき、補助金の公平性・公益性について見直しを行い、補助費等の適正化に努める。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4" name="直線コネクタ 303"/>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5"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6" name="直線コネクタ 305"/>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7"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8" name="直線コネクタ 307"/>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3556</xdr:rowOff>
    </xdr:to>
    <xdr:cxnSp macro="">
      <xdr:nvCxnSpPr>
        <xdr:cNvPr id="309" name="直線コネクタ 308"/>
        <xdr:cNvCxnSpPr/>
      </xdr:nvCxnSpPr>
      <xdr:spPr>
        <a:xfrm flipV="1">
          <a:off x="15671800" y="61528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10"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1" name="フローチャート: 判断 310"/>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21844</xdr:rowOff>
    </xdr:to>
    <xdr:cxnSp macro="">
      <xdr:nvCxnSpPr>
        <xdr:cNvPr id="312" name="直線コネクタ 311"/>
        <xdr:cNvCxnSpPr/>
      </xdr:nvCxnSpPr>
      <xdr:spPr>
        <a:xfrm flipV="1">
          <a:off x="14782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3" name="フローチャート: 判断 312"/>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4" name="テキスト ボックス 313"/>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36</xdr:row>
      <xdr:rowOff>21844</xdr:rowOff>
    </xdr:to>
    <xdr:cxnSp macro="">
      <xdr:nvCxnSpPr>
        <xdr:cNvPr id="315" name="直線コネクタ 314"/>
        <xdr:cNvCxnSpPr/>
      </xdr:nvCxnSpPr>
      <xdr:spPr>
        <a:xfrm>
          <a:off x="13893800" y="6134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6" name="フローチャート: 判断 315"/>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7" name="テキスト ボックス 316"/>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133858</xdr:rowOff>
    </xdr:to>
    <xdr:cxnSp macro="">
      <xdr:nvCxnSpPr>
        <xdr:cNvPr id="318" name="直線コネクタ 317"/>
        <xdr:cNvCxnSpPr/>
      </xdr:nvCxnSpPr>
      <xdr:spPr>
        <a:xfrm>
          <a:off x="13004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9" name="フローチャート: 判断 318"/>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20" name="テキスト ボックス 319"/>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1" name="フローチャート: 判断 320"/>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2" name="テキスト ボックス 321"/>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8" name="楕円 327"/>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9"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0" name="楕円 329"/>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1" name="テキスト ボックス 330"/>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57421</xdr:rowOff>
    </xdr:from>
    <xdr:ext cx="762000" cy="259045"/>
    <xdr:sp macro="" textlink="">
      <xdr:nvSpPr>
        <xdr:cNvPr id="333" name="テキスト ボックス 332"/>
        <xdr:cNvSpPr txBox="1"/>
      </xdr:nvSpPr>
      <xdr:spPr>
        <a:xfrm>
          <a:off x="14401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4" name="楕円 333"/>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5" name="テキスト ボックス 334"/>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6" name="楕円 335"/>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7" name="テキスト ボックス 336"/>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公債費に係る経常収支比率は、前年度から</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主な要因は、平成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年度に借り入れた</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事業を行うために先行取得した国有地</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に係る元金償還が開始されたことが挙げられる。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現状では類似団体平均等に対して低い水準を保っているが、</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再開発事業などの</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新たな都市基盤整備事業が複数控えており、公債費の増加が見込まれている。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今後は公共施設の更新や区画整理事業等、普通建設事業による地方債残高の増加がさらに見込まれるが、元金償還額と地方債発行額のバランスに留意し、地方債残高の抑制に努める。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7" name="直線コネクタ 366"/>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8"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9" name="直線コネクタ 368"/>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70"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71" name="直線コネクタ 370"/>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140063</xdr:rowOff>
    </xdr:from>
    <xdr:to>
      <xdr:col>24</xdr:col>
      <xdr:colOff>25400</xdr:colOff>
      <xdr:row>75</xdr:row>
      <xdr:rowOff>27396</xdr:rowOff>
    </xdr:to>
    <xdr:cxnSp macro="">
      <xdr:nvCxnSpPr>
        <xdr:cNvPr id="372" name="直線コネクタ 371"/>
        <xdr:cNvCxnSpPr/>
      </xdr:nvCxnSpPr>
      <xdr:spPr>
        <a:xfrm>
          <a:off x="3987800" y="1282736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3"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107406</xdr:rowOff>
    </xdr:from>
    <xdr:to>
      <xdr:col>19</xdr:col>
      <xdr:colOff>187325</xdr:colOff>
      <xdr:row>74</xdr:row>
      <xdr:rowOff>140063</xdr:rowOff>
    </xdr:to>
    <xdr:cxnSp macro="">
      <xdr:nvCxnSpPr>
        <xdr:cNvPr id="375" name="直線コネクタ 374"/>
        <xdr:cNvCxnSpPr/>
      </xdr:nvCxnSpPr>
      <xdr:spPr>
        <a:xfrm>
          <a:off x="3098800" y="12794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6" name="フローチャート: 判断 375"/>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7" name="テキスト ボックス 376"/>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107406</xdr:rowOff>
    </xdr:from>
    <xdr:to>
      <xdr:col>15</xdr:col>
      <xdr:colOff>98425</xdr:colOff>
      <xdr:row>74</xdr:row>
      <xdr:rowOff>113937</xdr:rowOff>
    </xdr:to>
    <xdr:cxnSp macro="">
      <xdr:nvCxnSpPr>
        <xdr:cNvPr id="378" name="直線コネクタ 377"/>
        <xdr:cNvCxnSpPr/>
      </xdr:nvCxnSpPr>
      <xdr:spPr>
        <a:xfrm flipV="1">
          <a:off x="2209800" y="12794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9" name="フローチャート: 判断 378"/>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0" name="テキスト ボックス 379"/>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113937</xdr:rowOff>
    </xdr:from>
    <xdr:to>
      <xdr:col>11</xdr:col>
      <xdr:colOff>9525</xdr:colOff>
      <xdr:row>74</xdr:row>
      <xdr:rowOff>146594</xdr:rowOff>
    </xdr:to>
    <xdr:cxnSp macro="">
      <xdr:nvCxnSpPr>
        <xdr:cNvPr id="381" name="直線コネクタ 380"/>
        <xdr:cNvCxnSpPr/>
      </xdr:nvCxnSpPr>
      <xdr:spPr>
        <a:xfrm flipV="1">
          <a:off x="1320800" y="12801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2" name="フローチャート: 判断 381"/>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3" name="テキスト ボックス 382"/>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40277</xdr:rowOff>
    </xdr:from>
    <xdr:to>
      <xdr:col>6</xdr:col>
      <xdr:colOff>171450</xdr:colOff>
      <xdr:row>76</xdr:row>
      <xdr:rowOff>141877</xdr:rowOff>
    </xdr:to>
    <xdr:sp macro="" textlink="">
      <xdr:nvSpPr>
        <xdr:cNvPr id="384" name="フローチャート: 判断 383"/>
        <xdr:cNvSpPr/>
      </xdr:nvSpPr>
      <xdr:spPr>
        <a:xfrm>
          <a:off x="1270000" y="1307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126654</xdr:rowOff>
    </xdr:from>
    <xdr:ext cx="762000" cy="259045"/>
    <xdr:sp macro="" textlink="">
      <xdr:nvSpPr>
        <xdr:cNvPr id="385" name="テキスト ボックス 384"/>
        <xdr:cNvSpPr txBox="1"/>
      </xdr:nvSpPr>
      <xdr:spPr>
        <a:xfrm>
          <a:off x="939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148046</xdr:rowOff>
    </xdr:from>
    <xdr:to>
      <xdr:col>24</xdr:col>
      <xdr:colOff>76200</xdr:colOff>
      <xdr:row>75</xdr:row>
      <xdr:rowOff>78196</xdr:rowOff>
    </xdr:to>
    <xdr:sp macro="" textlink="">
      <xdr:nvSpPr>
        <xdr:cNvPr id="391" name="楕円 390"/>
        <xdr:cNvSpPr/>
      </xdr:nvSpPr>
      <xdr:spPr>
        <a:xfrm>
          <a:off x="47752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164573</xdr:rowOff>
    </xdr:from>
    <xdr:ext cx="762000" cy="259045"/>
    <xdr:sp macro="" textlink="">
      <xdr:nvSpPr>
        <xdr:cNvPr id="392" name="公債費該当値テキスト"/>
        <xdr:cNvSpPr txBox="1"/>
      </xdr:nvSpPr>
      <xdr:spPr>
        <a:xfrm>
          <a:off x="4914900" y="1268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89263</xdr:rowOff>
    </xdr:from>
    <xdr:to>
      <xdr:col>20</xdr:col>
      <xdr:colOff>38100</xdr:colOff>
      <xdr:row>75</xdr:row>
      <xdr:rowOff>19413</xdr:rowOff>
    </xdr:to>
    <xdr:sp macro="" textlink="">
      <xdr:nvSpPr>
        <xdr:cNvPr id="393" name="楕円 392"/>
        <xdr:cNvSpPr/>
      </xdr:nvSpPr>
      <xdr:spPr>
        <a:xfrm>
          <a:off x="3937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29590</xdr:rowOff>
    </xdr:from>
    <xdr:ext cx="736600" cy="259045"/>
    <xdr:sp macro="" textlink="">
      <xdr:nvSpPr>
        <xdr:cNvPr id="394" name="テキスト ボックス 393"/>
        <xdr:cNvSpPr txBox="1"/>
      </xdr:nvSpPr>
      <xdr:spPr>
        <a:xfrm>
          <a:off x="3606800" y="1254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56606</xdr:rowOff>
    </xdr:from>
    <xdr:to>
      <xdr:col>15</xdr:col>
      <xdr:colOff>149225</xdr:colOff>
      <xdr:row>74</xdr:row>
      <xdr:rowOff>158206</xdr:rowOff>
    </xdr:to>
    <xdr:sp macro="" textlink="">
      <xdr:nvSpPr>
        <xdr:cNvPr id="395" name="楕円 394"/>
        <xdr:cNvSpPr/>
      </xdr:nvSpPr>
      <xdr:spPr>
        <a:xfrm>
          <a:off x="3048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168383</xdr:rowOff>
    </xdr:from>
    <xdr:ext cx="762000" cy="259045"/>
    <xdr:sp macro="" textlink="">
      <xdr:nvSpPr>
        <xdr:cNvPr id="396" name="テキスト ボックス 395"/>
        <xdr:cNvSpPr txBox="1"/>
      </xdr:nvSpPr>
      <xdr:spPr>
        <a:xfrm>
          <a:off x="2717800" y="1251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63137</xdr:rowOff>
    </xdr:from>
    <xdr:to>
      <xdr:col>11</xdr:col>
      <xdr:colOff>60325</xdr:colOff>
      <xdr:row>74</xdr:row>
      <xdr:rowOff>164737</xdr:rowOff>
    </xdr:to>
    <xdr:sp macro="" textlink="">
      <xdr:nvSpPr>
        <xdr:cNvPr id="397" name="楕円 396"/>
        <xdr:cNvSpPr/>
      </xdr:nvSpPr>
      <xdr:spPr>
        <a:xfrm>
          <a:off x="2159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3464</xdr:rowOff>
    </xdr:from>
    <xdr:ext cx="762000" cy="259045"/>
    <xdr:sp macro="" textlink="">
      <xdr:nvSpPr>
        <xdr:cNvPr id="398" name="テキスト ボックス 397"/>
        <xdr:cNvSpPr txBox="1"/>
      </xdr:nvSpPr>
      <xdr:spPr>
        <a:xfrm>
          <a:off x="1828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95794</xdr:rowOff>
    </xdr:from>
    <xdr:to>
      <xdr:col>6</xdr:col>
      <xdr:colOff>171450</xdr:colOff>
      <xdr:row>75</xdr:row>
      <xdr:rowOff>25944</xdr:rowOff>
    </xdr:to>
    <xdr:sp macro="" textlink="">
      <xdr:nvSpPr>
        <xdr:cNvPr id="399" name="楕円 398"/>
        <xdr:cNvSpPr/>
      </xdr:nvSpPr>
      <xdr:spPr>
        <a:xfrm>
          <a:off x="1270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36121</xdr:rowOff>
    </xdr:from>
    <xdr:ext cx="762000" cy="259045"/>
    <xdr:sp macro="" textlink="">
      <xdr:nvSpPr>
        <xdr:cNvPr id="400" name="テキスト ボックス 399"/>
        <xdr:cNvSpPr txBox="1"/>
      </xdr:nvSpPr>
      <xdr:spPr>
        <a:xfrm>
          <a:off x="939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公債費以外については、前年度から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ポイント下降した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77.8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個別の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概ね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類似団体・全国・埼玉県平均を下回っているが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、扶助費及び物件費に係る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平均を大きく上回っており、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今後行政改革等により、市単独の扶助費や委託料の精査が必要と考えられる。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今後は新たな都市基盤整備事業等の開始により一層の公債費の増加が見込まれることから、経常事業の見直し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比率の改善を図る。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6" name="直線コネクタ 425"/>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7"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8" name="直線コネクタ 427"/>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9"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30" name="直線コネクタ 429"/>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72137</xdr:rowOff>
    </xdr:to>
    <xdr:cxnSp macro="">
      <xdr:nvCxnSpPr>
        <xdr:cNvPr id="431" name="直線コネクタ 430"/>
        <xdr:cNvCxnSpPr/>
      </xdr:nvCxnSpPr>
      <xdr:spPr>
        <a:xfrm flipV="1">
          <a:off x="15671800" y="133995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2"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3" name="フローチャート: 判断 432"/>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94996</xdr:rowOff>
    </xdr:to>
    <xdr:cxnSp macro="">
      <xdr:nvCxnSpPr>
        <xdr:cNvPr id="434" name="直線コネクタ 433"/>
        <xdr:cNvCxnSpPr/>
      </xdr:nvCxnSpPr>
      <xdr:spPr>
        <a:xfrm flipV="1">
          <a:off x="14782800" y="134452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5" name="フローチャート: 判断 434"/>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6" name="テキスト ボックス 435"/>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94996</xdr:rowOff>
    </xdr:to>
    <xdr:cxnSp macro="">
      <xdr:nvCxnSpPr>
        <xdr:cNvPr id="437" name="直線コネクタ 436"/>
        <xdr:cNvCxnSpPr/>
      </xdr:nvCxnSpPr>
      <xdr:spPr>
        <a:xfrm>
          <a:off x="13893800" y="134040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8" name="フローチャート: 判断 437"/>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9" name="テキスト ボックス 438"/>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30987</xdr:rowOff>
    </xdr:to>
    <xdr:cxnSp macro="">
      <xdr:nvCxnSpPr>
        <xdr:cNvPr id="440" name="直線コネクタ 439"/>
        <xdr:cNvCxnSpPr/>
      </xdr:nvCxnSpPr>
      <xdr:spPr>
        <a:xfrm>
          <a:off x="13004800" y="13239496"/>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41" name="フローチャート: 判断 440"/>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2" name="テキスト ボックス 441"/>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3" name="フローチャート: 判断 442"/>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4" name="テキスト ボックス 443"/>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50" name="楕円 449"/>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1"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2" name="楕円 451"/>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3" name="テキスト ボックス 452"/>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54" name="楕円 453"/>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55" name="テキスト ボックス 454"/>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6" name="楕円 455"/>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7" name="テキスト ボックス 456"/>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8" name="楕円 457"/>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59" name="テキスト ボックス 458"/>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57565</xdr:rowOff>
    </xdr:from>
    <xdr:to>
      <xdr:col>29</xdr:col>
      <xdr:colOff>127000</xdr:colOff>
      <xdr:row>19</xdr:row>
      <xdr:rowOff>64864</xdr:rowOff>
    </xdr:to>
    <xdr:cxnSp macro="">
      <xdr:nvCxnSpPr>
        <xdr:cNvPr id="52" name="直線コネクタ 51"/>
        <xdr:cNvCxnSpPr/>
      </xdr:nvCxnSpPr>
      <xdr:spPr bwMode="auto">
        <a:xfrm flipV="1">
          <a:off x="5003800" y="3362740"/>
          <a:ext cx="647700" cy="7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64864</xdr:rowOff>
    </xdr:from>
    <xdr:to>
      <xdr:col>26</xdr:col>
      <xdr:colOff>50800</xdr:colOff>
      <xdr:row>19</xdr:row>
      <xdr:rowOff>65665</xdr:rowOff>
    </xdr:to>
    <xdr:cxnSp macro="">
      <xdr:nvCxnSpPr>
        <xdr:cNvPr id="55" name="直線コネクタ 54"/>
        <xdr:cNvCxnSpPr/>
      </xdr:nvCxnSpPr>
      <xdr:spPr bwMode="auto">
        <a:xfrm flipV="1">
          <a:off x="4305300" y="3370039"/>
          <a:ext cx="698500" cy="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65665</xdr:rowOff>
    </xdr:from>
    <xdr:to>
      <xdr:col>22</xdr:col>
      <xdr:colOff>114300</xdr:colOff>
      <xdr:row>19</xdr:row>
      <xdr:rowOff>88786</xdr:rowOff>
    </xdr:to>
    <xdr:cxnSp macro="">
      <xdr:nvCxnSpPr>
        <xdr:cNvPr id="58" name="直線コネクタ 57"/>
        <xdr:cNvCxnSpPr/>
      </xdr:nvCxnSpPr>
      <xdr:spPr bwMode="auto">
        <a:xfrm flipV="1">
          <a:off x="3606800" y="3370840"/>
          <a:ext cx="698500" cy="23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88786</xdr:rowOff>
    </xdr:from>
    <xdr:to>
      <xdr:col>18</xdr:col>
      <xdr:colOff>177800</xdr:colOff>
      <xdr:row>19</xdr:row>
      <xdr:rowOff>91545</xdr:rowOff>
    </xdr:to>
    <xdr:cxnSp macro="">
      <xdr:nvCxnSpPr>
        <xdr:cNvPr id="61" name="直線コネクタ 60"/>
        <xdr:cNvCxnSpPr/>
      </xdr:nvCxnSpPr>
      <xdr:spPr bwMode="auto">
        <a:xfrm flipV="1">
          <a:off x="2908300" y="3393961"/>
          <a:ext cx="698500" cy="2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153494</xdr:rowOff>
    </xdr:from>
    <xdr:to>
      <xdr:col>15</xdr:col>
      <xdr:colOff>101600</xdr:colOff>
      <xdr:row>18</xdr:row>
      <xdr:rowOff>83644</xdr:rowOff>
    </xdr:to>
    <xdr:sp macro="" textlink="">
      <xdr:nvSpPr>
        <xdr:cNvPr id="64" name="フローチャート: 判断 63"/>
        <xdr:cNvSpPr/>
      </xdr:nvSpPr>
      <xdr:spPr bwMode="auto">
        <a:xfrm>
          <a:off x="28575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93821</xdr:rowOff>
    </xdr:from>
    <xdr:ext cx="762000" cy="259045"/>
    <xdr:sp macro="" textlink="">
      <xdr:nvSpPr>
        <xdr:cNvPr id="65" name="テキスト ボックス 64"/>
        <xdr:cNvSpPr txBox="1"/>
      </xdr:nvSpPr>
      <xdr:spPr>
        <a:xfrm>
          <a:off x="2527300" y="28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6765</xdr:rowOff>
    </xdr:from>
    <xdr:to>
      <xdr:col>29</xdr:col>
      <xdr:colOff>177800</xdr:colOff>
      <xdr:row>19</xdr:row>
      <xdr:rowOff>108365</xdr:rowOff>
    </xdr:to>
    <xdr:sp macro="" textlink="">
      <xdr:nvSpPr>
        <xdr:cNvPr id="71" name="楕円 70"/>
        <xdr:cNvSpPr/>
      </xdr:nvSpPr>
      <xdr:spPr bwMode="auto">
        <a:xfrm>
          <a:off x="5600700" y="331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86792</xdr:rowOff>
    </xdr:from>
    <xdr:ext cx="762000" cy="259045"/>
    <xdr:sp macro="" textlink="">
      <xdr:nvSpPr>
        <xdr:cNvPr id="72" name="人口1人当たり決算額の推移該当値テキスト130"/>
        <xdr:cNvSpPr txBox="1"/>
      </xdr:nvSpPr>
      <xdr:spPr>
        <a:xfrm>
          <a:off x="5740400" y="322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14064</xdr:rowOff>
    </xdr:from>
    <xdr:to>
      <xdr:col>26</xdr:col>
      <xdr:colOff>101600</xdr:colOff>
      <xdr:row>19</xdr:row>
      <xdr:rowOff>115664</xdr:rowOff>
    </xdr:to>
    <xdr:sp macro="" textlink="">
      <xdr:nvSpPr>
        <xdr:cNvPr id="73" name="楕円 72"/>
        <xdr:cNvSpPr/>
      </xdr:nvSpPr>
      <xdr:spPr bwMode="auto">
        <a:xfrm>
          <a:off x="4953000" y="331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100441</xdr:rowOff>
    </xdr:from>
    <xdr:ext cx="736600" cy="259045"/>
    <xdr:sp macro="" textlink="">
      <xdr:nvSpPr>
        <xdr:cNvPr id="74" name="テキスト ボックス 73"/>
        <xdr:cNvSpPr txBox="1"/>
      </xdr:nvSpPr>
      <xdr:spPr>
        <a:xfrm>
          <a:off x="4622800" y="340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14865</xdr:rowOff>
    </xdr:from>
    <xdr:to>
      <xdr:col>22</xdr:col>
      <xdr:colOff>165100</xdr:colOff>
      <xdr:row>19</xdr:row>
      <xdr:rowOff>116465</xdr:rowOff>
    </xdr:to>
    <xdr:sp macro="" textlink="">
      <xdr:nvSpPr>
        <xdr:cNvPr id="75" name="楕円 74"/>
        <xdr:cNvSpPr/>
      </xdr:nvSpPr>
      <xdr:spPr bwMode="auto">
        <a:xfrm>
          <a:off x="4254500" y="332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101242</xdr:rowOff>
    </xdr:from>
    <xdr:ext cx="762000" cy="259045"/>
    <xdr:sp macro="" textlink="">
      <xdr:nvSpPr>
        <xdr:cNvPr id="76" name="テキスト ボックス 75"/>
        <xdr:cNvSpPr txBox="1"/>
      </xdr:nvSpPr>
      <xdr:spPr>
        <a:xfrm>
          <a:off x="3924300" y="340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37986</xdr:rowOff>
    </xdr:from>
    <xdr:to>
      <xdr:col>19</xdr:col>
      <xdr:colOff>38100</xdr:colOff>
      <xdr:row>19</xdr:row>
      <xdr:rowOff>139586</xdr:rowOff>
    </xdr:to>
    <xdr:sp macro="" textlink="">
      <xdr:nvSpPr>
        <xdr:cNvPr id="77" name="楕円 76"/>
        <xdr:cNvSpPr/>
      </xdr:nvSpPr>
      <xdr:spPr bwMode="auto">
        <a:xfrm>
          <a:off x="3556000" y="334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124363</xdr:rowOff>
    </xdr:from>
    <xdr:ext cx="762000" cy="259045"/>
    <xdr:sp macro="" textlink="">
      <xdr:nvSpPr>
        <xdr:cNvPr id="78" name="テキスト ボックス 77"/>
        <xdr:cNvSpPr txBox="1"/>
      </xdr:nvSpPr>
      <xdr:spPr>
        <a:xfrm>
          <a:off x="3225800" y="342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40745</xdr:rowOff>
    </xdr:from>
    <xdr:to>
      <xdr:col>15</xdr:col>
      <xdr:colOff>101600</xdr:colOff>
      <xdr:row>19</xdr:row>
      <xdr:rowOff>142345</xdr:rowOff>
    </xdr:to>
    <xdr:sp macro="" textlink="">
      <xdr:nvSpPr>
        <xdr:cNvPr id="79" name="楕円 78"/>
        <xdr:cNvSpPr/>
      </xdr:nvSpPr>
      <xdr:spPr bwMode="auto">
        <a:xfrm>
          <a:off x="2857500" y="334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127122</xdr:rowOff>
    </xdr:from>
    <xdr:ext cx="762000" cy="259045"/>
    <xdr:sp macro="" textlink="">
      <xdr:nvSpPr>
        <xdr:cNvPr id="80" name="テキスト ボックス 79"/>
        <xdr:cNvSpPr txBox="1"/>
      </xdr:nvSpPr>
      <xdr:spPr>
        <a:xfrm>
          <a:off x="2527300" y="343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216474</xdr:rowOff>
    </xdr:from>
    <xdr:to>
      <xdr:col>29</xdr:col>
      <xdr:colOff>127000</xdr:colOff>
      <xdr:row>37</xdr:row>
      <xdr:rowOff>262217</xdr:rowOff>
    </xdr:to>
    <xdr:cxnSp macro="">
      <xdr:nvCxnSpPr>
        <xdr:cNvPr id="112" name="直線コネクタ 111"/>
        <xdr:cNvCxnSpPr/>
      </xdr:nvCxnSpPr>
      <xdr:spPr bwMode="auto">
        <a:xfrm flipV="1">
          <a:off x="5003800" y="7341174"/>
          <a:ext cx="647700" cy="45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262217</xdr:rowOff>
    </xdr:from>
    <xdr:to>
      <xdr:col>26</xdr:col>
      <xdr:colOff>50800</xdr:colOff>
      <xdr:row>37</xdr:row>
      <xdr:rowOff>267886</xdr:rowOff>
    </xdr:to>
    <xdr:cxnSp macro="">
      <xdr:nvCxnSpPr>
        <xdr:cNvPr id="115" name="直線コネクタ 114"/>
        <xdr:cNvCxnSpPr/>
      </xdr:nvCxnSpPr>
      <xdr:spPr bwMode="auto">
        <a:xfrm flipV="1">
          <a:off x="4305300" y="7386917"/>
          <a:ext cx="698500" cy="5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256045</xdr:rowOff>
    </xdr:from>
    <xdr:to>
      <xdr:col>22</xdr:col>
      <xdr:colOff>114300</xdr:colOff>
      <xdr:row>37</xdr:row>
      <xdr:rowOff>267886</xdr:rowOff>
    </xdr:to>
    <xdr:cxnSp macro="">
      <xdr:nvCxnSpPr>
        <xdr:cNvPr id="118" name="直線コネクタ 117"/>
        <xdr:cNvCxnSpPr/>
      </xdr:nvCxnSpPr>
      <xdr:spPr bwMode="auto">
        <a:xfrm>
          <a:off x="3606800" y="7380745"/>
          <a:ext cx="698500" cy="1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220406</xdr:rowOff>
    </xdr:from>
    <xdr:to>
      <xdr:col>18</xdr:col>
      <xdr:colOff>177800</xdr:colOff>
      <xdr:row>37</xdr:row>
      <xdr:rowOff>256045</xdr:rowOff>
    </xdr:to>
    <xdr:cxnSp macro="">
      <xdr:nvCxnSpPr>
        <xdr:cNvPr id="121" name="直線コネクタ 120"/>
        <xdr:cNvCxnSpPr/>
      </xdr:nvCxnSpPr>
      <xdr:spPr bwMode="auto">
        <a:xfrm>
          <a:off x="2908300" y="7345106"/>
          <a:ext cx="698500" cy="3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27577</xdr:rowOff>
    </xdr:from>
    <xdr:to>
      <xdr:col>15</xdr:col>
      <xdr:colOff>101600</xdr:colOff>
      <xdr:row>37</xdr:row>
      <xdr:rowOff>129177</xdr:rowOff>
    </xdr:to>
    <xdr:sp macro="" textlink="">
      <xdr:nvSpPr>
        <xdr:cNvPr id="124" name="フローチャート: 判断 123"/>
        <xdr:cNvSpPr/>
      </xdr:nvSpPr>
      <xdr:spPr bwMode="auto">
        <a:xfrm>
          <a:off x="2857500" y="7152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310804</xdr:rowOff>
    </xdr:from>
    <xdr:ext cx="762000" cy="259045"/>
    <xdr:sp macro="" textlink="">
      <xdr:nvSpPr>
        <xdr:cNvPr id="125" name="テキスト ボックス 124"/>
        <xdr:cNvSpPr txBox="1"/>
      </xdr:nvSpPr>
      <xdr:spPr>
        <a:xfrm>
          <a:off x="2527300" y="692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165674</xdr:rowOff>
    </xdr:from>
    <xdr:to>
      <xdr:col>29</xdr:col>
      <xdr:colOff>177800</xdr:colOff>
      <xdr:row>37</xdr:row>
      <xdr:rowOff>267274</xdr:rowOff>
    </xdr:to>
    <xdr:sp macro="" textlink="">
      <xdr:nvSpPr>
        <xdr:cNvPr id="131" name="楕円 130"/>
        <xdr:cNvSpPr/>
      </xdr:nvSpPr>
      <xdr:spPr bwMode="auto">
        <a:xfrm>
          <a:off x="5600700" y="729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137751</xdr:rowOff>
    </xdr:from>
    <xdr:ext cx="762000" cy="259045"/>
    <xdr:sp macro="" textlink="">
      <xdr:nvSpPr>
        <xdr:cNvPr id="132" name="人口1人当たり決算額の推移該当値テキスト445"/>
        <xdr:cNvSpPr txBox="1"/>
      </xdr:nvSpPr>
      <xdr:spPr>
        <a:xfrm>
          <a:off x="5740400" y="726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211417</xdr:rowOff>
    </xdr:from>
    <xdr:to>
      <xdr:col>26</xdr:col>
      <xdr:colOff>101600</xdr:colOff>
      <xdr:row>37</xdr:row>
      <xdr:rowOff>313017</xdr:rowOff>
    </xdr:to>
    <xdr:sp macro="" textlink="">
      <xdr:nvSpPr>
        <xdr:cNvPr id="133" name="楕円 132"/>
        <xdr:cNvSpPr/>
      </xdr:nvSpPr>
      <xdr:spPr bwMode="auto">
        <a:xfrm>
          <a:off x="4953000" y="7336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297794</xdr:rowOff>
    </xdr:from>
    <xdr:ext cx="736600" cy="259045"/>
    <xdr:sp macro="" textlink="">
      <xdr:nvSpPr>
        <xdr:cNvPr id="134" name="テキスト ボックス 133"/>
        <xdr:cNvSpPr txBox="1"/>
      </xdr:nvSpPr>
      <xdr:spPr>
        <a:xfrm>
          <a:off x="4622800" y="742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217086</xdr:rowOff>
    </xdr:from>
    <xdr:to>
      <xdr:col>22</xdr:col>
      <xdr:colOff>165100</xdr:colOff>
      <xdr:row>37</xdr:row>
      <xdr:rowOff>318686</xdr:rowOff>
    </xdr:to>
    <xdr:sp macro="" textlink="">
      <xdr:nvSpPr>
        <xdr:cNvPr id="135" name="楕円 134"/>
        <xdr:cNvSpPr/>
      </xdr:nvSpPr>
      <xdr:spPr bwMode="auto">
        <a:xfrm>
          <a:off x="4254500" y="7341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303463</xdr:rowOff>
    </xdr:from>
    <xdr:ext cx="762000" cy="259045"/>
    <xdr:sp macro="" textlink="">
      <xdr:nvSpPr>
        <xdr:cNvPr id="136" name="テキスト ボックス 135"/>
        <xdr:cNvSpPr txBox="1"/>
      </xdr:nvSpPr>
      <xdr:spPr>
        <a:xfrm>
          <a:off x="3924300" y="74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205245</xdr:rowOff>
    </xdr:from>
    <xdr:to>
      <xdr:col>19</xdr:col>
      <xdr:colOff>38100</xdr:colOff>
      <xdr:row>37</xdr:row>
      <xdr:rowOff>306845</xdr:rowOff>
    </xdr:to>
    <xdr:sp macro="" textlink="">
      <xdr:nvSpPr>
        <xdr:cNvPr id="137" name="楕円 136"/>
        <xdr:cNvSpPr/>
      </xdr:nvSpPr>
      <xdr:spPr bwMode="auto">
        <a:xfrm>
          <a:off x="3556000" y="7329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291622</xdr:rowOff>
    </xdr:from>
    <xdr:ext cx="762000" cy="259045"/>
    <xdr:sp macro="" textlink="">
      <xdr:nvSpPr>
        <xdr:cNvPr id="138" name="テキスト ボックス 137"/>
        <xdr:cNvSpPr txBox="1"/>
      </xdr:nvSpPr>
      <xdr:spPr>
        <a:xfrm>
          <a:off x="32258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169606</xdr:rowOff>
    </xdr:from>
    <xdr:to>
      <xdr:col>15</xdr:col>
      <xdr:colOff>101600</xdr:colOff>
      <xdr:row>37</xdr:row>
      <xdr:rowOff>271206</xdr:rowOff>
    </xdr:to>
    <xdr:sp macro="" textlink="">
      <xdr:nvSpPr>
        <xdr:cNvPr id="139" name="楕円 138"/>
        <xdr:cNvSpPr/>
      </xdr:nvSpPr>
      <xdr:spPr bwMode="auto">
        <a:xfrm>
          <a:off x="2857500" y="729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255983</xdr:rowOff>
    </xdr:from>
    <xdr:ext cx="762000" cy="259045"/>
    <xdr:sp macro="" textlink="">
      <xdr:nvSpPr>
        <xdr:cNvPr id="140" name="テキスト ボックス 139"/>
        <xdr:cNvSpPr txBox="1"/>
      </xdr:nvSpPr>
      <xdr:spPr>
        <a:xfrm>
          <a:off x="2527300" y="738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83,810
81,160
11.04
29,823,590
27,769,763
1,802,915
16,190,134
18,193,102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1479</xdr:rowOff>
    </xdr:from>
    <xdr:to>
      <xdr:col>24</xdr:col>
      <xdr:colOff>63500</xdr:colOff>
      <xdr:row>39</xdr:row>
      <xdr:rowOff>12125</xdr:rowOff>
    </xdr:to>
    <xdr:cxnSp macro="">
      <xdr:nvCxnSpPr>
        <xdr:cNvPr id="63" name="直線コネクタ 62"/>
        <xdr:cNvCxnSpPr/>
      </xdr:nvCxnSpPr>
      <xdr:spPr>
        <a:xfrm flipV="1">
          <a:off x="3797300" y="6688029"/>
          <a:ext cx="8382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1512</xdr:rowOff>
    </xdr:from>
    <xdr:to>
      <xdr:col>19</xdr:col>
      <xdr:colOff>177800</xdr:colOff>
      <xdr:row>39</xdr:row>
      <xdr:rowOff>12125</xdr:rowOff>
    </xdr:to>
    <xdr:cxnSp macro="">
      <xdr:nvCxnSpPr>
        <xdr:cNvPr id="66" name="直線コネクタ 65"/>
        <xdr:cNvCxnSpPr/>
      </xdr:nvCxnSpPr>
      <xdr:spPr>
        <a:xfrm>
          <a:off x="2908300" y="6688062"/>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1512</xdr:rowOff>
    </xdr:from>
    <xdr:to>
      <xdr:col>15</xdr:col>
      <xdr:colOff>50800</xdr:colOff>
      <xdr:row>39</xdr:row>
      <xdr:rowOff>22477</xdr:rowOff>
    </xdr:to>
    <xdr:cxnSp macro="">
      <xdr:nvCxnSpPr>
        <xdr:cNvPr id="69" name="直線コネクタ 68"/>
        <xdr:cNvCxnSpPr/>
      </xdr:nvCxnSpPr>
      <xdr:spPr>
        <a:xfrm flipV="1">
          <a:off x="2019300" y="6688062"/>
          <a:ext cx="889000" cy="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22477</xdr:rowOff>
    </xdr:from>
    <xdr:to>
      <xdr:col>10</xdr:col>
      <xdr:colOff>114300</xdr:colOff>
      <xdr:row>39</xdr:row>
      <xdr:rowOff>25122</xdr:rowOff>
    </xdr:to>
    <xdr:cxnSp macro="">
      <xdr:nvCxnSpPr>
        <xdr:cNvPr id="72" name="直線コネクタ 71"/>
        <xdr:cNvCxnSpPr/>
      </xdr:nvCxnSpPr>
      <xdr:spPr>
        <a:xfrm flipV="1">
          <a:off x="1130300" y="6709027"/>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95236</xdr:rowOff>
    </xdr:from>
    <xdr:to>
      <xdr:col>6</xdr:col>
      <xdr:colOff>38100</xdr:colOff>
      <xdr:row>38</xdr:row>
      <xdr:rowOff>25386</xdr:rowOff>
    </xdr:to>
    <xdr:sp macro="" textlink="">
      <xdr:nvSpPr>
        <xdr:cNvPr id="75" name="フローチャート: 判断 74"/>
        <xdr:cNvSpPr/>
      </xdr:nvSpPr>
      <xdr:spPr>
        <a:xfrm>
          <a:off x="1079500" y="643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41913</xdr:rowOff>
    </xdr:from>
    <xdr:ext cx="534377" cy="259045"/>
    <xdr:sp macro="" textlink="">
      <xdr:nvSpPr>
        <xdr:cNvPr id="76" name="テキスト ボックス 75"/>
        <xdr:cNvSpPr txBox="1"/>
      </xdr:nvSpPr>
      <xdr:spPr>
        <a:xfrm>
          <a:off x="863111" y="621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122129</xdr:rowOff>
    </xdr:from>
    <xdr:to>
      <xdr:col>24</xdr:col>
      <xdr:colOff>114300</xdr:colOff>
      <xdr:row>39</xdr:row>
      <xdr:rowOff>52279</xdr:rowOff>
    </xdr:to>
    <xdr:sp macro="" textlink="">
      <xdr:nvSpPr>
        <xdr:cNvPr id="82" name="楕円 81"/>
        <xdr:cNvSpPr/>
      </xdr:nvSpPr>
      <xdr:spPr>
        <a:xfrm>
          <a:off x="4584700" y="66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37056</xdr:rowOff>
    </xdr:from>
    <xdr:ext cx="534377" cy="259045"/>
    <xdr:sp macro="" textlink="">
      <xdr:nvSpPr>
        <xdr:cNvPr id="83" name="人件費該当値テキスト"/>
        <xdr:cNvSpPr txBox="1"/>
      </xdr:nvSpPr>
      <xdr:spPr>
        <a:xfrm>
          <a:off x="4686300" y="65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132775</xdr:rowOff>
    </xdr:from>
    <xdr:to>
      <xdr:col>20</xdr:col>
      <xdr:colOff>38100</xdr:colOff>
      <xdr:row>39</xdr:row>
      <xdr:rowOff>62925</xdr:rowOff>
    </xdr:to>
    <xdr:sp macro="" textlink="">
      <xdr:nvSpPr>
        <xdr:cNvPr id="84" name="楕円 83"/>
        <xdr:cNvSpPr/>
      </xdr:nvSpPr>
      <xdr:spPr>
        <a:xfrm>
          <a:off x="3746500" y="6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54052</xdr:rowOff>
    </xdr:from>
    <xdr:ext cx="534377" cy="259045"/>
    <xdr:sp macro="" textlink="">
      <xdr:nvSpPr>
        <xdr:cNvPr id="85" name="テキスト ボックス 84"/>
        <xdr:cNvSpPr txBox="1"/>
      </xdr:nvSpPr>
      <xdr:spPr>
        <a:xfrm>
          <a:off x="3530111" y="67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122162</xdr:rowOff>
    </xdr:from>
    <xdr:to>
      <xdr:col>15</xdr:col>
      <xdr:colOff>101600</xdr:colOff>
      <xdr:row>39</xdr:row>
      <xdr:rowOff>52312</xdr:rowOff>
    </xdr:to>
    <xdr:sp macro="" textlink="">
      <xdr:nvSpPr>
        <xdr:cNvPr id="86" name="楕円 85"/>
        <xdr:cNvSpPr/>
      </xdr:nvSpPr>
      <xdr:spPr>
        <a:xfrm>
          <a:off x="2857500" y="66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43439</xdr:rowOff>
    </xdr:from>
    <xdr:ext cx="534377" cy="259045"/>
    <xdr:sp macro="" textlink="">
      <xdr:nvSpPr>
        <xdr:cNvPr id="87" name="テキスト ボックス 86"/>
        <xdr:cNvSpPr txBox="1"/>
      </xdr:nvSpPr>
      <xdr:spPr>
        <a:xfrm>
          <a:off x="2641111" y="67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143127</xdr:rowOff>
    </xdr:from>
    <xdr:to>
      <xdr:col>10</xdr:col>
      <xdr:colOff>165100</xdr:colOff>
      <xdr:row>39</xdr:row>
      <xdr:rowOff>73277</xdr:rowOff>
    </xdr:to>
    <xdr:sp macro="" textlink="">
      <xdr:nvSpPr>
        <xdr:cNvPr id="88" name="楕円 87"/>
        <xdr:cNvSpPr/>
      </xdr:nvSpPr>
      <xdr:spPr>
        <a:xfrm>
          <a:off x="1968500" y="66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64404</xdr:rowOff>
    </xdr:from>
    <xdr:ext cx="534377" cy="259045"/>
    <xdr:sp macro="" textlink="">
      <xdr:nvSpPr>
        <xdr:cNvPr id="89" name="テキスト ボックス 88"/>
        <xdr:cNvSpPr txBox="1"/>
      </xdr:nvSpPr>
      <xdr:spPr>
        <a:xfrm>
          <a:off x="1752111" y="675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145772</xdr:rowOff>
    </xdr:from>
    <xdr:to>
      <xdr:col>6</xdr:col>
      <xdr:colOff>38100</xdr:colOff>
      <xdr:row>39</xdr:row>
      <xdr:rowOff>75922</xdr:rowOff>
    </xdr:to>
    <xdr:sp macro="" textlink="">
      <xdr:nvSpPr>
        <xdr:cNvPr id="90" name="楕円 89"/>
        <xdr:cNvSpPr/>
      </xdr:nvSpPr>
      <xdr:spPr>
        <a:xfrm>
          <a:off x="1079500" y="66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67049</xdr:rowOff>
    </xdr:from>
    <xdr:ext cx="534377" cy="259045"/>
    <xdr:sp macro="" textlink="">
      <xdr:nvSpPr>
        <xdr:cNvPr id="91" name="テキスト ボックス 90"/>
        <xdr:cNvSpPr txBox="1"/>
      </xdr:nvSpPr>
      <xdr:spPr>
        <a:xfrm>
          <a:off x="863111" y="67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84934</xdr:rowOff>
    </xdr:from>
    <xdr:to>
      <xdr:col>24</xdr:col>
      <xdr:colOff>63500</xdr:colOff>
      <xdr:row>57</xdr:row>
      <xdr:rowOff>158755</xdr:rowOff>
    </xdr:to>
    <xdr:cxnSp macro="">
      <xdr:nvCxnSpPr>
        <xdr:cNvPr id="123" name="直線コネクタ 122"/>
        <xdr:cNvCxnSpPr/>
      </xdr:nvCxnSpPr>
      <xdr:spPr>
        <a:xfrm flipV="1">
          <a:off x="3797300" y="9857584"/>
          <a:ext cx="838200" cy="7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158755</xdr:rowOff>
    </xdr:from>
    <xdr:to>
      <xdr:col>19</xdr:col>
      <xdr:colOff>177800</xdr:colOff>
      <xdr:row>57</xdr:row>
      <xdr:rowOff>162691</xdr:rowOff>
    </xdr:to>
    <xdr:cxnSp macro="">
      <xdr:nvCxnSpPr>
        <xdr:cNvPr id="126" name="直線コネクタ 125"/>
        <xdr:cNvCxnSpPr/>
      </xdr:nvCxnSpPr>
      <xdr:spPr>
        <a:xfrm flipV="1">
          <a:off x="2908300" y="9931405"/>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139504</xdr:rowOff>
    </xdr:from>
    <xdr:to>
      <xdr:col>15</xdr:col>
      <xdr:colOff>50800</xdr:colOff>
      <xdr:row>57</xdr:row>
      <xdr:rowOff>162691</xdr:rowOff>
    </xdr:to>
    <xdr:cxnSp macro="">
      <xdr:nvCxnSpPr>
        <xdr:cNvPr id="129" name="直線コネクタ 128"/>
        <xdr:cNvCxnSpPr/>
      </xdr:nvCxnSpPr>
      <xdr:spPr>
        <a:xfrm>
          <a:off x="2019300" y="9912154"/>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136630</xdr:rowOff>
    </xdr:from>
    <xdr:to>
      <xdr:col>10</xdr:col>
      <xdr:colOff>114300</xdr:colOff>
      <xdr:row>57</xdr:row>
      <xdr:rowOff>139504</xdr:rowOff>
    </xdr:to>
    <xdr:cxnSp macro="">
      <xdr:nvCxnSpPr>
        <xdr:cNvPr id="132" name="直線コネクタ 131"/>
        <xdr:cNvCxnSpPr/>
      </xdr:nvCxnSpPr>
      <xdr:spPr>
        <a:xfrm>
          <a:off x="1130300" y="9909280"/>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75837</xdr:rowOff>
    </xdr:from>
    <xdr:to>
      <xdr:col>6</xdr:col>
      <xdr:colOff>38100</xdr:colOff>
      <xdr:row>59</xdr:row>
      <xdr:rowOff>5987</xdr:rowOff>
    </xdr:to>
    <xdr:sp macro="" textlink="">
      <xdr:nvSpPr>
        <xdr:cNvPr id="135" name="フローチャート: 判断 134"/>
        <xdr:cNvSpPr/>
      </xdr:nvSpPr>
      <xdr:spPr>
        <a:xfrm>
          <a:off x="1079500" y="100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168564</xdr:rowOff>
    </xdr:from>
    <xdr:ext cx="534377" cy="259045"/>
    <xdr:sp macro="" textlink="">
      <xdr:nvSpPr>
        <xdr:cNvPr id="136" name="テキスト ボックス 135"/>
        <xdr:cNvSpPr txBox="1"/>
      </xdr:nvSpPr>
      <xdr:spPr>
        <a:xfrm>
          <a:off x="863111" y="101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34134</xdr:rowOff>
    </xdr:from>
    <xdr:to>
      <xdr:col>24</xdr:col>
      <xdr:colOff>114300</xdr:colOff>
      <xdr:row>57</xdr:row>
      <xdr:rowOff>135734</xdr:rowOff>
    </xdr:to>
    <xdr:sp macro="" textlink="">
      <xdr:nvSpPr>
        <xdr:cNvPr id="142" name="楕円 141"/>
        <xdr:cNvSpPr/>
      </xdr:nvSpPr>
      <xdr:spPr>
        <a:xfrm>
          <a:off x="4584700" y="980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12561</xdr:rowOff>
    </xdr:from>
    <xdr:ext cx="534377" cy="259045"/>
    <xdr:sp macro="" textlink="">
      <xdr:nvSpPr>
        <xdr:cNvPr id="143" name="物件費該当値テキスト"/>
        <xdr:cNvSpPr txBox="1"/>
      </xdr:nvSpPr>
      <xdr:spPr>
        <a:xfrm>
          <a:off x="4686300" y="978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107955</xdr:rowOff>
    </xdr:from>
    <xdr:to>
      <xdr:col>20</xdr:col>
      <xdr:colOff>38100</xdr:colOff>
      <xdr:row>58</xdr:row>
      <xdr:rowOff>38105</xdr:rowOff>
    </xdr:to>
    <xdr:sp macro="" textlink="">
      <xdr:nvSpPr>
        <xdr:cNvPr id="144" name="楕円 143"/>
        <xdr:cNvSpPr/>
      </xdr:nvSpPr>
      <xdr:spPr>
        <a:xfrm>
          <a:off x="3746500" y="98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29232</xdr:rowOff>
    </xdr:from>
    <xdr:ext cx="534377" cy="259045"/>
    <xdr:sp macro="" textlink="">
      <xdr:nvSpPr>
        <xdr:cNvPr id="145" name="テキスト ボックス 144"/>
        <xdr:cNvSpPr txBox="1"/>
      </xdr:nvSpPr>
      <xdr:spPr>
        <a:xfrm>
          <a:off x="3530111" y="997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111891</xdr:rowOff>
    </xdr:from>
    <xdr:to>
      <xdr:col>15</xdr:col>
      <xdr:colOff>101600</xdr:colOff>
      <xdr:row>58</xdr:row>
      <xdr:rowOff>42041</xdr:rowOff>
    </xdr:to>
    <xdr:sp macro="" textlink="">
      <xdr:nvSpPr>
        <xdr:cNvPr id="146" name="楕円 145"/>
        <xdr:cNvSpPr/>
      </xdr:nvSpPr>
      <xdr:spPr>
        <a:xfrm>
          <a:off x="2857500" y="98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33168</xdr:rowOff>
    </xdr:from>
    <xdr:ext cx="534377" cy="259045"/>
    <xdr:sp macro="" textlink="">
      <xdr:nvSpPr>
        <xdr:cNvPr id="147" name="テキスト ボックス 146"/>
        <xdr:cNvSpPr txBox="1"/>
      </xdr:nvSpPr>
      <xdr:spPr>
        <a:xfrm>
          <a:off x="2641111" y="99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88704</xdr:rowOff>
    </xdr:from>
    <xdr:to>
      <xdr:col>10</xdr:col>
      <xdr:colOff>165100</xdr:colOff>
      <xdr:row>58</xdr:row>
      <xdr:rowOff>18854</xdr:rowOff>
    </xdr:to>
    <xdr:sp macro="" textlink="">
      <xdr:nvSpPr>
        <xdr:cNvPr id="148" name="楕円 147"/>
        <xdr:cNvSpPr/>
      </xdr:nvSpPr>
      <xdr:spPr>
        <a:xfrm>
          <a:off x="1968500" y="98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9981</xdr:rowOff>
    </xdr:from>
    <xdr:ext cx="534377" cy="259045"/>
    <xdr:sp macro="" textlink="">
      <xdr:nvSpPr>
        <xdr:cNvPr id="149" name="テキスト ボックス 148"/>
        <xdr:cNvSpPr txBox="1"/>
      </xdr:nvSpPr>
      <xdr:spPr>
        <a:xfrm>
          <a:off x="1752111" y="99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85830</xdr:rowOff>
    </xdr:from>
    <xdr:to>
      <xdr:col>6</xdr:col>
      <xdr:colOff>38100</xdr:colOff>
      <xdr:row>58</xdr:row>
      <xdr:rowOff>15980</xdr:rowOff>
    </xdr:to>
    <xdr:sp macro="" textlink="">
      <xdr:nvSpPr>
        <xdr:cNvPr id="150" name="楕円 149"/>
        <xdr:cNvSpPr/>
      </xdr:nvSpPr>
      <xdr:spPr>
        <a:xfrm>
          <a:off x="1079500" y="985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32507</xdr:rowOff>
    </xdr:from>
    <xdr:ext cx="534377" cy="259045"/>
    <xdr:sp macro="" textlink="">
      <xdr:nvSpPr>
        <xdr:cNvPr id="151" name="テキスト ボックス 150"/>
        <xdr:cNvSpPr txBox="1"/>
      </xdr:nvSpPr>
      <xdr:spPr>
        <a:xfrm>
          <a:off x="863111" y="963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83739</xdr:rowOff>
    </xdr:from>
    <xdr:to>
      <xdr:col>24</xdr:col>
      <xdr:colOff>63500</xdr:colOff>
      <xdr:row>78</xdr:row>
      <xdr:rowOff>84837</xdr:rowOff>
    </xdr:to>
    <xdr:cxnSp macro="">
      <xdr:nvCxnSpPr>
        <xdr:cNvPr id="178" name="直線コネクタ 177"/>
        <xdr:cNvCxnSpPr/>
      </xdr:nvCxnSpPr>
      <xdr:spPr>
        <a:xfrm>
          <a:off x="3797300" y="13456839"/>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83739</xdr:rowOff>
    </xdr:from>
    <xdr:to>
      <xdr:col>19</xdr:col>
      <xdr:colOff>177800</xdr:colOff>
      <xdr:row>78</xdr:row>
      <xdr:rowOff>90140</xdr:rowOff>
    </xdr:to>
    <xdr:cxnSp macro="">
      <xdr:nvCxnSpPr>
        <xdr:cNvPr id="181" name="直線コネクタ 180"/>
        <xdr:cNvCxnSpPr/>
      </xdr:nvCxnSpPr>
      <xdr:spPr>
        <a:xfrm flipV="1">
          <a:off x="2908300" y="1345683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90140</xdr:rowOff>
    </xdr:from>
    <xdr:to>
      <xdr:col>15</xdr:col>
      <xdr:colOff>50800</xdr:colOff>
      <xdr:row>78</xdr:row>
      <xdr:rowOff>95717</xdr:rowOff>
    </xdr:to>
    <xdr:cxnSp macro="">
      <xdr:nvCxnSpPr>
        <xdr:cNvPr id="184" name="直線コネクタ 183"/>
        <xdr:cNvCxnSpPr/>
      </xdr:nvCxnSpPr>
      <xdr:spPr>
        <a:xfrm flipV="1">
          <a:off x="2019300" y="13463240"/>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95717</xdr:rowOff>
    </xdr:from>
    <xdr:to>
      <xdr:col>10</xdr:col>
      <xdr:colOff>114300</xdr:colOff>
      <xdr:row>78</xdr:row>
      <xdr:rowOff>104587</xdr:rowOff>
    </xdr:to>
    <xdr:cxnSp macro="">
      <xdr:nvCxnSpPr>
        <xdr:cNvPr id="187" name="直線コネクタ 186"/>
        <xdr:cNvCxnSpPr/>
      </xdr:nvCxnSpPr>
      <xdr:spPr>
        <a:xfrm flipV="1">
          <a:off x="1130300" y="13468817"/>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34037</xdr:rowOff>
    </xdr:from>
    <xdr:to>
      <xdr:col>24</xdr:col>
      <xdr:colOff>114300</xdr:colOff>
      <xdr:row>78</xdr:row>
      <xdr:rowOff>135637</xdr:rowOff>
    </xdr:to>
    <xdr:sp macro="" textlink="">
      <xdr:nvSpPr>
        <xdr:cNvPr id="197" name="楕円 196"/>
        <xdr:cNvSpPr/>
      </xdr:nvSpPr>
      <xdr:spPr>
        <a:xfrm>
          <a:off x="45847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120414</xdr:rowOff>
    </xdr:from>
    <xdr:ext cx="469744" cy="259045"/>
    <xdr:sp macro="" textlink="">
      <xdr:nvSpPr>
        <xdr:cNvPr id="198" name="維持補修費該当値テキスト"/>
        <xdr:cNvSpPr txBox="1"/>
      </xdr:nvSpPr>
      <xdr:spPr>
        <a:xfrm>
          <a:off x="4686300" y="1332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32939</xdr:rowOff>
    </xdr:from>
    <xdr:to>
      <xdr:col>20</xdr:col>
      <xdr:colOff>38100</xdr:colOff>
      <xdr:row>78</xdr:row>
      <xdr:rowOff>134539</xdr:rowOff>
    </xdr:to>
    <xdr:sp macro="" textlink="">
      <xdr:nvSpPr>
        <xdr:cNvPr id="199" name="楕円 198"/>
        <xdr:cNvSpPr/>
      </xdr:nvSpPr>
      <xdr:spPr>
        <a:xfrm>
          <a:off x="3746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125666</xdr:rowOff>
    </xdr:from>
    <xdr:ext cx="469744" cy="259045"/>
    <xdr:sp macro="" textlink="">
      <xdr:nvSpPr>
        <xdr:cNvPr id="200" name="テキスト ボックス 199"/>
        <xdr:cNvSpPr txBox="1"/>
      </xdr:nvSpPr>
      <xdr:spPr>
        <a:xfrm>
          <a:off x="3562428"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39340</xdr:rowOff>
    </xdr:from>
    <xdr:to>
      <xdr:col>15</xdr:col>
      <xdr:colOff>101600</xdr:colOff>
      <xdr:row>78</xdr:row>
      <xdr:rowOff>140940</xdr:rowOff>
    </xdr:to>
    <xdr:sp macro="" textlink="">
      <xdr:nvSpPr>
        <xdr:cNvPr id="201" name="楕円 200"/>
        <xdr:cNvSpPr/>
      </xdr:nvSpPr>
      <xdr:spPr>
        <a:xfrm>
          <a:off x="2857500" y="134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132067</xdr:rowOff>
    </xdr:from>
    <xdr:ext cx="469744" cy="259045"/>
    <xdr:sp macro="" textlink="">
      <xdr:nvSpPr>
        <xdr:cNvPr id="202" name="テキスト ボックス 201"/>
        <xdr:cNvSpPr txBox="1"/>
      </xdr:nvSpPr>
      <xdr:spPr>
        <a:xfrm>
          <a:off x="2673428" y="1350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44917</xdr:rowOff>
    </xdr:from>
    <xdr:to>
      <xdr:col>10</xdr:col>
      <xdr:colOff>165100</xdr:colOff>
      <xdr:row>78</xdr:row>
      <xdr:rowOff>146517</xdr:rowOff>
    </xdr:to>
    <xdr:sp macro="" textlink="">
      <xdr:nvSpPr>
        <xdr:cNvPr id="203" name="楕円 202"/>
        <xdr:cNvSpPr/>
      </xdr:nvSpPr>
      <xdr:spPr>
        <a:xfrm>
          <a:off x="1968500" y="1341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137644</xdr:rowOff>
    </xdr:from>
    <xdr:ext cx="378565" cy="259045"/>
    <xdr:sp macro="" textlink="">
      <xdr:nvSpPr>
        <xdr:cNvPr id="204" name="テキスト ボックス 203"/>
        <xdr:cNvSpPr txBox="1"/>
      </xdr:nvSpPr>
      <xdr:spPr>
        <a:xfrm>
          <a:off x="1830017" y="13510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53787</xdr:rowOff>
    </xdr:from>
    <xdr:to>
      <xdr:col>6</xdr:col>
      <xdr:colOff>38100</xdr:colOff>
      <xdr:row>78</xdr:row>
      <xdr:rowOff>155387</xdr:rowOff>
    </xdr:to>
    <xdr:sp macro="" textlink="">
      <xdr:nvSpPr>
        <xdr:cNvPr id="205" name="楕円 204"/>
        <xdr:cNvSpPr/>
      </xdr:nvSpPr>
      <xdr:spPr>
        <a:xfrm>
          <a:off x="1079500" y="134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146514</xdr:rowOff>
    </xdr:from>
    <xdr:ext cx="378565" cy="259045"/>
    <xdr:sp macro="" textlink="">
      <xdr:nvSpPr>
        <xdr:cNvPr id="206" name="テキスト ボックス 205"/>
        <xdr:cNvSpPr txBox="1"/>
      </xdr:nvSpPr>
      <xdr:spPr>
        <a:xfrm>
          <a:off x="941017" y="13519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117157</xdr:rowOff>
    </xdr:from>
    <xdr:to>
      <xdr:col>24</xdr:col>
      <xdr:colOff>63500</xdr:colOff>
      <xdr:row>97</xdr:row>
      <xdr:rowOff>21920</xdr:rowOff>
    </xdr:to>
    <xdr:cxnSp macro="">
      <xdr:nvCxnSpPr>
        <xdr:cNvPr id="236" name="直線コネクタ 235"/>
        <xdr:cNvCxnSpPr/>
      </xdr:nvCxnSpPr>
      <xdr:spPr>
        <a:xfrm flipV="1">
          <a:off x="3797300" y="16576357"/>
          <a:ext cx="838200" cy="7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21920</xdr:rowOff>
    </xdr:from>
    <xdr:to>
      <xdr:col>19</xdr:col>
      <xdr:colOff>177800</xdr:colOff>
      <xdr:row>97</xdr:row>
      <xdr:rowOff>24740</xdr:rowOff>
    </xdr:to>
    <xdr:cxnSp macro="">
      <xdr:nvCxnSpPr>
        <xdr:cNvPr id="239" name="直線コネクタ 238"/>
        <xdr:cNvCxnSpPr/>
      </xdr:nvCxnSpPr>
      <xdr:spPr>
        <a:xfrm flipV="1">
          <a:off x="2908300" y="1665257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24740</xdr:rowOff>
    </xdr:from>
    <xdr:to>
      <xdr:col>15</xdr:col>
      <xdr:colOff>50800</xdr:colOff>
      <xdr:row>97</xdr:row>
      <xdr:rowOff>83108</xdr:rowOff>
    </xdr:to>
    <xdr:cxnSp macro="">
      <xdr:nvCxnSpPr>
        <xdr:cNvPr id="242" name="直線コネクタ 241"/>
        <xdr:cNvCxnSpPr/>
      </xdr:nvCxnSpPr>
      <xdr:spPr>
        <a:xfrm flipV="1">
          <a:off x="2019300" y="16655390"/>
          <a:ext cx="889000" cy="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83108</xdr:rowOff>
    </xdr:from>
    <xdr:to>
      <xdr:col>10</xdr:col>
      <xdr:colOff>114300</xdr:colOff>
      <xdr:row>97</xdr:row>
      <xdr:rowOff>160947</xdr:rowOff>
    </xdr:to>
    <xdr:cxnSp macro="">
      <xdr:nvCxnSpPr>
        <xdr:cNvPr id="245" name="直線コネクタ 244"/>
        <xdr:cNvCxnSpPr/>
      </xdr:nvCxnSpPr>
      <xdr:spPr>
        <a:xfrm flipV="1">
          <a:off x="1130300" y="16713758"/>
          <a:ext cx="8890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66357</xdr:rowOff>
    </xdr:from>
    <xdr:to>
      <xdr:col>24</xdr:col>
      <xdr:colOff>114300</xdr:colOff>
      <xdr:row>96</xdr:row>
      <xdr:rowOff>167957</xdr:rowOff>
    </xdr:to>
    <xdr:sp macro="" textlink="">
      <xdr:nvSpPr>
        <xdr:cNvPr id="255" name="楕円 254"/>
        <xdr:cNvSpPr/>
      </xdr:nvSpPr>
      <xdr:spPr>
        <a:xfrm>
          <a:off x="4584700" y="165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44784</xdr:rowOff>
    </xdr:from>
    <xdr:ext cx="534377" cy="259045"/>
    <xdr:sp macro="" textlink="">
      <xdr:nvSpPr>
        <xdr:cNvPr id="256" name="扶助費該当値テキスト"/>
        <xdr:cNvSpPr txBox="1"/>
      </xdr:nvSpPr>
      <xdr:spPr>
        <a:xfrm>
          <a:off x="4686300" y="1650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142570</xdr:rowOff>
    </xdr:from>
    <xdr:to>
      <xdr:col>20</xdr:col>
      <xdr:colOff>38100</xdr:colOff>
      <xdr:row>97</xdr:row>
      <xdr:rowOff>72720</xdr:rowOff>
    </xdr:to>
    <xdr:sp macro="" textlink="">
      <xdr:nvSpPr>
        <xdr:cNvPr id="257" name="楕円 256"/>
        <xdr:cNvSpPr/>
      </xdr:nvSpPr>
      <xdr:spPr>
        <a:xfrm>
          <a:off x="3746500" y="166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63847</xdr:rowOff>
    </xdr:from>
    <xdr:ext cx="534377" cy="259045"/>
    <xdr:sp macro="" textlink="">
      <xdr:nvSpPr>
        <xdr:cNvPr id="258" name="テキスト ボックス 257"/>
        <xdr:cNvSpPr txBox="1"/>
      </xdr:nvSpPr>
      <xdr:spPr>
        <a:xfrm>
          <a:off x="3530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145390</xdr:rowOff>
    </xdr:from>
    <xdr:to>
      <xdr:col>15</xdr:col>
      <xdr:colOff>101600</xdr:colOff>
      <xdr:row>97</xdr:row>
      <xdr:rowOff>75540</xdr:rowOff>
    </xdr:to>
    <xdr:sp macro="" textlink="">
      <xdr:nvSpPr>
        <xdr:cNvPr id="259" name="楕円 258"/>
        <xdr:cNvSpPr/>
      </xdr:nvSpPr>
      <xdr:spPr>
        <a:xfrm>
          <a:off x="2857500" y="166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66667</xdr:rowOff>
    </xdr:from>
    <xdr:ext cx="534377" cy="259045"/>
    <xdr:sp macro="" textlink="">
      <xdr:nvSpPr>
        <xdr:cNvPr id="260" name="テキスト ボックス 259"/>
        <xdr:cNvSpPr txBox="1"/>
      </xdr:nvSpPr>
      <xdr:spPr>
        <a:xfrm>
          <a:off x="2641111" y="166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32308</xdr:rowOff>
    </xdr:from>
    <xdr:to>
      <xdr:col>10</xdr:col>
      <xdr:colOff>165100</xdr:colOff>
      <xdr:row>97</xdr:row>
      <xdr:rowOff>133908</xdr:rowOff>
    </xdr:to>
    <xdr:sp macro="" textlink="">
      <xdr:nvSpPr>
        <xdr:cNvPr id="261" name="楕円 260"/>
        <xdr:cNvSpPr/>
      </xdr:nvSpPr>
      <xdr:spPr>
        <a:xfrm>
          <a:off x="1968500" y="166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125035</xdr:rowOff>
    </xdr:from>
    <xdr:ext cx="534377" cy="259045"/>
    <xdr:sp macro="" textlink="">
      <xdr:nvSpPr>
        <xdr:cNvPr id="262" name="テキスト ボックス 261"/>
        <xdr:cNvSpPr txBox="1"/>
      </xdr:nvSpPr>
      <xdr:spPr>
        <a:xfrm>
          <a:off x="1752111" y="167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110147</xdr:rowOff>
    </xdr:from>
    <xdr:to>
      <xdr:col>6</xdr:col>
      <xdr:colOff>38100</xdr:colOff>
      <xdr:row>98</xdr:row>
      <xdr:rowOff>40297</xdr:rowOff>
    </xdr:to>
    <xdr:sp macro="" textlink="">
      <xdr:nvSpPr>
        <xdr:cNvPr id="263" name="楕円 262"/>
        <xdr:cNvSpPr/>
      </xdr:nvSpPr>
      <xdr:spPr>
        <a:xfrm>
          <a:off x="1079500" y="167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31424</xdr:rowOff>
    </xdr:from>
    <xdr:ext cx="534377" cy="259045"/>
    <xdr:sp macro="" textlink="">
      <xdr:nvSpPr>
        <xdr:cNvPr id="264" name="テキスト ボックス 263"/>
        <xdr:cNvSpPr txBox="1"/>
      </xdr:nvSpPr>
      <xdr:spPr>
        <a:xfrm>
          <a:off x="863111" y="168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37732</xdr:rowOff>
    </xdr:from>
    <xdr:to>
      <xdr:col>55</xdr:col>
      <xdr:colOff>0</xdr:colOff>
      <xdr:row>37</xdr:row>
      <xdr:rowOff>47879</xdr:rowOff>
    </xdr:to>
    <xdr:cxnSp macro="">
      <xdr:nvCxnSpPr>
        <xdr:cNvPr id="293" name="直線コネクタ 292"/>
        <xdr:cNvCxnSpPr/>
      </xdr:nvCxnSpPr>
      <xdr:spPr>
        <a:xfrm flipV="1">
          <a:off x="9639300" y="6381382"/>
          <a:ext cx="8382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39179</xdr:rowOff>
    </xdr:from>
    <xdr:to>
      <xdr:col>50</xdr:col>
      <xdr:colOff>114300</xdr:colOff>
      <xdr:row>37</xdr:row>
      <xdr:rowOff>47879</xdr:rowOff>
    </xdr:to>
    <xdr:cxnSp macro="">
      <xdr:nvCxnSpPr>
        <xdr:cNvPr id="296" name="直線コネクタ 295"/>
        <xdr:cNvCxnSpPr/>
      </xdr:nvCxnSpPr>
      <xdr:spPr>
        <a:xfrm>
          <a:off x="8750300" y="6382829"/>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39179</xdr:rowOff>
    </xdr:from>
    <xdr:to>
      <xdr:col>45</xdr:col>
      <xdr:colOff>177800</xdr:colOff>
      <xdr:row>37</xdr:row>
      <xdr:rowOff>60477</xdr:rowOff>
    </xdr:to>
    <xdr:cxnSp macro="">
      <xdr:nvCxnSpPr>
        <xdr:cNvPr id="299" name="直線コネクタ 298"/>
        <xdr:cNvCxnSpPr/>
      </xdr:nvCxnSpPr>
      <xdr:spPr>
        <a:xfrm flipV="1">
          <a:off x="7861300" y="6382829"/>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28042</xdr:rowOff>
    </xdr:from>
    <xdr:to>
      <xdr:col>41</xdr:col>
      <xdr:colOff>50800</xdr:colOff>
      <xdr:row>37</xdr:row>
      <xdr:rowOff>60477</xdr:rowOff>
    </xdr:to>
    <xdr:cxnSp macro="">
      <xdr:nvCxnSpPr>
        <xdr:cNvPr id="302" name="直線コネクタ 301"/>
        <xdr:cNvCxnSpPr/>
      </xdr:nvCxnSpPr>
      <xdr:spPr>
        <a:xfrm>
          <a:off x="6972300" y="6371692"/>
          <a:ext cx="8890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35611</xdr:rowOff>
    </xdr:from>
    <xdr:to>
      <xdr:col>36</xdr:col>
      <xdr:colOff>165100</xdr:colOff>
      <xdr:row>36</xdr:row>
      <xdr:rowOff>137211</xdr:rowOff>
    </xdr:to>
    <xdr:sp macro="" textlink="">
      <xdr:nvSpPr>
        <xdr:cNvPr id="305" name="フローチャート: 判断 304"/>
        <xdr:cNvSpPr/>
      </xdr:nvSpPr>
      <xdr:spPr>
        <a:xfrm>
          <a:off x="6921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153738</xdr:rowOff>
    </xdr:from>
    <xdr:ext cx="534377" cy="259045"/>
    <xdr:sp macro="" textlink="">
      <xdr:nvSpPr>
        <xdr:cNvPr id="306" name="テキスト ボックス 305"/>
        <xdr:cNvSpPr txBox="1"/>
      </xdr:nvSpPr>
      <xdr:spPr>
        <a:xfrm>
          <a:off x="6705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158382</xdr:rowOff>
    </xdr:from>
    <xdr:to>
      <xdr:col>55</xdr:col>
      <xdr:colOff>50800</xdr:colOff>
      <xdr:row>37</xdr:row>
      <xdr:rowOff>88532</xdr:rowOff>
    </xdr:to>
    <xdr:sp macro="" textlink="">
      <xdr:nvSpPr>
        <xdr:cNvPr id="312" name="楕円 311"/>
        <xdr:cNvSpPr/>
      </xdr:nvSpPr>
      <xdr:spPr>
        <a:xfrm>
          <a:off x="10426700" y="63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73309</xdr:rowOff>
    </xdr:from>
    <xdr:ext cx="534377" cy="259045"/>
    <xdr:sp macro="" textlink="">
      <xdr:nvSpPr>
        <xdr:cNvPr id="313" name="補助費等該当値テキスト"/>
        <xdr:cNvSpPr txBox="1"/>
      </xdr:nvSpPr>
      <xdr:spPr>
        <a:xfrm>
          <a:off x="10528300" y="62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168529</xdr:rowOff>
    </xdr:from>
    <xdr:to>
      <xdr:col>50</xdr:col>
      <xdr:colOff>165100</xdr:colOff>
      <xdr:row>37</xdr:row>
      <xdr:rowOff>98679</xdr:rowOff>
    </xdr:to>
    <xdr:sp macro="" textlink="">
      <xdr:nvSpPr>
        <xdr:cNvPr id="314" name="楕円 313"/>
        <xdr:cNvSpPr/>
      </xdr:nvSpPr>
      <xdr:spPr>
        <a:xfrm>
          <a:off x="9588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89806</xdr:rowOff>
    </xdr:from>
    <xdr:ext cx="534377" cy="259045"/>
    <xdr:sp macro="" textlink="">
      <xdr:nvSpPr>
        <xdr:cNvPr id="315" name="テキスト ボックス 314"/>
        <xdr:cNvSpPr txBox="1"/>
      </xdr:nvSpPr>
      <xdr:spPr>
        <a:xfrm>
          <a:off x="9372111" y="64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159829</xdr:rowOff>
    </xdr:from>
    <xdr:to>
      <xdr:col>46</xdr:col>
      <xdr:colOff>38100</xdr:colOff>
      <xdr:row>37</xdr:row>
      <xdr:rowOff>89979</xdr:rowOff>
    </xdr:to>
    <xdr:sp macro="" textlink="">
      <xdr:nvSpPr>
        <xdr:cNvPr id="316" name="楕円 315"/>
        <xdr:cNvSpPr/>
      </xdr:nvSpPr>
      <xdr:spPr>
        <a:xfrm>
          <a:off x="8699500" y="63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81106</xdr:rowOff>
    </xdr:from>
    <xdr:ext cx="534377" cy="259045"/>
    <xdr:sp macro="" textlink="">
      <xdr:nvSpPr>
        <xdr:cNvPr id="317" name="テキスト ボックス 316"/>
        <xdr:cNvSpPr txBox="1"/>
      </xdr:nvSpPr>
      <xdr:spPr>
        <a:xfrm>
          <a:off x="8483111" y="64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9677</xdr:rowOff>
    </xdr:from>
    <xdr:to>
      <xdr:col>41</xdr:col>
      <xdr:colOff>101600</xdr:colOff>
      <xdr:row>37</xdr:row>
      <xdr:rowOff>111277</xdr:rowOff>
    </xdr:to>
    <xdr:sp macro="" textlink="">
      <xdr:nvSpPr>
        <xdr:cNvPr id="318" name="楕円 317"/>
        <xdr:cNvSpPr/>
      </xdr:nvSpPr>
      <xdr:spPr>
        <a:xfrm>
          <a:off x="7810500" y="63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102404</xdr:rowOff>
    </xdr:from>
    <xdr:ext cx="534377" cy="259045"/>
    <xdr:sp macro="" textlink="">
      <xdr:nvSpPr>
        <xdr:cNvPr id="319" name="テキスト ボックス 318"/>
        <xdr:cNvSpPr txBox="1"/>
      </xdr:nvSpPr>
      <xdr:spPr>
        <a:xfrm>
          <a:off x="7594111" y="64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148692</xdr:rowOff>
    </xdr:from>
    <xdr:to>
      <xdr:col>36</xdr:col>
      <xdr:colOff>165100</xdr:colOff>
      <xdr:row>37</xdr:row>
      <xdr:rowOff>78842</xdr:rowOff>
    </xdr:to>
    <xdr:sp macro="" textlink="">
      <xdr:nvSpPr>
        <xdr:cNvPr id="320" name="楕円 319"/>
        <xdr:cNvSpPr/>
      </xdr:nvSpPr>
      <xdr:spPr>
        <a:xfrm>
          <a:off x="6921500" y="63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69969</xdr:rowOff>
    </xdr:from>
    <xdr:ext cx="534377" cy="259045"/>
    <xdr:sp macro="" textlink="">
      <xdr:nvSpPr>
        <xdr:cNvPr id="321" name="テキスト ボックス 320"/>
        <xdr:cNvSpPr txBox="1"/>
      </xdr:nvSpPr>
      <xdr:spPr>
        <a:xfrm>
          <a:off x="6705111" y="64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92837</xdr:rowOff>
    </xdr:from>
    <xdr:to>
      <xdr:col>55</xdr:col>
      <xdr:colOff>0</xdr:colOff>
      <xdr:row>56</xdr:row>
      <xdr:rowOff>152513</xdr:rowOff>
    </xdr:to>
    <xdr:cxnSp macro="">
      <xdr:nvCxnSpPr>
        <xdr:cNvPr id="346" name="直線コネクタ 345"/>
        <xdr:cNvCxnSpPr/>
      </xdr:nvCxnSpPr>
      <xdr:spPr>
        <a:xfrm>
          <a:off x="9639300" y="9694037"/>
          <a:ext cx="838200" cy="5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92837</xdr:rowOff>
    </xdr:from>
    <xdr:to>
      <xdr:col>50</xdr:col>
      <xdr:colOff>114300</xdr:colOff>
      <xdr:row>56</xdr:row>
      <xdr:rowOff>115634</xdr:rowOff>
    </xdr:to>
    <xdr:cxnSp macro="">
      <xdr:nvCxnSpPr>
        <xdr:cNvPr id="349" name="直線コネクタ 348"/>
        <xdr:cNvCxnSpPr/>
      </xdr:nvCxnSpPr>
      <xdr:spPr>
        <a:xfrm flipV="1">
          <a:off x="8750300" y="9694037"/>
          <a:ext cx="889000" cy="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101364</xdr:rowOff>
    </xdr:from>
    <xdr:to>
      <xdr:col>45</xdr:col>
      <xdr:colOff>177800</xdr:colOff>
      <xdr:row>56</xdr:row>
      <xdr:rowOff>115634</xdr:rowOff>
    </xdr:to>
    <xdr:cxnSp macro="">
      <xdr:nvCxnSpPr>
        <xdr:cNvPr id="352" name="直線コネクタ 351"/>
        <xdr:cNvCxnSpPr/>
      </xdr:nvCxnSpPr>
      <xdr:spPr>
        <a:xfrm>
          <a:off x="7861300" y="9702564"/>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17862</xdr:rowOff>
    </xdr:from>
    <xdr:to>
      <xdr:col>41</xdr:col>
      <xdr:colOff>50800</xdr:colOff>
      <xdr:row>56</xdr:row>
      <xdr:rowOff>101364</xdr:rowOff>
    </xdr:to>
    <xdr:cxnSp macro="">
      <xdr:nvCxnSpPr>
        <xdr:cNvPr id="355" name="直線コネクタ 354"/>
        <xdr:cNvCxnSpPr/>
      </xdr:nvCxnSpPr>
      <xdr:spPr>
        <a:xfrm>
          <a:off x="6972300" y="9447612"/>
          <a:ext cx="889000" cy="25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47306</xdr:rowOff>
    </xdr:from>
    <xdr:to>
      <xdr:col>36</xdr:col>
      <xdr:colOff>165100</xdr:colOff>
      <xdr:row>56</xdr:row>
      <xdr:rowOff>148906</xdr:rowOff>
    </xdr:to>
    <xdr:sp macro="" textlink="">
      <xdr:nvSpPr>
        <xdr:cNvPr id="358" name="フローチャート: 判断 357"/>
        <xdr:cNvSpPr/>
      </xdr:nvSpPr>
      <xdr:spPr>
        <a:xfrm>
          <a:off x="6921500" y="96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140033</xdr:rowOff>
    </xdr:from>
    <xdr:ext cx="534377" cy="259045"/>
    <xdr:sp macro="" textlink="">
      <xdr:nvSpPr>
        <xdr:cNvPr id="359" name="テキスト ボックス 358"/>
        <xdr:cNvSpPr txBox="1"/>
      </xdr:nvSpPr>
      <xdr:spPr>
        <a:xfrm>
          <a:off x="6705111" y="97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101713</xdr:rowOff>
    </xdr:from>
    <xdr:to>
      <xdr:col>55</xdr:col>
      <xdr:colOff>50800</xdr:colOff>
      <xdr:row>57</xdr:row>
      <xdr:rowOff>31863</xdr:rowOff>
    </xdr:to>
    <xdr:sp macro="" textlink="">
      <xdr:nvSpPr>
        <xdr:cNvPr id="365" name="楕円 364"/>
        <xdr:cNvSpPr/>
      </xdr:nvSpPr>
      <xdr:spPr>
        <a:xfrm>
          <a:off x="10426700" y="97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80140</xdr:rowOff>
    </xdr:from>
    <xdr:ext cx="534377" cy="259045"/>
    <xdr:sp macro="" textlink="">
      <xdr:nvSpPr>
        <xdr:cNvPr id="366" name="普通建設事業費該当値テキスト"/>
        <xdr:cNvSpPr txBox="1"/>
      </xdr:nvSpPr>
      <xdr:spPr>
        <a:xfrm>
          <a:off x="10528300" y="96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42037</xdr:rowOff>
    </xdr:from>
    <xdr:to>
      <xdr:col>50</xdr:col>
      <xdr:colOff>165100</xdr:colOff>
      <xdr:row>56</xdr:row>
      <xdr:rowOff>143637</xdr:rowOff>
    </xdr:to>
    <xdr:sp macro="" textlink="">
      <xdr:nvSpPr>
        <xdr:cNvPr id="367" name="楕円 366"/>
        <xdr:cNvSpPr/>
      </xdr:nvSpPr>
      <xdr:spPr>
        <a:xfrm>
          <a:off x="9588500" y="9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134764</xdr:rowOff>
    </xdr:from>
    <xdr:ext cx="534377" cy="259045"/>
    <xdr:sp macro="" textlink="">
      <xdr:nvSpPr>
        <xdr:cNvPr id="368" name="テキスト ボックス 367"/>
        <xdr:cNvSpPr txBox="1"/>
      </xdr:nvSpPr>
      <xdr:spPr>
        <a:xfrm>
          <a:off x="9372111" y="973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64834</xdr:rowOff>
    </xdr:from>
    <xdr:to>
      <xdr:col>46</xdr:col>
      <xdr:colOff>38100</xdr:colOff>
      <xdr:row>56</xdr:row>
      <xdr:rowOff>166434</xdr:rowOff>
    </xdr:to>
    <xdr:sp macro="" textlink="">
      <xdr:nvSpPr>
        <xdr:cNvPr id="369" name="楕円 368"/>
        <xdr:cNvSpPr/>
      </xdr:nvSpPr>
      <xdr:spPr>
        <a:xfrm>
          <a:off x="8699500" y="96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157561</xdr:rowOff>
    </xdr:from>
    <xdr:ext cx="534377" cy="259045"/>
    <xdr:sp macro="" textlink="">
      <xdr:nvSpPr>
        <xdr:cNvPr id="370" name="テキスト ボックス 369"/>
        <xdr:cNvSpPr txBox="1"/>
      </xdr:nvSpPr>
      <xdr:spPr>
        <a:xfrm>
          <a:off x="8483111" y="97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50564</xdr:rowOff>
    </xdr:from>
    <xdr:to>
      <xdr:col>41</xdr:col>
      <xdr:colOff>101600</xdr:colOff>
      <xdr:row>56</xdr:row>
      <xdr:rowOff>152164</xdr:rowOff>
    </xdr:to>
    <xdr:sp macro="" textlink="">
      <xdr:nvSpPr>
        <xdr:cNvPr id="371" name="楕円 370"/>
        <xdr:cNvSpPr/>
      </xdr:nvSpPr>
      <xdr:spPr>
        <a:xfrm>
          <a:off x="7810500" y="96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143291</xdr:rowOff>
    </xdr:from>
    <xdr:ext cx="534377" cy="259045"/>
    <xdr:sp macro="" textlink="">
      <xdr:nvSpPr>
        <xdr:cNvPr id="372" name="テキスト ボックス 371"/>
        <xdr:cNvSpPr txBox="1"/>
      </xdr:nvSpPr>
      <xdr:spPr>
        <a:xfrm>
          <a:off x="7594111" y="97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138512</xdr:rowOff>
    </xdr:from>
    <xdr:to>
      <xdr:col>36</xdr:col>
      <xdr:colOff>165100</xdr:colOff>
      <xdr:row>55</xdr:row>
      <xdr:rowOff>68662</xdr:rowOff>
    </xdr:to>
    <xdr:sp macro="" textlink="">
      <xdr:nvSpPr>
        <xdr:cNvPr id="373" name="楕円 372"/>
        <xdr:cNvSpPr/>
      </xdr:nvSpPr>
      <xdr:spPr>
        <a:xfrm>
          <a:off x="6921500" y="93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85189</xdr:rowOff>
    </xdr:from>
    <xdr:ext cx="534377" cy="259045"/>
    <xdr:sp macro="" textlink="">
      <xdr:nvSpPr>
        <xdr:cNvPr id="374" name="テキスト ボックス 373"/>
        <xdr:cNvSpPr txBox="1"/>
      </xdr:nvSpPr>
      <xdr:spPr>
        <a:xfrm>
          <a:off x="6705111" y="91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20562</xdr:rowOff>
    </xdr:from>
    <xdr:to>
      <xdr:col>55</xdr:col>
      <xdr:colOff>0</xdr:colOff>
      <xdr:row>78</xdr:row>
      <xdr:rowOff>106590</xdr:rowOff>
    </xdr:to>
    <xdr:cxnSp macro="">
      <xdr:nvCxnSpPr>
        <xdr:cNvPr id="403" name="直線コネクタ 402"/>
        <xdr:cNvCxnSpPr/>
      </xdr:nvCxnSpPr>
      <xdr:spPr>
        <a:xfrm>
          <a:off x="9639300" y="13393662"/>
          <a:ext cx="838200" cy="8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20562</xdr:rowOff>
    </xdr:from>
    <xdr:to>
      <xdr:col>50</xdr:col>
      <xdr:colOff>114300</xdr:colOff>
      <xdr:row>78</xdr:row>
      <xdr:rowOff>41021</xdr:rowOff>
    </xdr:to>
    <xdr:cxnSp macro="">
      <xdr:nvCxnSpPr>
        <xdr:cNvPr id="406" name="直線コネクタ 405"/>
        <xdr:cNvCxnSpPr/>
      </xdr:nvCxnSpPr>
      <xdr:spPr>
        <a:xfrm flipV="1">
          <a:off x="8750300" y="13393662"/>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41021</xdr:rowOff>
    </xdr:from>
    <xdr:to>
      <xdr:col>45</xdr:col>
      <xdr:colOff>177800</xdr:colOff>
      <xdr:row>78</xdr:row>
      <xdr:rowOff>91250</xdr:rowOff>
    </xdr:to>
    <xdr:cxnSp macro="">
      <xdr:nvCxnSpPr>
        <xdr:cNvPr id="409" name="直線コネクタ 408"/>
        <xdr:cNvCxnSpPr/>
      </xdr:nvCxnSpPr>
      <xdr:spPr>
        <a:xfrm flipV="1">
          <a:off x="7861300" y="13414121"/>
          <a:ext cx="889000" cy="5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93205</xdr:rowOff>
    </xdr:from>
    <xdr:to>
      <xdr:col>41</xdr:col>
      <xdr:colOff>50800</xdr:colOff>
      <xdr:row>78</xdr:row>
      <xdr:rowOff>91250</xdr:rowOff>
    </xdr:to>
    <xdr:cxnSp macro="">
      <xdr:nvCxnSpPr>
        <xdr:cNvPr id="412" name="直線コネクタ 411"/>
        <xdr:cNvCxnSpPr/>
      </xdr:nvCxnSpPr>
      <xdr:spPr>
        <a:xfrm>
          <a:off x="6972300" y="12780505"/>
          <a:ext cx="889000" cy="6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15" name="フローチャート: 判断 414"/>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16" name="テキスト ボックス 415"/>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55790</xdr:rowOff>
    </xdr:from>
    <xdr:to>
      <xdr:col>55</xdr:col>
      <xdr:colOff>50800</xdr:colOff>
      <xdr:row>78</xdr:row>
      <xdr:rowOff>157390</xdr:rowOff>
    </xdr:to>
    <xdr:sp macro="" textlink="">
      <xdr:nvSpPr>
        <xdr:cNvPr id="422" name="楕円 421"/>
        <xdr:cNvSpPr/>
      </xdr:nvSpPr>
      <xdr:spPr>
        <a:xfrm>
          <a:off x="10426700" y="134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142167</xdr:rowOff>
    </xdr:from>
    <xdr:ext cx="469744" cy="259045"/>
    <xdr:sp macro="" textlink="">
      <xdr:nvSpPr>
        <xdr:cNvPr id="423" name="普通建設事業費 （ うち新規整備　）該当値テキスト"/>
        <xdr:cNvSpPr txBox="1"/>
      </xdr:nvSpPr>
      <xdr:spPr>
        <a:xfrm>
          <a:off x="10528300" y="1334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141212</xdr:rowOff>
    </xdr:from>
    <xdr:to>
      <xdr:col>50</xdr:col>
      <xdr:colOff>165100</xdr:colOff>
      <xdr:row>78</xdr:row>
      <xdr:rowOff>71362</xdr:rowOff>
    </xdr:to>
    <xdr:sp macro="" textlink="">
      <xdr:nvSpPr>
        <xdr:cNvPr id="424" name="楕円 423"/>
        <xdr:cNvSpPr/>
      </xdr:nvSpPr>
      <xdr:spPr>
        <a:xfrm>
          <a:off x="9588500" y="133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62489</xdr:rowOff>
    </xdr:from>
    <xdr:ext cx="534377" cy="259045"/>
    <xdr:sp macro="" textlink="">
      <xdr:nvSpPr>
        <xdr:cNvPr id="425" name="テキスト ボックス 424"/>
        <xdr:cNvSpPr txBox="1"/>
      </xdr:nvSpPr>
      <xdr:spPr>
        <a:xfrm>
          <a:off x="9372111"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161671</xdr:rowOff>
    </xdr:from>
    <xdr:to>
      <xdr:col>46</xdr:col>
      <xdr:colOff>38100</xdr:colOff>
      <xdr:row>78</xdr:row>
      <xdr:rowOff>91821</xdr:rowOff>
    </xdr:to>
    <xdr:sp macro="" textlink="">
      <xdr:nvSpPr>
        <xdr:cNvPr id="426" name="楕円 425"/>
        <xdr:cNvSpPr/>
      </xdr:nvSpPr>
      <xdr:spPr>
        <a:xfrm>
          <a:off x="8699500" y="133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82948</xdr:rowOff>
    </xdr:from>
    <xdr:ext cx="534377" cy="259045"/>
    <xdr:sp macro="" textlink="">
      <xdr:nvSpPr>
        <xdr:cNvPr id="427" name="テキスト ボックス 426"/>
        <xdr:cNvSpPr txBox="1"/>
      </xdr:nvSpPr>
      <xdr:spPr>
        <a:xfrm>
          <a:off x="8483111" y="134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40450</xdr:rowOff>
    </xdr:from>
    <xdr:to>
      <xdr:col>41</xdr:col>
      <xdr:colOff>101600</xdr:colOff>
      <xdr:row>78</xdr:row>
      <xdr:rowOff>142050</xdr:rowOff>
    </xdr:to>
    <xdr:sp macro="" textlink="">
      <xdr:nvSpPr>
        <xdr:cNvPr id="428" name="楕円 427"/>
        <xdr:cNvSpPr/>
      </xdr:nvSpPr>
      <xdr:spPr>
        <a:xfrm>
          <a:off x="7810500" y="134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133177</xdr:rowOff>
    </xdr:from>
    <xdr:ext cx="469744" cy="259045"/>
    <xdr:sp macro="" textlink="">
      <xdr:nvSpPr>
        <xdr:cNvPr id="429" name="テキスト ボックス 428"/>
        <xdr:cNvSpPr txBox="1"/>
      </xdr:nvSpPr>
      <xdr:spPr>
        <a:xfrm>
          <a:off x="7626428" y="1350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42405</xdr:rowOff>
    </xdr:from>
    <xdr:to>
      <xdr:col>36</xdr:col>
      <xdr:colOff>165100</xdr:colOff>
      <xdr:row>74</xdr:row>
      <xdr:rowOff>144005</xdr:rowOff>
    </xdr:to>
    <xdr:sp macro="" textlink="">
      <xdr:nvSpPr>
        <xdr:cNvPr id="430" name="楕円 429"/>
        <xdr:cNvSpPr/>
      </xdr:nvSpPr>
      <xdr:spPr>
        <a:xfrm>
          <a:off x="6921500" y="127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160532</xdr:rowOff>
    </xdr:from>
    <xdr:ext cx="534377" cy="259045"/>
    <xdr:sp macro="" textlink="">
      <xdr:nvSpPr>
        <xdr:cNvPr id="431" name="テキスト ボックス 430"/>
        <xdr:cNvSpPr txBox="1"/>
      </xdr:nvSpPr>
      <xdr:spPr>
        <a:xfrm>
          <a:off x="6705111" y="125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129598</xdr:rowOff>
    </xdr:from>
    <xdr:to>
      <xdr:col>55</xdr:col>
      <xdr:colOff>0</xdr:colOff>
      <xdr:row>98</xdr:row>
      <xdr:rowOff>137348</xdr:rowOff>
    </xdr:to>
    <xdr:cxnSp macro="">
      <xdr:nvCxnSpPr>
        <xdr:cNvPr id="462" name="直線コネクタ 461"/>
        <xdr:cNvCxnSpPr/>
      </xdr:nvCxnSpPr>
      <xdr:spPr>
        <a:xfrm>
          <a:off x="9639300" y="16931698"/>
          <a:ext cx="8382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121281</xdr:rowOff>
    </xdr:from>
    <xdr:to>
      <xdr:col>50</xdr:col>
      <xdr:colOff>114300</xdr:colOff>
      <xdr:row>98</xdr:row>
      <xdr:rowOff>129598</xdr:rowOff>
    </xdr:to>
    <xdr:cxnSp macro="">
      <xdr:nvCxnSpPr>
        <xdr:cNvPr id="465" name="直線コネクタ 464"/>
        <xdr:cNvCxnSpPr/>
      </xdr:nvCxnSpPr>
      <xdr:spPr>
        <a:xfrm>
          <a:off x="8750300" y="16923381"/>
          <a:ext cx="8890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121281</xdr:rowOff>
    </xdr:from>
    <xdr:to>
      <xdr:col>45</xdr:col>
      <xdr:colOff>177800</xdr:colOff>
      <xdr:row>98</xdr:row>
      <xdr:rowOff>129282</xdr:rowOff>
    </xdr:to>
    <xdr:cxnSp macro="">
      <xdr:nvCxnSpPr>
        <xdr:cNvPr id="468" name="直線コネクタ 467"/>
        <xdr:cNvCxnSpPr/>
      </xdr:nvCxnSpPr>
      <xdr:spPr>
        <a:xfrm flipV="1">
          <a:off x="7861300" y="1692338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129282</xdr:rowOff>
    </xdr:from>
    <xdr:to>
      <xdr:col>41</xdr:col>
      <xdr:colOff>50800</xdr:colOff>
      <xdr:row>99</xdr:row>
      <xdr:rowOff>12643</xdr:rowOff>
    </xdr:to>
    <xdr:cxnSp macro="">
      <xdr:nvCxnSpPr>
        <xdr:cNvPr id="471" name="直線コネクタ 470"/>
        <xdr:cNvCxnSpPr/>
      </xdr:nvCxnSpPr>
      <xdr:spPr>
        <a:xfrm flipV="1">
          <a:off x="6972300" y="16931382"/>
          <a:ext cx="889000" cy="5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28136</xdr:rowOff>
    </xdr:from>
    <xdr:to>
      <xdr:col>36</xdr:col>
      <xdr:colOff>165100</xdr:colOff>
      <xdr:row>98</xdr:row>
      <xdr:rowOff>129736</xdr:rowOff>
    </xdr:to>
    <xdr:sp macro="" textlink="">
      <xdr:nvSpPr>
        <xdr:cNvPr id="474" name="フローチャート: 判断 473"/>
        <xdr:cNvSpPr/>
      </xdr:nvSpPr>
      <xdr:spPr>
        <a:xfrm>
          <a:off x="6921500" y="1683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146263</xdr:rowOff>
    </xdr:from>
    <xdr:ext cx="534377" cy="259045"/>
    <xdr:sp macro="" textlink="">
      <xdr:nvSpPr>
        <xdr:cNvPr id="475" name="テキスト ボックス 474"/>
        <xdr:cNvSpPr txBox="1"/>
      </xdr:nvSpPr>
      <xdr:spPr>
        <a:xfrm>
          <a:off x="6705111" y="166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86548</xdr:rowOff>
    </xdr:from>
    <xdr:to>
      <xdr:col>55</xdr:col>
      <xdr:colOff>50800</xdr:colOff>
      <xdr:row>99</xdr:row>
      <xdr:rowOff>16698</xdr:rowOff>
    </xdr:to>
    <xdr:sp macro="" textlink="">
      <xdr:nvSpPr>
        <xdr:cNvPr id="481" name="楕円 480"/>
        <xdr:cNvSpPr/>
      </xdr:nvSpPr>
      <xdr:spPr>
        <a:xfrm>
          <a:off x="10426700" y="1688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1475</xdr:rowOff>
    </xdr:from>
    <xdr:ext cx="534377" cy="259045"/>
    <xdr:sp macro="" textlink="">
      <xdr:nvSpPr>
        <xdr:cNvPr id="482" name="普通建設事業費 （ うち更新整備　）該当値テキスト"/>
        <xdr:cNvSpPr txBox="1"/>
      </xdr:nvSpPr>
      <xdr:spPr>
        <a:xfrm>
          <a:off x="10528300" y="1680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78798</xdr:rowOff>
    </xdr:from>
    <xdr:to>
      <xdr:col>50</xdr:col>
      <xdr:colOff>165100</xdr:colOff>
      <xdr:row>99</xdr:row>
      <xdr:rowOff>8948</xdr:rowOff>
    </xdr:to>
    <xdr:sp macro="" textlink="">
      <xdr:nvSpPr>
        <xdr:cNvPr id="483" name="楕円 482"/>
        <xdr:cNvSpPr/>
      </xdr:nvSpPr>
      <xdr:spPr>
        <a:xfrm>
          <a:off x="9588500" y="168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75</xdr:rowOff>
    </xdr:from>
    <xdr:ext cx="534377" cy="259045"/>
    <xdr:sp macro="" textlink="">
      <xdr:nvSpPr>
        <xdr:cNvPr id="484" name="テキスト ボックス 483"/>
        <xdr:cNvSpPr txBox="1"/>
      </xdr:nvSpPr>
      <xdr:spPr>
        <a:xfrm>
          <a:off x="9372111" y="169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70481</xdr:rowOff>
    </xdr:from>
    <xdr:to>
      <xdr:col>46</xdr:col>
      <xdr:colOff>38100</xdr:colOff>
      <xdr:row>99</xdr:row>
      <xdr:rowOff>631</xdr:rowOff>
    </xdr:to>
    <xdr:sp macro="" textlink="">
      <xdr:nvSpPr>
        <xdr:cNvPr id="485" name="楕円 484"/>
        <xdr:cNvSpPr/>
      </xdr:nvSpPr>
      <xdr:spPr>
        <a:xfrm>
          <a:off x="8699500" y="168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163208</xdr:rowOff>
    </xdr:from>
    <xdr:ext cx="534377" cy="259045"/>
    <xdr:sp macro="" textlink="">
      <xdr:nvSpPr>
        <xdr:cNvPr id="486" name="テキスト ボックス 485"/>
        <xdr:cNvSpPr txBox="1"/>
      </xdr:nvSpPr>
      <xdr:spPr>
        <a:xfrm>
          <a:off x="8483111" y="1696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78482</xdr:rowOff>
    </xdr:from>
    <xdr:to>
      <xdr:col>41</xdr:col>
      <xdr:colOff>101600</xdr:colOff>
      <xdr:row>99</xdr:row>
      <xdr:rowOff>8632</xdr:rowOff>
    </xdr:to>
    <xdr:sp macro="" textlink="">
      <xdr:nvSpPr>
        <xdr:cNvPr id="487" name="楕円 486"/>
        <xdr:cNvSpPr/>
      </xdr:nvSpPr>
      <xdr:spPr>
        <a:xfrm>
          <a:off x="7810500" y="168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171209</xdr:rowOff>
    </xdr:from>
    <xdr:ext cx="534377" cy="259045"/>
    <xdr:sp macro="" textlink="">
      <xdr:nvSpPr>
        <xdr:cNvPr id="488" name="テキスト ボックス 487"/>
        <xdr:cNvSpPr txBox="1"/>
      </xdr:nvSpPr>
      <xdr:spPr>
        <a:xfrm>
          <a:off x="7594111" y="1697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133293</xdr:rowOff>
    </xdr:from>
    <xdr:to>
      <xdr:col>36</xdr:col>
      <xdr:colOff>165100</xdr:colOff>
      <xdr:row>99</xdr:row>
      <xdr:rowOff>63443</xdr:rowOff>
    </xdr:to>
    <xdr:sp macro="" textlink="">
      <xdr:nvSpPr>
        <xdr:cNvPr id="489" name="楕円 488"/>
        <xdr:cNvSpPr/>
      </xdr:nvSpPr>
      <xdr:spPr>
        <a:xfrm>
          <a:off x="6921500" y="1693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54570</xdr:rowOff>
    </xdr:from>
    <xdr:ext cx="469744" cy="259045"/>
    <xdr:sp macro="" textlink="">
      <xdr:nvSpPr>
        <xdr:cNvPr id="490" name="テキスト ボックス 489"/>
        <xdr:cNvSpPr txBox="1"/>
      </xdr:nvSpPr>
      <xdr:spPr>
        <a:xfrm>
          <a:off x="6737428" y="1702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43343</xdr:rowOff>
    </xdr:from>
    <xdr:to>
      <xdr:col>67</xdr:col>
      <xdr:colOff>101600</xdr:colOff>
      <xdr:row>39</xdr:row>
      <xdr:rowOff>144943</xdr:rowOff>
    </xdr:to>
    <xdr:sp macro="" textlink="">
      <xdr:nvSpPr>
        <xdr:cNvPr id="533" name="フローチャート: 判断 532"/>
        <xdr:cNvSpPr/>
      </xdr:nvSpPr>
      <xdr:spPr>
        <a:xfrm>
          <a:off x="12763500" y="67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161470</xdr:rowOff>
    </xdr:from>
    <xdr:ext cx="378565" cy="259045"/>
    <xdr:sp macro="" textlink="">
      <xdr:nvSpPr>
        <xdr:cNvPr id="534" name="テキスト ボックス 533"/>
        <xdr:cNvSpPr txBox="1"/>
      </xdr:nvSpPr>
      <xdr:spPr>
        <a:xfrm>
          <a:off x="12625017" y="6505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94602</xdr:rowOff>
    </xdr:from>
    <xdr:to>
      <xdr:col>85</xdr:col>
      <xdr:colOff>127000</xdr:colOff>
      <xdr:row>77</xdr:row>
      <xdr:rowOff>126212</xdr:rowOff>
    </xdr:to>
    <xdr:cxnSp macro="">
      <xdr:nvCxnSpPr>
        <xdr:cNvPr id="627" name="直線コネクタ 626"/>
        <xdr:cNvCxnSpPr/>
      </xdr:nvCxnSpPr>
      <xdr:spPr>
        <a:xfrm flipV="1">
          <a:off x="15481300" y="13296252"/>
          <a:ext cx="8382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126212</xdr:rowOff>
    </xdr:from>
    <xdr:to>
      <xdr:col>81</xdr:col>
      <xdr:colOff>50800</xdr:colOff>
      <xdr:row>77</xdr:row>
      <xdr:rowOff>137948</xdr:rowOff>
    </xdr:to>
    <xdr:cxnSp macro="">
      <xdr:nvCxnSpPr>
        <xdr:cNvPr id="630" name="直線コネクタ 629"/>
        <xdr:cNvCxnSpPr/>
      </xdr:nvCxnSpPr>
      <xdr:spPr>
        <a:xfrm flipV="1">
          <a:off x="14592300" y="13327862"/>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137948</xdr:rowOff>
    </xdr:from>
    <xdr:to>
      <xdr:col>76</xdr:col>
      <xdr:colOff>114300</xdr:colOff>
      <xdr:row>77</xdr:row>
      <xdr:rowOff>138088</xdr:rowOff>
    </xdr:to>
    <xdr:cxnSp macro="">
      <xdr:nvCxnSpPr>
        <xdr:cNvPr id="633" name="直線コネクタ 632"/>
        <xdr:cNvCxnSpPr/>
      </xdr:nvCxnSpPr>
      <xdr:spPr>
        <a:xfrm flipV="1">
          <a:off x="13703300" y="13339598"/>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122225</xdr:rowOff>
    </xdr:from>
    <xdr:to>
      <xdr:col>71</xdr:col>
      <xdr:colOff>177800</xdr:colOff>
      <xdr:row>77</xdr:row>
      <xdr:rowOff>138088</xdr:rowOff>
    </xdr:to>
    <xdr:cxnSp macro="">
      <xdr:nvCxnSpPr>
        <xdr:cNvPr id="636" name="直線コネクタ 635"/>
        <xdr:cNvCxnSpPr/>
      </xdr:nvCxnSpPr>
      <xdr:spPr>
        <a:xfrm>
          <a:off x="12814300" y="13323875"/>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39" name="フローチャート: 判断 638"/>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0" name="テキスト ボックス 639"/>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43802</xdr:rowOff>
    </xdr:from>
    <xdr:to>
      <xdr:col>85</xdr:col>
      <xdr:colOff>177800</xdr:colOff>
      <xdr:row>77</xdr:row>
      <xdr:rowOff>145402</xdr:rowOff>
    </xdr:to>
    <xdr:sp macro="" textlink="">
      <xdr:nvSpPr>
        <xdr:cNvPr id="646" name="楕円 645"/>
        <xdr:cNvSpPr/>
      </xdr:nvSpPr>
      <xdr:spPr>
        <a:xfrm>
          <a:off x="16268700" y="132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130179</xdr:rowOff>
    </xdr:from>
    <xdr:ext cx="534377" cy="259045"/>
    <xdr:sp macro="" textlink="">
      <xdr:nvSpPr>
        <xdr:cNvPr id="647" name="公債費該当値テキスト"/>
        <xdr:cNvSpPr txBox="1"/>
      </xdr:nvSpPr>
      <xdr:spPr>
        <a:xfrm>
          <a:off x="16370300" y="1316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75412</xdr:rowOff>
    </xdr:from>
    <xdr:to>
      <xdr:col>81</xdr:col>
      <xdr:colOff>101600</xdr:colOff>
      <xdr:row>78</xdr:row>
      <xdr:rowOff>5562</xdr:rowOff>
    </xdr:to>
    <xdr:sp macro="" textlink="">
      <xdr:nvSpPr>
        <xdr:cNvPr id="648" name="楕円 647"/>
        <xdr:cNvSpPr/>
      </xdr:nvSpPr>
      <xdr:spPr>
        <a:xfrm>
          <a:off x="15430500" y="132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168139</xdr:rowOff>
    </xdr:from>
    <xdr:ext cx="534377" cy="259045"/>
    <xdr:sp macro="" textlink="">
      <xdr:nvSpPr>
        <xdr:cNvPr id="649" name="テキスト ボックス 648"/>
        <xdr:cNvSpPr txBox="1"/>
      </xdr:nvSpPr>
      <xdr:spPr>
        <a:xfrm>
          <a:off x="15214111" y="1336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87148</xdr:rowOff>
    </xdr:from>
    <xdr:to>
      <xdr:col>76</xdr:col>
      <xdr:colOff>165100</xdr:colOff>
      <xdr:row>78</xdr:row>
      <xdr:rowOff>17298</xdr:rowOff>
    </xdr:to>
    <xdr:sp macro="" textlink="">
      <xdr:nvSpPr>
        <xdr:cNvPr id="650" name="楕円 649"/>
        <xdr:cNvSpPr/>
      </xdr:nvSpPr>
      <xdr:spPr>
        <a:xfrm>
          <a:off x="14541500" y="132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8425</xdr:rowOff>
    </xdr:from>
    <xdr:ext cx="534377" cy="259045"/>
    <xdr:sp macro="" textlink="">
      <xdr:nvSpPr>
        <xdr:cNvPr id="651" name="テキスト ボックス 650"/>
        <xdr:cNvSpPr txBox="1"/>
      </xdr:nvSpPr>
      <xdr:spPr>
        <a:xfrm>
          <a:off x="14325111" y="133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87288</xdr:rowOff>
    </xdr:from>
    <xdr:to>
      <xdr:col>72</xdr:col>
      <xdr:colOff>38100</xdr:colOff>
      <xdr:row>78</xdr:row>
      <xdr:rowOff>17438</xdr:rowOff>
    </xdr:to>
    <xdr:sp macro="" textlink="">
      <xdr:nvSpPr>
        <xdr:cNvPr id="652" name="楕円 651"/>
        <xdr:cNvSpPr/>
      </xdr:nvSpPr>
      <xdr:spPr>
        <a:xfrm>
          <a:off x="13652500" y="132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8565</xdr:rowOff>
    </xdr:from>
    <xdr:ext cx="534377" cy="259045"/>
    <xdr:sp macro="" textlink="">
      <xdr:nvSpPr>
        <xdr:cNvPr id="653" name="テキスト ボックス 652"/>
        <xdr:cNvSpPr txBox="1"/>
      </xdr:nvSpPr>
      <xdr:spPr>
        <a:xfrm>
          <a:off x="13436111" y="1338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71425</xdr:rowOff>
    </xdr:from>
    <xdr:to>
      <xdr:col>67</xdr:col>
      <xdr:colOff>101600</xdr:colOff>
      <xdr:row>78</xdr:row>
      <xdr:rowOff>1575</xdr:rowOff>
    </xdr:to>
    <xdr:sp macro="" textlink="">
      <xdr:nvSpPr>
        <xdr:cNvPr id="654" name="楕円 653"/>
        <xdr:cNvSpPr/>
      </xdr:nvSpPr>
      <xdr:spPr>
        <a:xfrm>
          <a:off x="12763500" y="132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164152</xdr:rowOff>
    </xdr:from>
    <xdr:ext cx="534377" cy="259045"/>
    <xdr:sp macro="" textlink="">
      <xdr:nvSpPr>
        <xdr:cNvPr id="655" name="テキスト ボックス 654"/>
        <xdr:cNvSpPr txBox="1"/>
      </xdr:nvSpPr>
      <xdr:spPr>
        <a:xfrm>
          <a:off x="12547111" y="133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5100</xdr:rowOff>
    </xdr:from>
    <xdr:to>
      <xdr:col>85</xdr:col>
      <xdr:colOff>127000</xdr:colOff>
      <xdr:row>97</xdr:row>
      <xdr:rowOff>126030</xdr:rowOff>
    </xdr:to>
    <xdr:cxnSp macro="">
      <xdr:nvCxnSpPr>
        <xdr:cNvPr id="682" name="直線コネクタ 681"/>
        <xdr:cNvCxnSpPr/>
      </xdr:nvCxnSpPr>
      <xdr:spPr>
        <a:xfrm flipV="1">
          <a:off x="15481300" y="16635750"/>
          <a:ext cx="838200" cy="1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124247</xdr:rowOff>
    </xdr:from>
    <xdr:to>
      <xdr:col>81</xdr:col>
      <xdr:colOff>50800</xdr:colOff>
      <xdr:row>97</xdr:row>
      <xdr:rowOff>126030</xdr:rowOff>
    </xdr:to>
    <xdr:cxnSp macro="">
      <xdr:nvCxnSpPr>
        <xdr:cNvPr id="685" name="直線コネクタ 684"/>
        <xdr:cNvCxnSpPr/>
      </xdr:nvCxnSpPr>
      <xdr:spPr>
        <a:xfrm>
          <a:off x="14592300" y="1675489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94712</xdr:rowOff>
    </xdr:from>
    <xdr:to>
      <xdr:col>76</xdr:col>
      <xdr:colOff>114300</xdr:colOff>
      <xdr:row>97</xdr:row>
      <xdr:rowOff>124247</xdr:rowOff>
    </xdr:to>
    <xdr:cxnSp macro="">
      <xdr:nvCxnSpPr>
        <xdr:cNvPr id="688" name="直線コネクタ 687"/>
        <xdr:cNvCxnSpPr/>
      </xdr:nvCxnSpPr>
      <xdr:spPr>
        <a:xfrm>
          <a:off x="13703300" y="16725362"/>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94712</xdr:rowOff>
    </xdr:from>
    <xdr:to>
      <xdr:col>71</xdr:col>
      <xdr:colOff>177800</xdr:colOff>
      <xdr:row>97</xdr:row>
      <xdr:rowOff>106851</xdr:rowOff>
    </xdr:to>
    <xdr:cxnSp macro="">
      <xdr:nvCxnSpPr>
        <xdr:cNvPr id="691" name="直線コネクタ 690"/>
        <xdr:cNvCxnSpPr/>
      </xdr:nvCxnSpPr>
      <xdr:spPr>
        <a:xfrm flipV="1">
          <a:off x="12814300" y="16725362"/>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4" name="フローチャート: 判断 693"/>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5" name="テキスト ボックス 694"/>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125750</xdr:rowOff>
    </xdr:from>
    <xdr:to>
      <xdr:col>85</xdr:col>
      <xdr:colOff>177800</xdr:colOff>
      <xdr:row>97</xdr:row>
      <xdr:rowOff>55900</xdr:rowOff>
    </xdr:to>
    <xdr:sp macro="" textlink="">
      <xdr:nvSpPr>
        <xdr:cNvPr id="701" name="楕円 700"/>
        <xdr:cNvSpPr/>
      </xdr:nvSpPr>
      <xdr:spPr>
        <a:xfrm>
          <a:off x="16268700" y="1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104177</xdr:rowOff>
    </xdr:from>
    <xdr:ext cx="534377" cy="259045"/>
    <xdr:sp macro="" textlink="">
      <xdr:nvSpPr>
        <xdr:cNvPr id="702" name="積立金該当値テキスト"/>
        <xdr:cNvSpPr txBox="1"/>
      </xdr:nvSpPr>
      <xdr:spPr>
        <a:xfrm>
          <a:off x="16370300" y="165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75230</xdr:rowOff>
    </xdr:from>
    <xdr:to>
      <xdr:col>81</xdr:col>
      <xdr:colOff>101600</xdr:colOff>
      <xdr:row>98</xdr:row>
      <xdr:rowOff>5380</xdr:rowOff>
    </xdr:to>
    <xdr:sp macro="" textlink="">
      <xdr:nvSpPr>
        <xdr:cNvPr id="703" name="楕円 702"/>
        <xdr:cNvSpPr/>
      </xdr:nvSpPr>
      <xdr:spPr>
        <a:xfrm>
          <a:off x="15430500" y="167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167957</xdr:rowOff>
    </xdr:from>
    <xdr:ext cx="469744" cy="259045"/>
    <xdr:sp macro="" textlink="">
      <xdr:nvSpPr>
        <xdr:cNvPr id="704" name="テキスト ボックス 703"/>
        <xdr:cNvSpPr txBox="1"/>
      </xdr:nvSpPr>
      <xdr:spPr>
        <a:xfrm>
          <a:off x="15246428" y="167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73447</xdr:rowOff>
    </xdr:from>
    <xdr:to>
      <xdr:col>76</xdr:col>
      <xdr:colOff>165100</xdr:colOff>
      <xdr:row>98</xdr:row>
      <xdr:rowOff>3597</xdr:rowOff>
    </xdr:to>
    <xdr:sp macro="" textlink="">
      <xdr:nvSpPr>
        <xdr:cNvPr id="705" name="楕円 704"/>
        <xdr:cNvSpPr/>
      </xdr:nvSpPr>
      <xdr:spPr>
        <a:xfrm>
          <a:off x="14541500" y="167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166174</xdr:rowOff>
    </xdr:from>
    <xdr:ext cx="469744" cy="259045"/>
    <xdr:sp macro="" textlink="">
      <xdr:nvSpPr>
        <xdr:cNvPr id="706" name="テキスト ボックス 705"/>
        <xdr:cNvSpPr txBox="1"/>
      </xdr:nvSpPr>
      <xdr:spPr>
        <a:xfrm>
          <a:off x="14357428" y="1679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43912</xdr:rowOff>
    </xdr:from>
    <xdr:to>
      <xdr:col>72</xdr:col>
      <xdr:colOff>38100</xdr:colOff>
      <xdr:row>97</xdr:row>
      <xdr:rowOff>145512</xdr:rowOff>
    </xdr:to>
    <xdr:sp macro="" textlink="">
      <xdr:nvSpPr>
        <xdr:cNvPr id="707" name="楕円 706"/>
        <xdr:cNvSpPr/>
      </xdr:nvSpPr>
      <xdr:spPr>
        <a:xfrm>
          <a:off x="13652500" y="1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136639</xdr:rowOff>
    </xdr:from>
    <xdr:ext cx="469744" cy="259045"/>
    <xdr:sp macro="" textlink="">
      <xdr:nvSpPr>
        <xdr:cNvPr id="708" name="テキスト ボックス 707"/>
        <xdr:cNvSpPr txBox="1"/>
      </xdr:nvSpPr>
      <xdr:spPr>
        <a:xfrm>
          <a:off x="13468428" y="1676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56051</xdr:rowOff>
    </xdr:from>
    <xdr:to>
      <xdr:col>67</xdr:col>
      <xdr:colOff>101600</xdr:colOff>
      <xdr:row>97</xdr:row>
      <xdr:rowOff>157651</xdr:rowOff>
    </xdr:to>
    <xdr:sp macro="" textlink="">
      <xdr:nvSpPr>
        <xdr:cNvPr id="709" name="楕円 708"/>
        <xdr:cNvSpPr/>
      </xdr:nvSpPr>
      <xdr:spPr>
        <a:xfrm>
          <a:off x="12763500" y="166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148778</xdr:rowOff>
    </xdr:from>
    <xdr:ext cx="469744" cy="259045"/>
    <xdr:sp macro="" textlink="">
      <xdr:nvSpPr>
        <xdr:cNvPr id="710" name="テキスト ボックス 709"/>
        <xdr:cNvSpPr txBox="1"/>
      </xdr:nvSpPr>
      <xdr:spPr>
        <a:xfrm>
          <a:off x="12579428" y="1677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126891</xdr:rowOff>
    </xdr:from>
    <xdr:to>
      <xdr:col>98</xdr:col>
      <xdr:colOff>38100</xdr:colOff>
      <xdr:row>39</xdr:row>
      <xdr:rowOff>57041</xdr:rowOff>
    </xdr:to>
    <xdr:sp macro="" textlink="">
      <xdr:nvSpPr>
        <xdr:cNvPr id="753" name="フローチャート: 判断 752"/>
        <xdr:cNvSpPr/>
      </xdr:nvSpPr>
      <xdr:spPr>
        <a:xfrm>
          <a:off x="18605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73568</xdr:rowOff>
    </xdr:from>
    <xdr:ext cx="378565" cy="259045"/>
    <xdr:sp macro="" textlink="">
      <xdr:nvSpPr>
        <xdr:cNvPr id="754" name="テキスト ボックス 753"/>
        <xdr:cNvSpPr txBox="1"/>
      </xdr:nvSpPr>
      <xdr:spPr>
        <a:xfrm>
          <a:off x="18467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140729</xdr:rowOff>
    </xdr:from>
    <xdr:to>
      <xdr:col>116</xdr:col>
      <xdr:colOff>63500</xdr:colOff>
      <xdr:row>59</xdr:row>
      <xdr:rowOff>44450</xdr:rowOff>
    </xdr:to>
    <xdr:cxnSp macro="">
      <xdr:nvCxnSpPr>
        <xdr:cNvPr id="798" name="直線コネクタ 797"/>
        <xdr:cNvCxnSpPr/>
      </xdr:nvCxnSpPr>
      <xdr:spPr>
        <a:xfrm flipV="1">
          <a:off x="21323300" y="10084829"/>
          <a:ext cx="838200" cy="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0" name="フローチャート: 判断 809"/>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1" name="テキスト ボックス 810"/>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89929</xdr:rowOff>
    </xdr:from>
    <xdr:to>
      <xdr:col>116</xdr:col>
      <xdr:colOff>114300</xdr:colOff>
      <xdr:row>59</xdr:row>
      <xdr:rowOff>20079</xdr:rowOff>
    </xdr:to>
    <xdr:sp macro="" textlink="">
      <xdr:nvSpPr>
        <xdr:cNvPr id="817" name="楕円 816"/>
        <xdr:cNvSpPr/>
      </xdr:nvSpPr>
      <xdr:spPr>
        <a:xfrm>
          <a:off x="22110700" y="100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4856</xdr:rowOff>
    </xdr:from>
    <xdr:ext cx="469744" cy="259045"/>
    <xdr:sp macro="" textlink="">
      <xdr:nvSpPr>
        <xdr:cNvPr id="818" name="貸付金該当値テキスト"/>
        <xdr:cNvSpPr txBox="1"/>
      </xdr:nvSpPr>
      <xdr:spPr>
        <a:xfrm>
          <a:off x="22212300" y="994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142576</xdr:rowOff>
    </xdr:from>
    <xdr:to>
      <xdr:col>116</xdr:col>
      <xdr:colOff>63500</xdr:colOff>
      <xdr:row>78</xdr:row>
      <xdr:rowOff>143033</xdr:rowOff>
    </xdr:to>
    <xdr:cxnSp macro="">
      <xdr:nvCxnSpPr>
        <xdr:cNvPr id="856" name="直線コネクタ 855"/>
        <xdr:cNvCxnSpPr/>
      </xdr:nvCxnSpPr>
      <xdr:spPr>
        <a:xfrm flipV="1">
          <a:off x="21323300" y="1351567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110286</xdr:rowOff>
    </xdr:from>
    <xdr:to>
      <xdr:col>111</xdr:col>
      <xdr:colOff>177800</xdr:colOff>
      <xdr:row>78</xdr:row>
      <xdr:rowOff>143033</xdr:rowOff>
    </xdr:to>
    <xdr:cxnSp macro="">
      <xdr:nvCxnSpPr>
        <xdr:cNvPr id="859" name="直線コネクタ 858"/>
        <xdr:cNvCxnSpPr/>
      </xdr:nvCxnSpPr>
      <xdr:spPr>
        <a:xfrm>
          <a:off x="20434300" y="13483386"/>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110286</xdr:rowOff>
    </xdr:from>
    <xdr:to>
      <xdr:col>107</xdr:col>
      <xdr:colOff>50800</xdr:colOff>
      <xdr:row>78</xdr:row>
      <xdr:rowOff>120898</xdr:rowOff>
    </xdr:to>
    <xdr:cxnSp macro="">
      <xdr:nvCxnSpPr>
        <xdr:cNvPr id="862" name="直線コネクタ 861"/>
        <xdr:cNvCxnSpPr/>
      </xdr:nvCxnSpPr>
      <xdr:spPr>
        <a:xfrm flipV="1">
          <a:off x="19545300" y="13483386"/>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120898</xdr:rowOff>
    </xdr:from>
    <xdr:to>
      <xdr:col>102</xdr:col>
      <xdr:colOff>114300</xdr:colOff>
      <xdr:row>78</xdr:row>
      <xdr:rowOff>122841</xdr:rowOff>
    </xdr:to>
    <xdr:cxnSp macro="">
      <xdr:nvCxnSpPr>
        <xdr:cNvPr id="865" name="直線コネクタ 864"/>
        <xdr:cNvCxnSpPr/>
      </xdr:nvCxnSpPr>
      <xdr:spPr>
        <a:xfrm flipV="1">
          <a:off x="18656300" y="13493998"/>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90824</xdr:rowOff>
    </xdr:from>
    <xdr:to>
      <xdr:col>98</xdr:col>
      <xdr:colOff>38100</xdr:colOff>
      <xdr:row>77</xdr:row>
      <xdr:rowOff>20974</xdr:rowOff>
    </xdr:to>
    <xdr:sp macro="" textlink="">
      <xdr:nvSpPr>
        <xdr:cNvPr id="868" name="フローチャート: 判断 867"/>
        <xdr:cNvSpPr/>
      </xdr:nvSpPr>
      <xdr:spPr>
        <a:xfrm>
          <a:off x="18605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37501</xdr:rowOff>
    </xdr:from>
    <xdr:ext cx="534377" cy="259045"/>
    <xdr:sp macro="" textlink="">
      <xdr:nvSpPr>
        <xdr:cNvPr id="869" name="テキスト ボックス 868"/>
        <xdr:cNvSpPr txBox="1"/>
      </xdr:nvSpPr>
      <xdr:spPr>
        <a:xfrm>
          <a:off x="18389111" y="1289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91776</xdr:rowOff>
    </xdr:from>
    <xdr:to>
      <xdr:col>116</xdr:col>
      <xdr:colOff>114300</xdr:colOff>
      <xdr:row>79</xdr:row>
      <xdr:rowOff>21926</xdr:rowOff>
    </xdr:to>
    <xdr:sp macro="" textlink="">
      <xdr:nvSpPr>
        <xdr:cNvPr id="875" name="楕円 874"/>
        <xdr:cNvSpPr/>
      </xdr:nvSpPr>
      <xdr:spPr>
        <a:xfrm>
          <a:off x="22110700" y="134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6703</xdr:rowOff>
    </xdr:from>
    <xdr:ext cx="534377" cy="259045"/>
    <xdr:sp macro="" textlink="">
      <xdr:nvSpPr>
        <xdr:cNvPr id="876" name="繰出金該当値テキスト"/>
        <xdr:cNvSpPr txBox="1"/>
      </xdr:nvSpPr>
      <xdr:spPr>
        <a:xfrm>
          <a:off x="22212300" y="1337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92233</xdr:rowOff>
    </xdr:from>
    <xdr:to>
      <xdr:col>112</xdr:col>
      <xdr:colOff>38100</xdr:colOff>
      <xdr:row>79</xdr:row>
      <xdr:rowOff>22383</xdr:rowOff>
    </xdr:to>
    <xdr:sp macro="" textlink="">
      <xdr:nvSpPr>
        <xdr:cNvPr id="877" name="楕円 876"/>
        <xdr:cNvSpPr/>
      </xdr:nvSpPr>
      <xdr:spPr>
        <a:xfrm>
          <a:off x="21272500" y="134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13510</xdr:rowOff>
    </xdr:from>
    <xdr:ext cx="534377" cy="259045"/>
    <xdr:sp macro="" textlink="">
      <xdr:nvSpPr>
        <xdr:cNvPr id="878" name="テキスト ボックス 877"/>
        <xdr:cNvSpPr txBox="1"/>
      </xdr:nvSpPr>
      <xdr:spPr>
        <a:xfrm>
          <a:off x="21056111" y="135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59486</xdr:rowOff>
    </xdr:from>
    <xdr:to>
      <xdr:col>107</xdr:col>
      <xdr:colOff>101600</xdr:colOff>
      <xdr:row>78</xdr:row>
      <xdr:rowOff>161086</xdr:rowOff>
    </xdr:to>
    <xdr:sp macro="" textlink="">
      <xdr:nvSpPr>
        <xdr:cNvPr id="879" name="楕円 878"/>
        <xdr:cNvSpPr/>
      </xdr:nvSpPr>
      <xdr:spPr>
        <a:xfrm>
          <a:off x="203835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152213</xdr:rowOff>
    </xdr:from>
    <xdr:ext cx="534377" cy="259045"/>
    <xdr:sp macro="" textlink="">
      <xdr:nvSpPr>
        <xdr:cNvPr id="880" name="テキスト ボックス 879"/>
        <xdr:cNvSpPr txBox="1"/>
      </xdr:nvSpPr>
      <xdr:spPr>
        <a:xfrm>
          <a:off x="20167111" y="1352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70098</xdr:rowOff>
    </xdr:from>
    <xdr:to>
      <xdr:col>102</xdr:col>
      <xdr:colOff>165100</xdr:colOff>
      <xdr:row>79</xdr:row>
      <xdr:rowOff>248</xdr:rowOff>
    </xdr:to>
    <xdr:sp macro="" textlink="">
      <xdr:nvSpPr>
        <xdr:cNvPr id="881" name="楕円 880"/>
        <xdr:cNvSpPr/>
      </xdr:nvSpPr>
      <xdr:spPr>
        <a:xfrm>
          <a:off x="19494500" y="134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162825</xdr:rowOff>
    </xdr:from>
    <xdr:ext cx="534377" cy="259045"/>
    <xdr:sp macro="" textlink="">
      <xdr:nvSpPr>
        <xdr:cNvPr id="882" name="テキスト ボックス 881"/>
        <xdr:cNvSpPr txBox="1"/>
      </xdr:nvSpPr>
      <xdr:spPr>
        <a:xfrm>
          <a:off x="19278111" y="135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72041</xdr:rowOff>
    </xdr:from>
    <xdr:to>
      <xdr:col>98</xdr:col>
      <xdr:colOff>38100</xdr:colOff>
      <xdr:row>79</xdr:row>
      <xdr:rowOff>2191</xdr:rowOff>
    </xdr:to>
    <xdr:sp macro="" textlink="">
      <xdr:nvSpPr>
        <xdr:cNvPr id="883" name="楕円 882"/>
        <xdr:cNvSpPr/>
      </xdr:nvSpPr>
      <xdr:spPr>
        <a:xfrm>
          <a:off x="18605500" y="134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164768</xdr:rowOff>
    </xdr:from>
    <xdr:ext cx="534377" cy="259045"/>
    <xdr:sp macro="" textlink="">
      <xdr:nvSpPr>
        <xdr:cNvPr id="884" name="テキスト ボックス 883"/>
        <xdr:cNvSpPr txBox="1"/>
      </xdr:nvSpPr>
      <xdr:spPr>
        <a:xfrm>
          <a:off x="18389111" y="1353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当市の歳出決算総額に対する住民一人当たりの金額は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331,342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円となっている。主な構成要素は扶助費（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94,775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円）、物件費（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61,854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円）、人件費（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45,965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円）及び普通建設事業費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37,758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円）である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。物件費及び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ついては、類似団体・全国平均を下回っているものの、埼玉県平均を上回っている。主な要因としては、都心へアクセスしやすい当市の地理的要因から子育て世帯が多く居住し、小規模事業所を含む保育所等の待機児童が発生していることから、毎年民間保育所等を誘致し、それに係る児童福祉費が増加（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+252,694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）していることが挙げられる。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物件費についても類似団体・全国平均を下回っているものの、埼玉県内平均を上回っている。主な要因としては、上記同様子育て世帯に係る延長保育や一時預かりなど、地域子ども子育て支援事業費が毎年増加していることが挙げ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普通建設事業費については、類似団体及び全国平均を下回っているものの、区画整理事業等の都市基盤整備による、新規整備の普通建設事業費が高い割合となっている。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再開発事業等の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都市基盤整備に係る普通建設事業費は今後も増加することが見込まれることから、その他の投資事業である市内公共施設の老朽化対策等については、和光市公共施設等総合管理計画に基づき、優先順位を明確にした上で適切に対処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83,810
81,160
11.04
29,823,590
27,769,763
1,802,915
16,190,134
18,193,102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60147</xdr:rowOff>
    </xdr:from>
    <xdr:to>
      <xdr:col>24</xdr:col>
      <xdr:colOff>63500</xdr:colOff>
      <xdr:row>37</xdr:row>
      <xdr:rowOff>84836</xdr:rowOff>
    </xdr:to>
    <xdr:cxnSp macro="">
      <xdr:nvCxnSpPr>
        <xdr:cNvPr id="59" name="直線コネクタ 58"/>
        <xdr:cNvCxnSpPr/>
      </xdr:nvCxnSpPr>
      <xdr:spPr>
        <a:xfrm>
          <a:off x="3797300" y="6403797"/>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45060</xdr:rowOff>
    </xdr:from>
    <xdr:to>
      <xdr:col>19</xdr:col>
      <xdr:colOff>177800</xdr:colOff>
      <xdr:row>37</xdr:row>
      <xdr:rowOff>60147</xdr:rowOff>
    </xdr:to>
    <xdr:cxnSp macro="">
      <xdr:nvCxnSpPr>
        <xdr:cNvPr id="62" name="直線コネクタ 61"/>
        <xdr:cNvCxnSpPr/>
      </xdr:nvCxnSpPr>
      <xdr:spPr>
        <a:xfrm>
          <a:off x="2908300" y="6388710"/>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43688</xdr:rowOff>
    </xdr:from>
    <xdr:to>
      <xdr:col>15</xdr:col>
      <xdr:colOff>50800</xdr:colOff>
      <xdr:row>37</xdr:row>
      <xdr:rowOff>45060</xdr:rowOff>
    </xdr:to>
    <xdr:cxnSp macro="">
      <xdr:nvCxnSpPr>
        <xdr:cNvPr id="65" name="直線コネクタ 64"/>
        <xdr:cNvCxnSpPr/>
      </xdr:nvCxnSpPr>
      <xdr:spPr>
        <a:xfrm>
          <a:off x="2019300" y="638733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146558</xdr:rowOff>
    </xdr:from>
    <xdr:to>
      <xdr:col>10</xdr:col>
      <xdr:colOff>114300</xdr:colOff>
      <xdr:row>37</xdr:row>
      <xdr:rowOff>43688</xdr:rowOff>
    </xdr:to>
    <xdr:cxnSp macro="">
      <xdr:nvCxnSpPr>
        <xdr:cNvPr id="68" name="直線コネクタ 67"/>
        <xdr:cNvCxnSpPr/>
      </xdr:nvCxnSpPr>
      <xdr:spPr>
        <a:xfrm>
          <a:off x="1130300" y="631875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34036</xdr:rowOff>
    </xdr:from>
    <xdr:to>
      <xdr:col>24</xdr:col>
      <xdr:colOff>114300</xdr:colOff>
      <xdr:row>37</xdr:row>
      <xdr:rowOff>135636</xdr:rowOff>
    </xdr:to>
    <xdr:sp macro="" textlink="">
      <xdr:nvSpPr>
        <xdr:cNvPr id="78" name="楕円 77"/>
        <xdr:cNvSpPr/>
      </xdr:nvSpPr>
      <xdr:spPr>
        <a:xfrm>
          <a:off x="45847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120413</xdr:rowOff>
    </xdr:from>
    <xdr:ext cx="469744" cy="259045"/>
    <xdr:sp macro="" textlink="">
      <xdr:nvSpPr>
        <xdr:cNvPr id="79" name="議会費該当値テキスト"/>
        <xdr:cNvSpPr txBox="1"/>
      </xdr:nvSpPr>
      <xdr:spPr>
        <a:xfrm>
          <a:off x="4686300"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9347</xdr:rowOff>
    </xdr:from>
    <xdr:to>
      <xdr:col>20</xdr:col>
      <xdr:colOff>38100</xdr:colOff>
      <xdr:row>37</xdr:row>
      <xdr:rowOff>110947</xdr:rowOff>
    </xdr:to>
    <xdr:sp macro="" textlink="">
      <xdr:nvSpPr>
        <xdr:cNvPr id="80" name="楕円 79"/>
        <xdr:cNvSpPr/>
      </xdr:nvSpPr>
      <xdr:spPr>
        <a:xfrm>
          <a:off x="3746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102074</xdr:rowOff>
    </xdr:from>
    <xdr:ext cx="469744" cy="259045"/>
    <xdr:sp macro="" textlink="">
      <xdr:nvSpPr>
        <xdr:cNvPr id="81" name="テキスト ボックス 80"/>
        <xdr:cNvSpPr txBox="1"/>
      </xdr:nvSpPr>
      <xdr:spPr>
        <a:xfrm>
          <a:off x="3562428" y="64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165710</xdr:rowOff>
    </xdr:from>
    <xdr:to>
      <xdr:col>15</xdr:col>
      <xdr:colOff>101600</xdr:colOff>
      <xdr:row>37</xdr:row>
      <xdr:rowOff>95860</xdr:rowOff>
    </xdr:to>
    <xdr:sp macro="" textlink="">
      <xdr:nvSpPr>
        <xdr:cNvPr id="82" name="楕円 81"/>
        <xdr:cNvSpPr/>
      </xdr:nvSpPr>
      <xdr:spPr>
        <a:xfrm>
          <a:off x="28575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86987</xdr:rowOff>
    </xdr:from>
    <xdr:ext cx="469744" cy="259045"/>
    <xdr:sp macro="" textlink="">
      <xdr:nvSpPr>
        <xdr:cNvPr id="83" name="テキスト ボックス 82"/>
        <xdr:cNvSpPr txBox="1"/>
      </xdr:nvSpPr>
      <xdr:spPr>
        <a:xfrm>
          <a:off x="2673428" y="64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164338</xdr:rowOff>
    </xdr:from>
    <xdr:to>
      <xdr:col>10</xdr:col>
      <xdr:colOff>165100</xdr:colOff>
      <xdr:row>37</xdr:row>
      <xdr:rowOff>94488</xdr:rowOff>
    </xdr:to>
    <xdr:sp macro="" textlink="">
      <xdr:nvSpPr>
        <xdr:cNvPr id="84" name="楕円 83"/>
        <xdr:cNvSpPr/>
      </xdr:nvSpPr>
      <xdr:spPr>
        <a:xfrm>
          <a:off x="1968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85615</xdr:rowOff>
    </xdr:from>
    <xdr:ext cx="469744" cy="259045"/>
    <xdr:sp macro="" textlink="">
      <xdr:nvSpPr>
        <xdr:cNvPr id="85" name="テキスト ボックス 84"/>
        <xdr:cNvSpPr txBox="1"/>
      </xdr:nvSpPr>
      <xdr:spPr>
        <a:xfrm>
          <a:off x="1784428" y="64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95758</xdr:rowOff>
    </xdr:from>
    <xdr:to>
      <xdr:col>6</xdr:col>
      <xdr:colOff>38100</xdr:colOff>
      <xdr:row>37</xdr:row>
      <xdr:rowOff>25908</xdr:rowOff>
    </xdr:to>
    <xdr:sp macro="" textlink="">
      <xdr:nvSpPr>
        <xdr:cNvPr id="86" name="楕円 85"/>
        <xdr:cNvSpPr/>
      </xdr:nvSpPr>
      <xdr:spPr>
        <a:xfrm>
          <a:off x="1079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17035</xdr:rowOff>
    </xdr:from>
    <xdr:ext cx="469744" cy="259045"/>
    <xdr:sp macro="" textlink="">
      <xdr:nvSpPr>
        <xdr:cNvPr id="87" name="テキスト ボックス 86"/>
        <xdr:cNvSpPr txBox="1"/>
      </xdr:nvSpPr>
      <xdr:spPr>
        <a:xfrm>
          <a:off x="895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18237</xdr:rowOff>
    </xdr:from>
    <xdr:to>
      <xdr:col>24</xdr:col>
      <xdr:colOff>63500</xdr:colOff>
      <xdr:row>57</xdr:row>
      <xdr:rowOff>32876</xdr:rowOff>
    </xdr:to>
    <xdr:cxnSp macro="">
      <xdr:nvCxnSpPr>
        <xdr:cNvPr id="116" name="直線コネクタ 115"/>
        <xdr:cNvCxnSpPr/>
      </xdr:nvCxnSpPr>
      <xdr:spPr>
        <a:xfrm flipV="1">
          <a:off x="3797300" y="9790887"/>
          <a:ext cx="838200" cy="1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32876</xdr:rowOff>
    </xdr:from>
    <xdr:to>
      <xdr:col>19</xdr:col>
      <xdr:colOff>177800</xdr:colOff>
      <xdr:row>57</xdr:row>
      <xdr:rowOff>92867</xdr:rowOff>
    </xdr:to>
    <xdr:cxnSp macro="">
      <xdr:nvCxnSpPr>
        <xdr:cNvPr id="119" name="直線コネクタ 118"/>
        <xdr:cNvCxnSpPr/>
      </xdr:nvCxnSpPr>
      <xdr:spPr>
        <a:xfrm flipV="1">
          <a:off x="2908300" y="9805526"/>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92867</xdr:rowOff>
    </xdr:from>
    <xdr:to>
      <xdr:col>15</xdr:col>
      <xdr:colOff>50800</xdr:colOff>
      <xdr:row>57</xdr:row>
      <xdr:rowOff>103452</xdr:rowOff>
    </xdr:to>
    <xdr:cxnSp macro="">
      <xdr:nvCxnSpPr>
        <xdr:cNvPr id="122" name="直線コネクタ 121"/>
        <xdr:cNvCxnSpPr/>
      </xdr:nvCxnSpPr>
      <xdr:spPr>
        <a:xfrm flipV="1">
          <a:off x="2019300" y="9865517"/>
          <a:ext cx="8890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71074</xdr:rowOff>
    </xdr:from>
    <xdr:to>
      <xdr:col>10</xdr:col>
      <xdr:colOff>114300</xdr:colOff>
      <xdr:row>57</xdr:row>
      <xdr:rowOff>103452</xdr:rowOff>
    </xdr:to>
    <xdr:cxnSp macro="">
      <xdr:nvCxnSpPr>
        <xdr:cNvPr id="125" name="直線コネクタ 124"/>
        <xdr:cNvCxnSpPr/>
      </xdr:nvCxnSpPr>
      <xdr:spPr>
        <a:xfrm>
          <a:off x="1130300" y="9843724"/>
          <a:ext cx="889000" cy="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107074</xdr:rowOff>
    </xdr:from>
    <xdr:to>
      <xdr:col>6</xdr:col>
      <xdr:colOff>38100</xdr:colOff>
      <xdr:row>57</xdr:row>
      <xdr:rowOff>37224</xdr:rowOff>
    </xdr:to>
    <xdr:sp macro="" textlink="">
      <xdr:nvSpPr>
        <xdr:cNvPr id="128" name="フローチャート: 判断 127"/>
        <xdr:cNvSpPr/>
      </xdr:nvSpPr>
      <xdr:spPr>
        <a:xfrm>
          <a:off x="1079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53751</xdr:rowOff>
    </xdr:from>
    <xdr:ext cx="534377" cy="259045"/>
    <xdr:sp macro="" textlink="">
      <xdr:nvSpPr>
        <xdr:cNvPr id="129" name="テキスト ボックス 128"/>
        <xdr:cNvSpPr txBox="1"/>
      </xdr:nvSpPr>
      <xdr:spPr>
        <a:xfrm>
          <a:off x="863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138887</xdr:rowOff>
    </xdr:from>
    <xdr:to>
      <xdr:col>24</xdr:col>
      <xdr:colOff>114300</xdr:colOff>
      <xdr:row>57</xdr:row>
      <xdr:rowOff>69037</xdr:rowOff>
    </xdr:to>
    <xdr:sp macro="" textlink="">
      <xdr:nvSpPr>
        <xdr:cNvPr id="135" name="楕円 134"/>
        <xdr:cNvSpPr/>
      </xdr:nvSpPr>
      <xdr:spPr>
        <a:xfrm>
          <a:off x="4584700" y="97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117314</xdr:rowOff>
    </xdr:from>
    <xdr:ext cx="534377" cy="259045"/>
    <xdr:sp macro="" textlink="">
      <xdr:nvSpPr>
        <xdr:cNvPr id="136" name="総務費該当値テキスト"/>
        <xdr:cNvSpPr txBox="1"/>
      </xdr:nvSpPr>
      <xdr:spPr>
        <a:xfrm>
          <a:off x="4686300" y="971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153526</xdr:rowOff>
    </xdr:from>
    <xdr:to>
      <xdr:col>20</xdr:col>
      <xdr:colOff>38100</xdr:colOff>
      <xdr:row>57</xdr:row>
      <xdr:rowOff>83676</xdr:rowOff>
    </xdr:to>
    <xdr:sp macro="" textlink="">
      <xdr:nvSpPr>
        <xdr:cNvPr id="137" name="楕円 136"/>
        <xdr:cNvSpPr/>
      </xdr:nvSpPr>
      <xdr:spPr>
        <a:xfrm>
          <a:off x="3746500" y="97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74803</xdr:rowOff>
    </xdr:from>
    <xdr:ext cx="534377" cy="259045"/>
    <xdr:sp macro="" textlink="">
      <xdr:nvSpPr>
        <xdr:cNvPr id="138" name="テキスト ボックス 137"/>
        <xdr:cNvSpPr txBox="1"/>
      </xdr:nvSpPr>
      <xdr:spPr>
        <a:xfrm>
          <a:off x="3530111" y="98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42067</xdr:rowOff>
    </xdr:from>
    <xdr:to>
      <xdr:col>15</xdr:col>
      <xdr:colOff>101600</xdr:colOff>
      <xdr:row>57</xdr:row>
      <xdr:rowOff>143667</xdr:rowOff>
    </xdr:to>
    <xdr:sp macro="" textlink="">
      <xdr:nvSpPr>
        <xdr:cNvPr id="139" name="楕円 138"/>
        <xdr:cNvSpPr/>
      </xdr:nvSpPr>
      <xdr:spPr>
        <a:xfrm>
          <a:off x="2857500" y="981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134794</xdr:rowOff>
    </xdr:from>
    <xdr:ext cx="534377" cy="259045"/>
    <xdr:sp macro="" textlink="">
      <xdr:nvSpPr>
        <xdr:cNvPr id="140" name="テキスト ボックス 139"/>
        <xdr:cNvSpPr txBox="1"/>
      </xdr:nvSpPr>
      <xdr:spPr>
        <a:xfrm>
          <a:off x="2641111" y="990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52652</xdr:rowOff>
    </xdr:from>
    <xdr:to>
      <xdr:col>10</xdr:col>
      <xdr:colOff>165100</xdr:colOff>
      <xdr:row>57</xdr:row>
      <xdr:rowOff>154252</xdr:rowOff>
    </xdr:to>
    <xdr:sp macro="" textlink="">
      <xdr:nvSpPr>
        <xdr:cNvPr id="141" name="楕円 140"/>
        <xdr:cNvSpPr/>
      </xdr:nvSpPr>
      <xdr:spPr>
        <a:xfrm>
          <a:off x="1968500" y="98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145379</xdr:rowOff>
    </xdr:from>
    <xdr:ext cx="534377" cy="259045"/>
    <xdr:sp macro="" textlink="">
      <xdr:nvSpPr>
        <xdr:cNvPr id="142" name="テキスト ボックス 141"/>
        <xdr:cNvSpPr txBox="1"/>
      </xdr:nvSpPr>
      <xdr:spPr>
        <a:xfrm>
          <a:off x="1752111" y="99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20274</xdr:rowOff>
    </xdr:from>
    <xdr:to>
      <xdr:col>6</xdr:col>
      <xdr:colOff>38100</xdr:colOff>
      <xdr:row>57</xdr:row>
      <xdr:rowOff>121874</xdr:rowOff>
    </xdr:to>
    <xdr:sp macro="" textlink="">
      <xdr:nvSpPr>
        <xdr:cNvPr id="143" name="楕円 142"/>
        <xdr:cNvSpPr/>
      </xdr:nvSpPr>
      <xdr:spPr>
        <a:xfrm>
          <a:off x="1079500" y="97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113001</xdr:rowOff>
    </xdr:from>
    <xdr:ext cx="534377" cy="259045"/>
    <xdr:sp macro="" textlink="">
      <xdr:nvSpPr>
        <xdr:cNvPr id="144" name="テキスト ボックス 143"/>
        <xdr:cNvSpPr txBox="1"/>
      </xdr:nvSpPr>
      <xdr:spPr>
        <a:xfrm>
          <a:off x="863111" y="988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79972</xdr:rowOff>
    </xdr:from>
    <xdr:to>
      <xdr:col>24</xdr:col>
      <xdr:colOff>63500</xdr:colOff>
      <xdr:row>77</xdr:row>
      <xdr:rowOff>123089</xdr:rowOff>
    </xdr:to>
    <xdr:cxnSp macro="">
      <xdr:nvCxnSpPr>
        <xdr:cNvPr id="174" name="直線コネクタ 173"/>
        <xdr:cNvCxnSpPr/>
      </xdr:nvCxnSpPr>
      <xdr:spPr>
        <a:xfrm flipV="1">
          <a:off x="3797300" y="13281622"/>
          <a:ext cx="838200" cy="4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113982</xdr:rowOff>
    </xdr:from>
    <xdr:to>
      <xdr:col>19</xdr:col>
      <xdr:colOff>177800</xdr:colOff>
      <xdr:row>77</xdr:row>
      <xdr:rowOff>123089</xdr:rowOff>
    </xdr:to>
    <xdr:cxnSp macro="">
      <xdr:nvCxnSpPr>
        <xdr:cNvPr id="177" name="直線コネクタ 176"/>
        <xdr:cNvCxnSpPr/>
      </xdr:nvCxnSpPr>
      <xdr:spPr>
        <a:xfrm>
          <a:off x="2908300" y="13315632"/>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113982</xdr:rowOff>
    </xdr:from>
    <xdr:to>
      <xdr:col>15</xdr:col>
      <xdr:colOff>50800</xdr:colOff>
      <xdr:row>77</xdr:row>
      <xdr:rowOff>164579</xdr:rowOff>
    </xdr:to>
    <xdr:cxnSp macro="">
      <xdr:nvCxnSpPr>
        <xdr:cNvPr id="180" name="直線コネクタ 179"/>
        <xdr:cNvCxnSpPr/>
      </xdr:nvCxnSpPr>
      <xdr:spPr>
        <a:xfrm flipV="1">
          <a:off x="2019300" y="13315632"/>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164579</xdr:rowOff>
    </xdr:from>
    <xdr:to>
      <xdr:col>10</xdr:col>
      <xdr:colOff>114300</xdr:colOff>
      <xdr:row>78</xdr:row>
      <xdr:rowOff>122465</xdr:rowOff>
    </xdr:to>
    <xdr:cxnSp macro="">
      <xdr:nvCxnSpPr>
        <xdr:cNvPr id="183" name="直線コネクタ 182"/>
        <xdr:cNvCxnSpPr/>
      </xdr:nvCxnSpPr>
      <xdr:spPr>
        <a:xfrm flipV="1">
          <a:off x="1130300" y="13366229"/>
          <a:ext cx="889000" cy="1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68884</xdr:rowOff>
    </xdr:from>
    <xdr:to>
      <xdr:col>6</xdr:col>
      <xdr:colOff>38100</xdr:colOff>
      <xdr:row>77</xdr:row>
      <xdr:rowOff>170484</xdr:rowOff>
    </xdr:to>
    <xdr:sp macro="" textlink="">
      <xdr:nvSpPr>
        <xdr:cNvPr id="186" name="フローチャート: 判断 185"/>
        <xdr:cNvSpPr/>
      </xdr:nvSpPr>
      <xdr:spPr>
        <a:xfrm>
          <a:off x="1079500" y="1327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15561</xdr:rowOff>
    </xdr:from>
    <xdr:ext cx="599010" cy="259045"/>
    <xdr:sp macro="" textlink="">
      <xdr:nvSpPr>
        <xdr:cNvPr id="187" name="テキスト ボックス 186"/>
        <xdr:cNvSpPr txBox="1"/>
      </xdr:nvSpPr>
      <xdr:spPr>
        <a:xfrm>
          <a:off x="830795" y="130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29172</xdr:rowOff>
    </xdr:from>
    <xdr:to>
      <xdr:col>24</xdr:col>
      <xdr:colOff>114300</xdr:colOff>
      <xdr:row>77</xdr:row>
      <xdr:rowOff>130772</xdr:rowOff>
    </xdr:to>
    <xdr:sp macro="" textlink="">
      <xdr:nvSpPr>
        <xdr:cNvPr id="193" name="楕円 192"/>
        <xdr:cNvSpPr/>
      </xdr:nvSpPr>
      <xdr:spPr>
        <a:xfrm>
          <a:off x="4584700" y="132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7599</xdr:rowOff>
    </xdr:from>
    <xdr:ext cx="599010" cy="259045"/>
    <xdr:sp macro="" textlink="">
      <xdr:nvSpPr>
        <xdr:cNvPr id="194" name="民生費該当値テキスト"/>
        <xdr:cNvSpPr txBox="1"/>
      </xdr:nvSpPr>
      <xdr:spPr>
        <a:xfrm>
          <a:off x="4686300" y="1320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72289</xdr:rowOff>
    </xdr:from>
    <xdr:to>
      <xdr:col>20</xdr:col>
      <xdr:colOff>38100</xdr:colOff>
      <xdr:row>78</xdr:row>
      <xdr:rowOff>2439</xdr:rowOff>
    </xdr:to>
    <xdr:sp macro="" textlink="">
      <xdr:nvSpPr>
        <xdr:cNvPr id="195" name="楕円 194"/>
        <xdr:cNvSpPr/>
      </xdr:nvSpPr>
      <xdr:spPr>
        <a:xfrm>
          <a:off x="3746500" y="132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165016</xdr:rowOff>
    </xdr:from>
    <xdr:ext cx="599010" cy="259045"/>
    <xdr:sp macro="" textlink="">
      <xdr:nvSpPr>
        <xdr:cNvPr id="196" name="テキスト ボックス 195"/>
        <xdr:cNvSpPr txBox="1"/>
      </xdr:nvSpPr>
      <xdr:spPr>
        <a:xfrm>
          <a:off x="3497795" y="1336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63182</xdr:rowOff>
    </xdr:from>
    <xdr:to>
      <xdr:col>15</xdr:col>
      <xdr:colOff>101600</xdr:colOff>
      <xdr:row>77</xdr:row>
      <xdr:rowOff>164782</xdr:rowOff>
    </xdr:to>
    <xdr:sp macro="" textlink="">
      <xdr:nvSpPr>
        <xdr:cNvPr id="197" name="楕円 196"/>
        <xdr:cNvSpPr/>
      </xdr:nvSpPr>
      <xdr:spPr>
        <a:xfrm>
          <a:off x="2857500" y="132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155909</xdr:rowOff>
    </xdr:from>
    <xdr:ext cx="599010" cy="259045"/>
    <xdr:sp macro="" textlink="">
      <xdr:nvSpPr>
        <xdr:cNvPr id="198" name="テキスト ボックス 197"/>
        <xdr:cNvSpPr txBox="1"/>
      </xdr:nvSpPr>
      <xdr:spPr>
        <a:xfrm>
          <a:off x="2608795" y="1335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113779</xdr:rowOff>
    </xdr:from>
    <xdr:to>
      <xdr:col>10</xdr:col>
      <xdr:colOff>165100</xdr:colOff>
      <xdr:row>78</xdr:row>
      <xdr:rowOff>43929</xdr:rowOff>
    </xdr:to>
    <xdr:sp macro="" textlink="">
      <xdr:nvSpPr>
        <xdr:cNvPr id="199" name="楕円 198"/>
        <xdr:cNvSpPr/>
      </xdr:nvSpPr>
      <xdr:spPr>
        <a:xfrm>
          <a:off x="1968500" y="133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35056</xdr:rowOff>
    </xdr:from>
    <xdr:ext cx="599010" cy="259045"/>
    <xdr:sp macro="" textlink="">
      <xdr:nvSpPr>
        <xdr:cNvPr id="200" name="テキスト ボックス 199"/>
        <xdr:cNvSpPr txBox="1"/>
      </xdr:nvSpPr>
      <xdr:spPr>
        <a:xfrm>
          <a:off x="1719795" y="1340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71665</xdr:rowOff>
    </xdr:from>
    <xdr:to>
      <xdr:col>6</xdr:col>
      <xdr:colOff>38100</xdr:colOff>
      <xdr:row>79</xdr:row>
      <xdr:rowOff>1815</xdr:rowOff>
    </xdr:to>
    <xdr:sp macro="" textlink="">
      <xdr:nvSpPr>
        <xdr:cNvPr id="201" name="楕円 200"/>
        <xdr:cNvSpPr/>
      </xdr:nvSpPr>
      <xdr:spPr>
        <a:xfrm>
          <a:off x="1079500" y="134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164392</xdr:rowOff>
    </xdr:from>
    <xdr:ext cx="599010" cy="259045"/>
    <xdr:sp macro="" textlink="">
      <xdr:nvSpPr>
        <xdr:cNvPr id="202" name="テキスト ボックス 201"/>
        <xdr:cNvSpPr txBox="1"/>
      </xdr:nvSpPr>
      <xdr:spPr>
        <a:xfrm>
          <a:off x="830795" y="1353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90412</xdr:rowOff>
    </xdr:from>
    <xdr:to>
      <xdr:col>24</xdr:col>
      <xdr:colOff>63500</xdr:colOff>
      <xdr:row>97</xdr:row>
      <xdr:rowOff>98577</xdr:rowOff>
    </xdr:to>
    <xdr:cxnSp macro="">
      <xdr:nvCxnSpPr>
        <xdr:cNvPr id="231" name="直線コネクタ 230"/>
        <xdr:cNvCxnSpPr/>
      </xdr:nvCxnSpPr>
      <xdr:spPr>
        <a:xfrm flipV="1">
          <a:off x="3797300" y="16721062"/>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96989</xdr:rowOff>
    </xdr:from>
    <xdr:to>
      <xdr:col>19</xdr:col>
      <xdr:colOff>177800</xdr:colOff>
      <xdr:row>97</xdr:row>
      <xdr:rowOff>98577</xdr:rowOff>
    </xdr:to>
    <xdr:cxnSp macro="">
      <xdr:nvCxnSpPr>
        <xdr:cNvPr id="234" name="直線コネクタ 233"/>
        <xdr:cNvCxnSpPr/>
      </xdr:nvCxnSpPr>
      <xdr:spPr>
        <a:xfrm>
          <a:off x="2908300" y="16727639"/>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92596</xdr:rowOff>
    </xdr:from>
    <xdr:to>
      <xdr:col>15</xdr:col>
      <xdr:colOff>50800</xdr:colOff>
      <xdr:row>97</xdr:row>
      <xdr:rowOff>96989</xdr:rowOff>
    </xdr:to>
    <xdr:cxnSp macro="">
      <xdr:nvCxnSpPr>
        <xdr:cNvPr id="237" name="直線コネクタ 236"/>
        <xdr:cNvCxnSpPr/>
      </xdr:nvCxnSpPr>
      <xdr:spPr>
        <a:xfrm>
          <a:off x="2019300" y="16723246"/>
          <a:ext cx="88900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92596</xdr:rowOff>
    </xdr:from>
    <xdr:to>
      <xdr:col>10</xdr:col>
      <xdr:colOff>114300</xdr:colOff>
      <xdr:row>97</xdr:row>
      <xdr:rowOff>99110</xdr:rowOff>
    </xdr:to>
    <xdr:cxnSp macro="">
      <xdr:nvCxnSpPr>
        <xdr:cNvPr id="240" name="直線コネクタ 239"/>
        <xdr:cNvCxnSpPr/>
      </xdr:nvCxnSpPr>
      <xdr:spPr>
        <a:xfrm flipV="1">
          <a:off x="1130300" y="16723246"/>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107544</xdr:rowOff>
    </xdr:from>
    <xdr:to>
      <xdr:col>6</xdr:col>
      <xdr:colOff>38100</xdr:colOff>
      <xdr:row>97</xdr:row>
      <xdr:rowOff>37694</xdr:rowOff>
    </xdr:to>
    <xdr:sp macro="" textlink="">
      <xdr:nvSpPr>
        <xdr:cNvPr id="243" name="フローチャート: 判断 242"/>
        <xdr:cNvSpPr/>
      </xdr:nvSpPr>
      <xdr:spPr>
        <a:xfrm>
          <a:off x="1079500" y="1656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54221</xdr:rowOff>
    </xdr:from>
    <xdr:ext cx="534377" cy="259045"/>
    <xdr:sp macro="" textlink="">
      <xdr:nvSpPr>
        <xdr:cNvPr id="244" name="テキスト ボックス 243"/>
        <xdr:cNvSpPr txBox="1"/>
      </xdr:nvSpPr>
      <xdr:spPr>
        <a:xfrm>
          <a:off x="863111" y="163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39612</xdr:rowOff>
    </xdr:from>
    <xdr:to>
      <xdr:col>24</xdr:col>
      <xdr:colOff>114300</xdr:colOff>
      <xdr:row>97</xdr:row>
      <xdr:rowOff>141212</xdr:rowOff>
    </xdr:to>
    <xdr:sp macro="" textlink="">
      <xdr:nvSpPr>
        <xdr:cNvPr id="250" name="楕円 249"/>
        <xdr:cNvSpPr/>
      </xdr:nvSpPr>
      <xdr:spPr>
        <a:xfrm>
          <a:off x="4584700" y="166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125989</xdr:rowOff>
    </xdr:from>
    <xdr:ext cx="534377" cy="259045"/>
    <xdr:sp macro="" textlink="">
      <xdr:nvSpPr>
        <xdr:cNvPr id="251" name="衛生費該当値テキスト"/>
        <xdr:cNvSpPr txBox="1"/>
      </xdr:nvSpPr>
      <xdr:spPr>
        <a:xfrm>
          <a:off x="4686300" y="1658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47777</xdr:rowOff>
    </xdr:from>
    <xdr:to>
      <xdr:col>20</xdr:col>
      <xdr:colOff>38100</xdr:colOff>
      <xdr:row>97</xdr:row>
      <xdr:rowOff>149377</xdr:rowOff>
    </xdr:to>
    <xdr:sp macro="" textlink="">
      <xdr:nvSpPr>
        <xdr:cNvPr id="252" name="楕円 251"/>
        <xdr:cNvSpPr/>
      </xdr:nvSpPr>
      <xdr:spPr>
        <a:xfrm>
          <a:off x="3746500" y="166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140504</xdr:rowOff>
    </xdr:from>
    <xdr:ext cx="534377" cy="259045"/>
    <xdr:sp macro="" textlink="">
      <xdr:nvSpPr>
        <xdr:cNvPr id="253" name="テキスト ボックス 252"/>
        <xdr:cNvSpPr txBox="1"/>
      </xdr:nvSpPr>
      <xdr:spPr>
        <a:xfrm>
          <a:off x="3530111" y="167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46189</xdr:rowOff>
    </xdr:from>
    <xdr:to>
      <xdr:col>15</xdr:col>
      <xdr:colOff>101600</xdr:colOff>
      <xdr:row>97</xdr:row>
      <xdr:rowOff>147789</xdr:rowOff>
    </xdr:to>
    <xdr:sp macro="" textlink="">
      <xdr:nvSpPr>
        <xdr:cNvPr id="254" name="楕円 253"/>
        <xdr:cNvSpPr/>
      </xdr:nvSpPr>
      <xdr:spPr>
        <a:xfrm>
          <a:off x="2857500" y="166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138916</xdr:rowOff>
    </xdr:from>
    <xdr:ext cx="534377" cy="259045"/>
    <xdr:sp macro="" textlink="">
      <xdr:nvSpPr>
        <xdr:cNvPr id="255" name="テキスト ボックス 254"/>
        <xdr:cNvSpPr txBox="1"/>
      </xdr:nvSpPr>
      <xdr:spPr>
        <a:xfrm>
          <a:off x="2641111" y="1676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41796</xdr:rowOff>
    </xdr:from>
    <xdr:to>
      <xdr:col>10</xdr:col>
      <xdr:colOff>165100</xdr:colOff>
      <xdr:row>97</xdr:row>
      <xdr:rowOff>143396</xdr:rowOff>
    </xdr:to>
    <xdr:sp macro="" textlink="">
      <xdr:nvSpPr>
        <xdr:cNvPr id="256" name="楕円 255"/>
        <xdr:cNvSpPr/>
      </xdr:nvSpPr>
      <xdr:spPr>
        <a:xfrm>
          <a:off x="1968500" y="166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134523</xdr:rowOff>
    </xdr:from>
    <xdr:ext cx="534377" cy="259045"/>
    <xdr:sp macro="" textlink="">
      <xdr:nvSpPr>
        <xdr:cNvPr id="257" name="テキスト ボックス 256"/>
        <xdr:cNvSpPr txBox="1"/>
      </xdr:nvSpPr>
      <xdr:spPr>
        <a:xfrm>
          <a:off x="1752111" y="167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48310</xdr:rowOff>
    </xdr:from>
    <xdr:to>
      <xdr:col>6</xdr:col>
      <xdr:colOff>38100</xdr:colOff>
      <xdr:row>97</xdr:row>
      <xdr:rowOff>149910</xdr:rowOff>
    </xdr:to>
    <xdr:sp macro="" textlink="">
      <xdr:nvSpPr>
        <xdr:cNvPr id="258" name="楕円 257"/>
        <xdr:cNvSpPr/>
      </xdr:nvSpPr>
      <xdr:spPr>
        <a:xfrm>
          <a:off x="1079500" y="166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141037</xdr:rowOff>
    </xdr:from>
    <xdr:ext cx="534377" cy="259045"/>
    <xdr:sp macro="" textlink="">
      <xdr:nvSpPr>
        <xdr:cNvPr id="259" name="テキスト ボックス 258"/>
        <xdr:cNvSpPr txBox="1"/>
      </xdr:nvSpPr>
      <xdr:spPr>
        <a:xfrm>
          <a:off x="863111" y="167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75311</xdr:rowOff>
    </xdr:from>
    <xdr:to>
      <xdr:col>55</xdr:col>
      <xdr:colOff>0</xdr:colOff>
      <xdr:row>37</xdr:row>
      <xdr:rowOff>103886</xdr:rowOff>
    </xdr:to>
    <xdr:cxnSp macro="">
      <xdr:nvCxnSpPr>
        <xdr:cNvPr id="288" name="直線コネクタ 287"/>
        <xdr:cNvCxnSpPr/>
      </xdr:nvCxnSpPr>
      <xdr:spPr>
        <a:xfrm flipV="1">
          <a:off x="9639300" y="6076061"/>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101600</xdr:rowOff>
    </xdr:from>
    <xdr:to>
      <xdr:col>50</xdr:col>
      <xdr:colOff>114300</xdr:colOff>
      <xdr:row>37</xdr:row>
      <xdr:rowOff>103886</xdr:rowOff>
    </xdr:to>
    <xdr:cxnSp macro="">
      <xdr:nvCxnSpPr>
        <xdr:cNvPr id="291" name="直線コネクタ 290"/>
        <xdr:cNvCxnSpPr/>
      </xdr:nvCxnSpPr>
      <xdr:spPr>
        <a:xfrm>
          <a:off x="8750300" y="64452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101600</xdr:rowOff>
    </xdr:from>
    <xdr:to>
      <xdr:col>45</xdr:col>
      <xdr:colOff>177800</xdr:colOff>
      <xdr:row>37</xdr:row>
      <xdr:rowOff>102743</xdr:rowOff>
    </xdr:to>
    <xdr:cxnSp macro="">
      <xdr:nvCxnSpPr>
        <xdr:cNvPr id="294" name="直線コネクタ 293"/>
        <xdr:cNvCxnSpPr/>
      </xdr:nvCxnSpPr>
      <xdr:spPr>
        <a:xfrm flipV="1">
          <a:off x="7861300" y="644525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85979</xdr:rowOff>
    </xdr:from>
    <xdr:to>
      <xdr:col>41</xdr:col>
      <xdr:colOff>50800</xdr:colOff>
      <xdr:row>37</xdr:row>
      <xdr:rowOff>102743</xdr:rowOff>
    </xdr:to>
    <xdr:cxnSp macro="">
      <xdr:nvCxnSpPr>
        <xdr:cNvPr id="297" name="直線コネクタ 296"/>
        <xdr:cNvCxnSpPr/>
      </xdr:nvCxnSpPr>
      <xdr:spPr>
        <a:xfrm>
          <a:off x="6972300" y="642962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0" name="フローチャート: 判断 299"/>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1" name="テキスト ボックス 300"/>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24511</xdr:rowOff>
    </xdr:from>
    <xdr:to>
      <xdr:col>55</xdr:col>
      <xdr:colOff>50800</xdr:colOff>
      <xdr:row>35</xdr:row>
      <xdr:rowOff>126111</xdr:rowOff>
    </xdr:to>
    <xdr:sp macro="" textlink="">
      <xdr:nvSpPr>
        <xdr:cNvPr id="307" name="楕円 306"/>
        <xdr:cNvSpPr/>
      </xdr:nvSpPr>
      <xdr:spPr>
        <a:xfrm>
          <a:off x="10426700" y="60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47388</xdr:rowOff>
    </xdr:from>
    <xdr:ext cx="469744" cy="259045"/>
    <xdr:sp macro="" textlink="">
      <xdr:nvSpPr>
        <xdr:cNvPr id="308" name="労働費該当値テキスト"/>
        <xdr:cNvSpPr txBox="1"/>
      </xdr:nvSpPr>
      <xdr:spPr>
        <a:xfrm>
          <a:off x="10528300" y="58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53086</xdr:rowOff>
    </xdr:from>
    <xdr:to>
      <xdr:col>50</xdr:col>
      <xdr:colOff>165100</xdr:colOff>
      <xdr:row>37</xdr:row>
      <xdr:rowOff>154686</xdr:rowOff>
    </xdr:to>
    <xdr:sp macro="" textlink="">
      <xdr:nvSpPr>
        <xdr:cNvPr id="309" name="楕円 308"/>
        <xdr:cNvSpPr/>
      </xdr:nvSpPr>
      <xdr:spPr>
        <a:xfrm>
          <a:off x="9588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171213</xdr:rowOff>
    </xdr:from>
    <xdr:ext cx="378565" cy="259045"/>
    <xdr:sp macro="" textlink="">
      <xdr:nvSpPr>
        <xdr:cNvPr id="310" name="テキスト ボックス 309"/>
        <xdr:cNvSpPr txBox="1"/>
      </xdr:nvSpPr>
      <xdr:spPr>
        <a:xfrm>
          <a:off x="9450017" y="6171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50800</xdr:rowOff>
    </xdr:from>
    <xdr:to>
      <xdr:col>46</xdr:col>
      <xdr:colOff>38100</xdr:colOff>
      <xdr:row>37</xdr:row>
      <xdr:rowOff>152400</xdr:rowOff>
    </xdr:to>
    <xdr:sp macro="" textlink="">
      <xdr:nvSpPr>
        <xdr:cNvPr id="311" name="楕円 310"/>
        <xdr:cNvSpPr/>
      </xdr:nvSpPr>
      <xdr:spPr>
        <a:xfrm>
          <a:off x="8699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168927</xdr:rowOff>
    </xdr:from>
    <xdr:ext cx="378565" cy="259045"/>
    <xdr:sp macro="" textlink="">
      <xdr:nvSpPr>
        <xdr:cNvPr id="312" name="テキスト ボックス 311"/>
        <xdr:cNvSpPr txBox="1"/>
      </xdr:nvSpPr>
      <xdr:spPr>
        <a:xfrm>
          <a:off x="8561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51943</xdr:rowOff>
    </xdr:from>
    <xdr:to>
      <xdr:col>41</xdr:col>
      <xdr:colOff>101600</xdr:colOff>
      <xdr:row>37</xdr:row>
      <xdr:rowOff>153543</xdr:rowOff>
    </xdr:to>
    <xdr:sp macro="" textlink="">
      <xdr:nvSpPr>
        <xdr:cNvPr id="313" name="楕円 312"/>
        <xdr:cNvSpPr/>
      </xdr:nvSpPr>
      <xdr:spPr>
        <a:xfrm>
          <a:off x="7810500" y="63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170070</xdr:rowOff>
    </xdr:from>
    <xdr:ext cx="378565" cy="259045"/>
    <xdr:sp macro="" textlink="">
      <xdr:nvSpPr>
        <xdr:cNvPr id="314" name="テキスト ボックス 313"/>
        <xdr:cNvSpPr txBox="1"/>
      </xdr:nvSpPr>
      <xdr:spPr>
        <a:xfrm>
          <a:off x="7672017" y="617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35179</xdr:rowOff>
    </xdr:from>
    <xdr:to>
      <xdr:col>36</xdr:col>
      <xdr:colOff>165100</xdr:colOff>
      <xdr:row>37</xdr:row>
      <xdr:rowOff>136779</xdr:rowOff>
    </xdr:to>
    <xdr:sp macro="" textlink="">
      <xdr:nvSpPr>
        <xdr:cNvPr id="315" name="楕円 314"/>
        <xdr:cNvSpPr/>
      </xdr:nvSpPr>
      <xdr:spPr>
        <a:xfrm>
          <a:off x="6921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153306</xdr:rowOff>
    </xdr:from>
    <xdr:ext cx="378565" cy="259045"/>
    <xdr:sp macro="" textlink="">
      <xdr:nvSpPr>
        <xdr:cNvPr id="316" name="テキスト ボックス 315"/>
        <xdr:cNvSpPr txBox="1"/>
      </xdr:nvSpPr>
      <xdr:spPr>
        <a:xfrm>
          <a:off x="6783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32658</xdr:rowOff>
    </xdr:from>
    <xdr:to>
      <xdr:col>55</xdr:col>
      <xdr:colOff>0</xdr:colOff>
      <xdr:row>59</xdr:row>
      <xdr:rowOff>32848</xdr:rowOff>
    </xdr:to>
    <xdr:cxnSp macro="">
      <xdr:nvCxnSpPr>
        <xdr:cNvPr id="345" name="直線コネクタ 344"/>
        <xdr:cNvCxnSpPr/>
      </xdr:nvCxnSpPr>
      <xdr:spPr>
        <a:xfrm>
          <a:off x="9639300" y="10148208"/>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32658</xdr:rowOff>
    </xdr:from>
    <xdr:to>
      <xdr:col>50</xdr:col>
      <xdr:colOff>114300</xdr:colOff>
      <xdr:row>59</xdr:row>
      <xdr:rowOff>33153</xdr:rowOff>
    </xdr:to>
    <xdr:cxnSp macro="">
      <xdr:nvCxnSpPr>
        <xdr:cNvPr id="348" name="直線コネクタ 347"/>
        <xdr:cNvCxnSpPr/>
      </xdr:nvCxnSpPr>
      <xdr:spPr>
        <a:xfrm flipV="1">
          <a:off x="8750300" y="1014820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32239</xdr:rowOff>
    </xdr:from>
    <xdr:to>
      <xdr:col>45</xdr:col>
      <xdr:colOff>177800</xdr:colOff>
      <xdr:row>59</xdr:row>
      <xdr:rowOff>33153</xdr:rowOff>
    </xdr:to>
    <xdr:cxnSp macro="">
      <xdr:nvCxnSpPr>
        <xdr:cNvPr id="351" name="直線コネクタ 350"/>
        <xdr:cNvCxnSpPr/>
      </xdr:nvCxnSpPr>
      <xdr:spPr>
        <a:xfrm>
          <a:off x="7861300" y="1014778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32239</xdr:rowOff>
    </xdr:from>
    <xdr:to>
      <xdr:col>41</xdr:col>
      <xdr:colOff>50800</xdr:colOff>
      <xdr:row>59</xdr:row>
      <xdr:rowOff>33439</xdr:rowOff>
    </xdr:to>
    <xdr:cxnSp macro="">
      <xdr:nvCxnSpPr>
        <xdr:cNvPr id="354" name="直線コネクタ 353"/>
        <xdr:cNvCxnSpPr/>
      </xdr:nvCxnSpPr>
      <xdr:spPr>
        <a:xfrm flipV="1">
          <a:off x="6972300" y="10147789"/>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57" name="フローチャート: 判断 356"/>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58" name="テキスト ボックス 357"/>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153498</xdr:rowOff>
    </xdr:from>
    <xdr:to>
      <xdr:col>55</xdr:col>
      <xdr:colOff>50800</xdr:colOff>
      <xdr:row>59</xdr:row>
      <xdr:rowOff>83648</xdr:rowOff>
    </xdr:to>
    <xdr:sp macro="" textlink="">
      <xdr:nvSpPr>
        <xdr:cNvPr id="364" name="楕円 363"/>
        <xdr:cNvSpPr/>
      </xdr:nvSpPr>
      <xdr:spPr>
        <a:xfrm>
          <a:off x="10426700" y="100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68425</xdr:rowOff>
    </xdr:from>
    <xdr:ext cx="378565" cy="259045"/>
    <xdr:sp macro="" textlink="">
      <xdr:nvSpPr>
        <xdr:cNvPr id="365" name="農林水産業費該当値テキスト"/>
        <xdr:cNvSpPr txBox="1"/>
      </xdr:nvSpPr>
      <xdr:spPr>
        <a:xfrm>
          <a:off x="10528300" y="1001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153308</xdr:rowOff>
    </xdr:from>
    <xdr:to>
      <xdr:col>50</xdr:col>
      <xdr:colOff>165100</xdr:colOff>
      <xdr:row>59</xdr:row>
      <xdr:rowOff>83458</xdr:rowOff>
    </xdr:to>
    <xdr:sp macro="" textlink="">
      <xdr:nvSpPr>
        <xdr:cNvPr id="366" name="楕円 365"/>
        <xdr:cNvSpPr/>
      </xdr:nvSpPr>
      <xdr:spPr>
        <a:xfrm>
          <a:off x="9588500" y="100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74585</xdr:rowOff>
    </xdr:from>
    <xdr:ext cx="378565" cy="259045"/>
    <xdr:sp macro="" textlink="">
      <xdr:nvSpPr>
        <xdr:cNvPr id="367" name="テキスト ボックス 366"/>
        <xdr:cNvSpPr txBox="1"/>
      </xdr:nvSpPr>
      <xdr:spPr>
        <a:xfrm>
          <a:off x="9450017" y="10190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153803</xdr:rowOff>
    </xdr:from>
    <xdr:to>
      <xdr:col>46</xdr:col>
      <xdr:colOff>38100</xdr:colOff>
      <xdr:row>59</xdr:row>
      <xdr:rowOff>83953</xdr:rowOff>
    </xdr:to>
    <xdr:sp macro="" textlink="">
      <xdr:nvSpPr>
        <xdr:cNvPr id="368" name="楕円 367"/>
        <xdr:cNvSpPr/>
      </xdr:nvSpPr>
      <xdr:spPr>
        <a:xfrm>
          <a:off x="8699500" y="100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75080</xdr:rowOff>
    </xdr:from>
    <xdr:ext cx="378565" cy="259045"/>
    <xdr:sp macro="" textlink="">
      <xdr:nvSpPr>
        <xdr:cNvPr id="369" name="テキスト ボックス 368"/>
        <xdr:cNvSpPr txBox="1"/>
      </xdr:nvSpPr>
      <xdr:spPr>
        <a:xfrm>
          <a:off x="8561017" y="1019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152889</xdr:rowOff>
    </xdr:from>
    <xdr:to>
      <xdr:col>41</xdr:col>
      <xdr:colOff>101600</xdr:colOff>
      <xdr:row>59</xdr:row>
      <xdr:rowOff>83039</xdr:rowOff>
    </xdr:to>
    <xdr:sp macro="" textlink="">
      <xdr:nvSpPr>
        <xdr:cNvPr id="370" name="楕円 369"/>
        <xdr:cNvSpPr/>
      </xdr:nvSpPr>
      <xdr:spPr>
        <a:xfrm>
          <a:off x="7810500" y="100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74166</xdr:rowOff>
    </xdr:from>
    <xdr:ext cx="378565" cy="259045"/>
    <xdr:sp macro="" textlink="">
      <xdr:nvSpPr>
        <xdr:cNvPr id="371" name="テキスト ボックス 370"/>
        <xdr:cNvSpPr txBox="1"/>
      </xdr:nvSpPr>
      <xdr:spPr>
        <a:xfrm>
          <a:off x="7672017" y="10189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154089</xdr:rowOff>
    </xdr:from>
    <xdr:to>
      <xdr:col>36</xdr:col>
      <xdr:colOff>165100</xdr:colOff>
      <xdr:row>59</xdr:row>
      <xdr:rowOff>84239</xdr:rowOff>
    </xdr:to>
    <xdr:sp macro="" textlink="">
      <xdr:nvSpPr>
        <xdr:cNvPr id="372" name="楕円 371"/>
        <xdr:cNvSpPr/>
      </xdr:nvSpPr>
      <xdr:spPr>
        <a:xfrm>
          <a:off x="6921500" y="100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75366</xdr:rowOff>
    </xdr:from>
    <xdr:ext cx="378565" cy="259045"/>
    <xdr:sp macro="" textlink="">
      <xdr:nvSpPr>
        <xdr:cNvPr id="373" name="テキスト ボックス 372"/>
        <xdr:cNvSpPr txBox="1"/>
      </xdr:nvSpPr>
      <xdr:spPr>
        <a:xfrm>
          <a:off x="6783017" y="1019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151664</xdr:rowOff>
    </xdr:from>
    <xdr:to>
      <xdr:col>55</xdr:col>
      <xdr:colOff>0</xdr:colOff>
      <xdr:row>79</xdr:row>
      <xdr:rowOff>15036</xdr:rowOff>
    </xdr:to>
    <xdr:cxnSp macro="">
      <xdr:nvCxnSpPr>
        <xdr:cNvPr id="402" name="直線コネクタ 401"/>
        <xdr:cNvCxnSpPr/>
      </xdr:nvCxnSpPr>
      <xdr:spPr>
        <a:xfrm flipV="1">
          <a:off x="9639300" y="13524764"/>
          <a:ext cx="838200" cy="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11531</xdr:rowOff>
    </xdr:from>
    <xdr:to>
      <xdr:col>50</xdr:col>
      <xdr:colOff>114300</xdr:colOff>
      <xdr:row>79</xdr:row>
      <xdr:rowOff>15036</xdr:rowOff>
    </xdr:to>
    <xdr:cxnSp macro="">
      <xdr:nvCxnSpPr>
        <xdr:cNvPr id="405" name="直線コネクタ 404"/>
        <xdr:cNvCxnSpPr/>
      </xdr:nvCxnSpPr>
      <xdr:spPr>
        <a:xfrm>
          <a:off x="8750300" y="1355608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9283</xdr:rowOff>
    </xdr:from>
    <xdr:to>
      <xdr:col>45</xdr:col>
      <xdr:colOff>177800</xdr:colOff>
      <xdr:row>79</xdr:row>
      <xdr:rowOff>11531</xdr:rowOff>
    </xdr:to>
    <xdr:cxnSp macro="">
      <xdr:nvCxnSpPr>
        <xdr:cNvPr id="408" name="直線コネクタ 407"/>
        <xdr:cNvCxnSpPr/>
      </xdr:nvCxnSpPr>
      <xdr:spPr>
        <a:xfrm>
          <a:off x="7861300" y="13553833"/>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148501</xdr:rowOff>
    </xdr:from>
    <xdr:to>
      <xdr:col>41</xdr:col>
      <xdr:colOff>50800</xdr:colOff>
      <xdr:row>79</xdr:row>
      <xdr:rowOff>9283</xdr:rowOff>
    </xdr:to>
    <xdr:cxnSp macro="">
      <xdr:nvCxnSpPr>
        <xdr:cNvPr id="411" name="直線コネクタ 410"/>
        <xdr:cNvCxnSpPr/>
      </xdr:nvCxnSpPr>
      <xdr:spPr>
        <a:xfrm>
          <a:off x="6972300" y="13521601"/>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14" name="フローチャート: 判断 413"/>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15" name="テキスト ボックス 414"/>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100864</xdr:rowOff>
    </xdr:from>
    <xdr:to>
      <xdr:col>55</xdr:col>
      <xdr:colOff>50800</xdr:colOff>
      <xdr:row>79</xdr:row>
      <xdr:rowOff>31014</xdr:rowOff>
    </xdr:to>
    <xdr:sp macro="" textlink="">
      <xdr:nvSpPr>
        <xdr:cNvPr id="421" name="楕円 420"/>
        <xdr:cNvSpPr/>
      </xdr:nvSpPr>
      <xdr:spPr>
        <a:xfrm>
          <a:off x="10426700" y="1347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15791</xdr:rowOff>
    </xdr:from>
    <xdr:ext cx="469744" cy="259045"/>
    <xdr:sp macro="" textlink="">
      <xdr:nvSpPr>
        <xdr:cNvPr id="422" name="商工費該当値テキスト"/>
        <xdr:cNvSpPr txBox="1"/>
      </xdr:nvSpPr>
      <xdr:spPr>
        <a:xfrm>
          <a:off x="10528300" y="133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135686</xdr:rowOff>
    </xdr:from>
    <xdr:to>
      <xdr:col>50</xdr:col>
      <xdr:colOff>165100</xdr:colOff>
      <xdr:row>79</xdr:row>
      <xdr:rowOff>65836</xdr:rowOff>
    </xdr:to>
    <xdr:sp macro="" textlink="">
      <xdr:nvSpPr>
        <xdr:cNvPr id="423" name="楕円 422"/>
        <xdr:cNvSpPr/>
      </xdr:nvSpPr>
      <xdr:spPr>
        <a:xfrm>
          <a:off x="9588500" y="135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56963</xdr:rowOff>
    </xdr:from>
    <xdr:ext cx="378565" cy="259045"/>
    <xdr:sp macro="" textlink="">
      <xdr:nvSpPr>
        <xdr:cNvPr id="424" name="テキスト ボックス 423"/>
        <xdr:cNvSpPr txBox="1"/>
      </xdr:nvSpPr>
      <xdr:spPr>
        <a:xfrm>
          <a:off x="9450017" y="1360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132181</xdr:rowOff>
    </xdr:from>
    <xdr:to>
      <xdr:col>46</xdr:col>
      <xdr:colOff>38100</xdr:colOff>
      <xdr:row>79</xdr:row>
      <xdr:rowOff>62331</xdr:rowOff>
    </xdr:to>
    <xdr:sp macro="" textlink="">
      <xdr:nvSpPr>
        <xdr:cNvPr id="425" name="楕円 424"/>
        <xdr:cNvSpPr/>
      </xdr:nvSpPr>
      <xdr:spPr>
        <a:xfrm>
          <a:off x="8699500" y="135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53458</xdr:rowOff>
    </xdr:from>
    <xdr:ext cx="378565" cy="259045"/>
    <xdr:sp macro="" textlink="">
      <xdr:nvSpPr>
        <xdr:cNvPr id="426" name="テキスト ボックス 425"/>
        <xdr:cNvSpPr txBox="1"/>
      </xdr:nvSpPr>
      <xdr:spPr>
        <a:xfrm>
          <a:off x="8561017" y="13598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129933</xdr:rowOff>
    </xdr:from>
    <xdr:to>
      <xdr:col>41</xdr:col>
      <xdr:colOff>101600</xdr:colOff>
      <xdr:row>79</xdr:row>
      <xdr:rowOff>60083</xdr:rowOff>
    </xdr:to>
    <xdr:sp macro="" textlink="">
      <xdr:nvSpPr>
        <xdr:cNvPr id="427" name="楕円 426"/>
        <xdr:cNvSpPr/>
      </xdr:nvSpPr>
      <xdr:spPr>
        <a:xfrm>
          <a:off x="7810500" y="13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51210</xdr:rowOff>
    </xdr:from>
    <xdr:ext cx="378565" cy="259045"/>
    <xdr:sp macro="" textlink="">
      <xdr:nvSpPr>
        <xdr:cNvPr id="428" name="テキスト ボックス 427"/>
        <xdr:cNvSpPr txBox="1"/>
      </xdr:nvSpPr>
      <xdr:spPr>
        <a:xfrm>
          <a:off x="7672017" y="13595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97701</xdr:rowOff>
    </xdr:from>
    <xdr:to>
      <xdr:col>36</xdr:col>
      <xdr:colOff>165100</xdr:colOff>
      <xdr:row>79</xdr:row>
      <xdr:rowOff>27851</xdr:rowOff>
    </xdr:to>
    <xdr:sp macro="" textlink="">
      <xdr:nvSpPr>
        <xdr:cNvPr id="429" name="楕円 428"/>
        <xdr:cNvSpPr/>
      </xdr:nvSpPr>
      <xdr:spPr>
        <a:xfrm>
          <a:off x="6921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18978</xdr:rowOff>
    </xdr:from>
    <xdr:ext cx="469744" cy="259045"/>
    <xdr:sp macro="" textlink="">
      <xdr:nvSpPr>
        <xdr:cNvPr id="430" name="テキスト ボックス 429"/>
        <xdr:cNvSpPr txBox="1"/>
      </xdr:nvSpPr>
      <xdr:spPr>
        <a:xfrm>
          <a:off x="6737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93638</xdr:rowOff>
    </xdr:from>
    <xdr:to>
      <xdr:col>55</xdr:col>
      <xdr:colOff>0</xdr:colOff>
      <xdr:row>97</xdr:row>
      <xdr:rowOff>36354</xdr:rowOff>
    </xdr:to>
    <xdr:cxnSp macro="">
      <xdr:nvCxnSpPr>
        <xdr:cNvPr id="460" name="直線コネクタ 459"/>
        <xdr:cNvCxnSpPr/>
      </xdr:nvCxnSpPr>
      <xdr:spPr>
        <a:xfrm>
          <a:off x="9639300" y="16552838"/>
          <a:ext cx="838200" cy="1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52984</xdr:rowOff>
    </xdr:from>
    <xdr:to>
      <xdr:col>50</xdr:col>
      <xdr:colOff>114300</xdr:colOff>
      <xdr:row>96</xdr:row>
      <xdr:rowOff>93638</xdr:rowOff>
    </xdr:to>
    <xdr:cxnSp macro="">
      <xdr:nvCxnSpPr>
        <xdr:cNvPr id="463" name="直線コネクタ 462"/>
        <xdr:cNvCxnSpPr/>
      </xdr:nvCxnSpPr>
      <xdr:spPr>
        <a:xfrm>
          <a:off x="8750300" y="16512184"/>
          <a:ext cx="889000" cy="4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52984</xdr:rowOff>
    </xdr:from>
    <xdr:to>
      <xdr:col>45</xdr:col>
      <xdr:colOff>177800</xdr:colOff>
      <xdr:row>96</xdr:row>
      <xdr:rowOff>76036</xdr:rowOff>
    </xdr:to>
    <xdr:cxnSp macro="">
      <xdr:nvCxnSpPr>
        <xdr:cNvPr id="466" name="直線コネクタ 465"/>
        <xdr:cNvCxnSpPr/>
      </xdr:nvCxnSpPr>
      <xdr:spPr>
        <a:xfrm flipV="1">
          <a:off x="7861300" y="16512184"/>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31020</xdr:rowOff>
    </xdr:from>
    <xdr:to>
      <xdr:col>41</xdr:col>
      <xdr:colOff>50800</xdr:colOff>
      <xdr:row>96</xdr:row>
      <xdr:rowOff>76036</xdr:rowOff>
    </xdr:to>
    <xdr:cxnSp macro="">
      <xdr:nvCxnSpPr>
        <xdr:cNvPr id="469" name="直線コネクタ 468"/>
        <xdr:cNvCxnSpPr/>
      </xdr:nvCxnSpPr>
      <xdr:spPr>
        <a:xfrm>
          <a:off x="6972300" y="16490220"/>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104006</xdr:rowOff>
    </xdr:from>
    <xdr:to>
      <xdr:col>36</xdr:col>
      <xdr:colOff>165100</xdr:colOff>
      <xdr:row>97</xdr:row>
      <xdr:rowOff>34156</xdr:rowOff>
    </xdr:to>
    <xdr:sp macro="" textlink="">
      <xdr:nvSpPr>
        <xdr:cNvPr id="472" name="フローチャート: 判断 471"/>
        <xdr:cNvSpPr/>
      </xdr:nvSpPr>
      <xdr:spPr>
        <a:xfrm>
          <a:off x="6921500" y="165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25283</xdr:rowOff>
    </xdr:from>
    <xdr:ext cx="534377" cy="259045"/>
    <xdr:sp macro="" textlink="">
      <xdr:nvSpPr>
        <xdr:cNvPr id="473" name="テキスト ボックス 472"/>
        <xdr:cNvSpPr txBox="1"/>
      </xdr:nvSpPr>
      <xdr:spPr>
        <a:xfrm>
          <a:off x="6705111" y="1665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157004</xdr:rowOff>
    </xdr:from>
    <xdr:to>
      <xdr:col>55</xdr:col>
      <xdr:colOff>50800</xdr:colOff>
      <xdr:row>97</xdr:row>
      <xdr:rowOff>87154</xdr:rowOff>
    </xdr:to>
    <xdr:sp macro="" textlink="">
      <xdr:nvSpPr>
        <xdr:cNvPr id="479" name="楕円 478"/>
        <xdr:cNvSpPr/>
      </xdr:nvSpPr>
      <xdr:spPr>
        <a:xfrm>
          <a:off x="10426700" y="166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135431</xdr:rowOff>
    </xdr:from>
    <xdr:ext cx="534377" cy="259045"/>
    <xdr:sp macro="" textlink="">
      <xdr:nvSpPr>
        <xdr:cNvPr id="480" name="土木費該当値テキスト"/>
        <xdr:cNvSpPr txBox="1"/>
      </xdr:nvSpPr>
      <xdr:spPr>
        <a:xfrm>
          <a:off x="10528300" y="1659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42838</xdr:rowOff>
    </xdr:from>
    <xdr:to>
      <xdr:col>50</xdr:col>
      <xdr:colOff>165100</xdr:colOff>
      <xdr:row>96</xdr:row>
      <xdr:rowOff>144438</xdr:rowOff>
    </xdr:to>
    <xdr:sp macro="" textlink="">
      <xdr:nvSpPr>
        <xdr:cNvPr id="481" name="楕円 480"/>
        <xdr:cNvSpPr/>
      </xdr:nvSpPr>
      <xdr:spPr>
        <a:xfrm>
          <a:off x="9588500" y="165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135565</xdr:rowOff>
    </xdr:from>
    <xdr:ext cx="534377" cy="259045"/>
    <xdr:sp macro="" textlink="">
      <xdr:nvSpPr>
        <xdr:cNvPr id="482" name="テキスト ボックス 481"/>
        <xdr:cNvSpPr txBox="1"/>
      </xdr:nvSpPr>
      <xdr:spPr>
        <a:xfrm>
          <a:off x="9372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2184</xdr:rowOff>
    </xdr:from>
    <xdr:to>
      <xdr:col>46</xdr:col>
      <xdr:colOff>38100</xdr:colOff>
      <xdr:row>96</xdr:row>
      <xdr:rowOff>103784</xdr:rowOff>
    </xdr:to>
    <xdr:sp macro="" textlink="">
      <xdr:nvSpPr>
        <xdr:cNvPr id="483" name="楕円 482"/>
        <xdr:cNvSpPr/>
      </xdr:nvSpPr>
      <xdr:spPr>
        <a:xfrm>
          <a:off x="8699500" y="164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94911</xdr:rowOff>
    </xdr:from>
    <xdr:ext cx="534377" cy="259045"/>
    <xdr:sp macro="" textlink="">
      <xdr:nvSpPr>
        <xdr:cNvPr id="484" name="テキスト ボックス 483"/>
        <xdr:cNvSpPr txBox="1"/>
      </xdr:nvSpPr>
      <xdr:spPr>
        <a:xfrm>
          <a:off x="8483111" y="1655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25236</xdr:rowOff>
    </xdr:from>
    <xdr:to>
      <xdr:col>41</xdr:col>
      <xdr:colOff>101600</xdr:colOff>
      <xdr:row>96</xdr:row>
      <xdr:rowOff>126836</xdr:rowOff>
    </xdr:to>
    <xdr:sp macro="" textlink="">
      <xdr:nvSpPr>
        <xdr:cNvPr id="485" name="楕円 484"/>
        <xdr:cNvSpPr/>
      </xdr:nvSpPr>
      <xdr:spPr>
        <a:xfrm>
          <a:off x="7810500" y="164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117963</xdr:rowOff>
    </xdr:from>
    <xdr:ext cx="534377" cy="259045"/>
    <xdr:sp macro="" textlink="">
      <xdr:nvSpPr>
        <xdr:cNvPr id="486" name="テキスト ボックス 485"/>
        <xdr:cNvSpPr txBox="1"/>
      </xdr:nvSpPr>
      <xdr:spPr>
        <a:xfrm>
          <a:off x="7594111" y="1657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151670</xdr:rowOff>
    </xdr:from>
    <xdr:to>
      <xdr:col>36</xdr:col>
      <xdr:colOff>165100</xdr:colOff>
      <xdr:row>96</xdr:row>
      <xdr:rowOff>81820</xdr:rowOff>
    </xdr:to>
    <xdr:sp macro="" textlink="">
      <xdr:nvSpPr>
        <xdr:cNvPr id="487" name="楕円 486"/>
        <xdr:cNvSpPr/>
      </xdr:nvSpPr>
      <xdr:spPr>
        <a:xfrm>
          <a:off x="6921500" y="164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98347</xdr:rowOff>
    </xdr:from>
    <xdr:ext cx="534377" cy="259045"/>
    <xdr:sp macro="" textlink="">
      <xdr:nvSpPr>
        <xdr:cNvPr id="488" name="テキスト ボックス 487"/>
        <xdr:cNvSpPr txBox="1"/>
      </xdr:nvSpPr>
      <xdr:spPr>
        <a:xfrm>
          <a:off x="6705111" y="162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85751</xdr:rowOff>
    </xdr:from>
    <xdr:to>
      <xdr:col>85</xdr:col>
      <xdr:colOff>127000</xdr:colOff>
      <xdr:row>38</xdr:row>
      <xdr:rowOff>88677</xdr:rowOff>
    </xdr:to>
    <xdr:cxnSp macro="">
      <xdr:nvCxnSpPr>
        <xdr:cNvPr id="516" name="直線コネクタ 515"/>
        <xdr:cNvCxnSpPr/>
      </xdr:nvCxnSpPr>
      <xdr:spPr>
        <a:xfrm>
          <a:off x="15481300" y="6600851"/>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72263</xdr:rowOff>
    </xdr:from>
    <xdr:to>
      <xdr:col>81</xdr:col>
      <xdr:colOff>50800</xdr:colOff>
      <xdr:row>38</xdr:row>
      <xdr:rowOff>85751</xdr:rowOff>
    </xdr:to>
    <xdr:cxnSp macro="">
      <xdr:nvCxnSpPr>
        <xdr:cNvPr id="519" name="直線コネクタ 518"/>
        <xdr:cNvCxnSpPr/>
      </xdr:nvCxnSpPr>
      <xdr:spPr>
        <a:xfrm>
          <a:off x="14592300" y="6587363"/>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59919</xdr:rowOff>
    </xdr:from>
    <xdr:to>
      <xdr:col>76</xdr:col>
      <xdr:colOff>114300</xdr:colOff>
      <xdr:row>38</xdr:row>
      <xdr:rowOff>72263</xdr:rowOff>
    </xdr:to>
    <xdr:cxnSp macro="">
      <xdr:nvCxnSpPr>
        <xdr:cNvPr id="522" name="直線コネクタ 521"/>
        <xdr:cNvCxnSpPr/>
      </xdr:nvCxnSpPr>
      <xdr:spPr>
        <a:xfrm>
          <a:off x="13703300" y="6575019"/>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59919</xdr:rowOff>
    </xdr:from>
    <xdr:to>
      <xdr:col>71</xdr:col>
      <xdr:colOff>177800</xdr:colOff>
      <xdr:row>38</xdr:row>
      <xdr:rowOff>63302</xdr:rowOff>
    </xdr:to>
    <xdr:cxnSp macro="">
      <xdr:nvCxnSpPr>
        <xdr:cNvPr id="525" name="直線コネクタ 524"/>
        <xdr:cNvCxnSpPr/>
      </xdr:nvCxnSpPr>
      <xdr:spPr>
        <a:xfrm flipV="1">
          <a:off x="12814300" y="6575019"/>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28" name="フローチャート: 判断 527"/>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29" name="テキスト ボックス 528"/>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37877</xdr:rowOff>
    </xdr:from>
    <xdr:to>
      <xdr:col>85</xdr:col>
      <xdr:colOff>177800</xdr:colOff>
      <xdr:row>38</xdr:row>
      <xdr:rowOff>139477</xdr:rowOff>
    </xdr:to>
    <xdr:sp macro="" textlink="">
      <xdr:nvSpPr>
        <xdr:cNvPr id="535" name="楕円 534"/>
        <xdr:cNvSpPr/>
      </xdr:nvSpPr>
      <xdr:spPr>
        <a:xfrm>
          <a:off x="16268700" y="65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16304</xdr:rowOff>
    </xdr:from>
    <xdr:ext cx="534377" cy="259045"/>
    <xdr:sp macro="" textlink="">
      <xdr:nvSpPr>
        <xdr:cNvPr id="536" name="消防費該当値テキスト"/>
        <xdr:cNvSpPr txBox="1"/>
      </xdr:nvSpPr>
      <xdr:spPr>
        <a:xfrm>
          <a:off x="16370300" y="653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34951</xdr:rowOff>
    </xdr:from>
    <xdr:to>
      <xdr:col>81</xdr:col>
      <xdr:colOff>101600</xdr:colOff>
      <xdr:row>38</xdr:row>
      <xdr:rowOff>136551</xdr:rowOff>
    </xdr:to>
    <xdr:sp macro="" textlink="">
      <xdr:nvSpPr>
        <xdr:cNvPr id="537" name="楕円 536"/>
        <xdr:cNvSpPr/>
      </xdr:nvSpPr>
      <xdr:spPr>
        <a:xfrm>
          <a:off x="15430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127678</xdr:rowOff>
    </xdr:from>
    <xdr:ext cx="534377" cy="259045"/>
    <xdr:sp macro="" textlink="">
      <xdr:nvSpPr>
        <xdr:cNvPr id="538" name="テキスト ボックス 537"/>
        <xdr:cNvSpPr txBox="1"/>
      </xdr:nvSpPr>
      <xdr:spPr>
        <a:xfrm>
          <a:off x="15214111" y="66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21463</xdr:rowOff>
    </xdr:from>
    <xdr:to>
      <xdr:col>76</xdr:col>
      <xdr:colOff>165100</xdr:colOff>
      <xdr:row>38</xdr:row>
      <xdr:rowOff>123063</xdr:rowOff>
    </xdr:to>
    <xdr:sp macro="" textlink="">
      <xdr:nvSpPr>
        <xdr:cNvPr id="539" name="楕円 538"/>
        <xdr:cNvSpPr/>
      </xdr:nvSpPr>
      <xdr:spPr>
        <a:xfrm>
          <a:off x="14541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114190</xdr:rowOff>
    </xdr:from>
    <xdr:ext cx="534377" cy="259045"/>
    <xdr:sp macro="" textlink="">
      <xdr:nvSpPr>
        <xdr:cNvPr id="540" name="テキスト ボックス 539"/>
        <xdr:cNvSpPr txBox="1"/>
      </xdr:nvSpPr>
      <xdr:spPr>
        <a:xfrm>
          <a:off x="14325111" y="66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9119</xdr:rowOff>
    </xdr:from>
    <xdr:to>
      <xdr:col>72</xdr:col>
      <xdr:colOff>38100</xdr:colOff>
      <xdr:row>38</xdr:row>
      <xdr:rowOff>110719</xdr:rowOff>
    </xdr:to>
    <xdr:sp macro="" textlink="">
      <xdr:nvSpPr>
        <xdr:cNvPr id="541" name="楕円 540"/>
        <xdr:cNvSpPr/>
      </xdr:nvSpPr>
      <xdr:spPr>
        <a:xfrm>
          <a:off x="13652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101846</xdr:rowOff>
    </xdr:from>
    <xdr:ext cx="534377" cy="259045"/>
    <xdr:sp macro="" textlink="">
      <xdr:nvSpPr>
        <xdr:cNvPr id="542" name="テキスト ボックス 541"/>
        <xdr:cNvSpPr txBox="1"/>
      </xdr:nvSpPr>
      <xdr:spPr>
        <a:xfrm>
          <a:off x="13436111" y="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12502</xdr:rowOff>
    </xdr:from>
    <xdr:to>
      <xdr:col>67</xdr:col>
      <xdr:colOff>101600</xdr:colOff>
      <xdr:row>38</xdr:row>
      <xdr:rowOff>114102</xdr:rowOff>
    </xdr:to>
    <xdr:sp macro="" textlink="">
      <xdr:nvSpPr>
        <xdr:cNvPr id="543" name="楕円 542"/>
        <xdr:cNvSpPr/>
      </xdr:nvSpPr>
      <xdr:spPr>
        <a:xfrm>
          <a:off x="12763500" y="65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105229</xdr:rowOff>
    </xdr:from>
    <xdr:ext cx="534377" cy="259045"/>
    <xdr:sp macro="" textlink="">
      <xdr:nvSpPr>
        <xdr:cNvPr id="544" name="テキスト ボックス 543"/>
        <xdr:cNvSpPr txBox="1"/>
      </xdr:nvSpPr>
      <xdr:spPr>
        <a:xfrm>
          <a:off x="12547111" y="662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5528</xdr:rowOff>
    </xdr:from>
    <xdr:to>
      <xdr:col>85</xdr:col>
      <xdr:colOff>127000</xdr:colOff>
      <xdr:row>58</xdr:row>
      <xdr:rowOff>120906</xdr:rowOff>
    </xdr:to>
    <xdr:cxnSp macro="">
      <xdr:nvCxnSpPr>
        <xdr:cNvPr id="576" name="直線コネクタ 575"/>
        <xdr:cNvCxnSpPr/>
      </xdr:nvCxnSpPr>
      <xdr:spPr>
        <a:xfrm flipV="1">
          <a:off x="15481300" y="9949628"/>
          <a:ext cx="838200" cy="11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71365</xdr:rowOff>
    </xdr:from>
    <xdr:to>
      <xdr:col>81</xdr:col>
      <xdr:colOff>50800</xdr:colOff>
      <xdr:row>58</xdr:row>
      <xdr:rowOff>120906</xdr:rowOff>
    </xdr:to>
    <xdr:cxnSp macro="">
      <xdr:nvCxnSpPr>
        <xdr:cNvPr id="579" name="直線コネクタ 578"/>
        <xdr:cNvCxnSpPr/>
      </xdr:nvCxnSpPr>
      <xdr:spPr>
        <a:xfrm>
          <a:off x="14592300" y="10015465"/>
          <a:ext cx="8890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25074</xdr:rowOff>
    </xdr:from>
    <xdr:to>
      <xdr:col>76</xdr:col>
      <xdr:colOff>114300</xdr:colOff>
      <xdr:row>58</xdr:row>
      <xdr:rowOff>71365</xdr:rowOff>
    </xdr:to>
    <xdr:cxnSp macro="">
      <xdr:nvCxnSpPr>
        <xdr:cNvPr id="582" name="直線コネクタ 581"/>
        <xdr:cNvCxnSpPr/>
      </xdr:nvCxnSpPr>
      <xdr:spPr>
        <a:xfrm>
          <a:off x="13703300" y="9969174"/>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2115</xdr:rowOff>
    </xdr:from>
    <xdr:to>
      <xdr:col>71</xdr:col>
      <xdr:colOff>177800</xdr:colOff>
      <xdr:row>58</xdr:row>
      <xdr:rowOff>25074</xdr:rowOff>
    </xdr:to>
    <xdr:cxnSp macro="">
      <xdr:nvCxnSpPr>
        <xdr:cNvPr id="585" name="直線コネクタ 584"/>
        <xdr:cNvCxnSpPr/>
      </xdr:nvCxnSpPr>
      <xdr:spPr>
        <a:xfrm>
          <a:off x="12814300" y="9260415"/>
          <a:ext cx="889000" cy="70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33334</xdr:rowOff>
    </xdr:from>
    <xdr:to>
      <xdr:col>67</xdr:col>
      <xdr:colOff>101600</xdr:colOff>
      <xdr:row>57</xdr:row>
      <xdr:rowOff>134934</xdr:rowOff>
    </xdr:to>
    <xdr:sp macro="" textlink="">
      <xdr:nvSpPr>
        <xdr:cNvPr id="588" name="フローチャート: 判断 587"/>
        <xdr:cNvSpPr/>
      </xdr:nvSpPr>
      <xdr:spPr>
        <a:xfrm>
          <a:off x="12763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126061</xdr:rowOff>
    </xdr:from>
    <xdr:ext cx="534377" cy="259045"/>
    <xdr:sp macro="" textlink="">
      <xdr:nvSpPr>
        <xdr:cNvPr id="589" name="テキスト ボックス 588"/>
        <xdr:cNvSpPr txBox="1"/>
      </xdr:nvSpPr>
      <xdr:spPr>
        <a:xfrm>
          <a:off x="12547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126178</xdr:rowOff>
    </xdr:from>
    <xdr:to>
      <xdr:col>85</xdr:col>
      <xdr:colOff>177800</xdr:colOff>
      <xdr:row>58</xdr:row>
      <xdr:rowOff>56328</xdr:rowOff>
    </xdr:to>
    <xdr:sp macro="" textlink="">
      <xdr:nvSpPr>
        <xdr:cNvPr id="595" name="楕円 594"/>
        <xdr:cNvSpPr/>
      </xdr:nvSpPr>
      <xdr:spPr>
        <a:xfrm>
          <a:off x="16268700" y="98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104605</xdr:rowOff>
    </xdr:from>
    <xdr:ext cx="534377" cy="259045"/>
    <xdr:sp macro="" textlink="">
      <xdr:nvSpPr>
        <xdr:cNvPr id="596" name="教育費該当値テキスト"/>
        <xdr:cNvSpPr txBox="1"/>
      </xdr:nvSpPr>
      <xdr:spPr>
        <a:xfrm>
          <a:off x="16370300" y="987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70106</xdr:rowOff>
    </xdr:from>
    <xdr:to>
      <xdr:col>81</xdr:col>
      <xdr:colOff>101600</xdr:colOff>
      <xdr:row>59</xdr:row>
      <xdr:rowOff>256</xdr:rowOff>
    </xdr:to>
    <xdr:sp macro="" textlink="">
      <xdr:nvSpPr>
        <xdr:cNvPr id="597" name="楕円 596"/>
        <xdr:cNvSpPr/>
      </xdr:nvSpPr>
      <xdr:spPr>
        <a:xfrm>
          <a:off x="15430500" y="100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162833</xdr:rowOff>
    </xdr:from>
    <xdr:ext cx="534377" cy="259045"/>
    <xdr:sp macro="" textlink="">
      <xdr:nvSpPr>
        <xdr:cNvPr id="598" name="テキスト ボックス 597"/>
        <xdr:cNvSpPr txBox="1"/>
      </xdr:nvSpPr>
      <xdr:spPr>
        <a:xfrm>
          <a:off x="15214111" y="1010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20565</xdr:rowOff>
    </xdr:from>
    <xdr:to>
      <xdr:col>76</xdr:col>
      <xdr:colOff>165100</xdr:colOff>
      <xdr:row>58</xdr:row>
      <xdr:rowOff>122165</xdr:rowOff>
    </xdr:to>
    <xdr:sp macro="" textlink="">
      <xdr:nvSpPr>
        <xdr:cNvPr id="599" name="楕円 598"/>
        <xdr:cNvSpPr/>
      </xdr:nvSpPr>
      <xdr:spPr>
        <a:xfrm>
          <a:off x="14541500" y="99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113292</xdr:rowOff>
    </xdr:from>
    <xdr:ext cx="534377" cy="259045"/>
    <xdr:sp macro="" textlink="">
      <xdr:nvSpPr>
        <xdr:cNvPr id="600" name="テキスト ボックス 599"/>
        <xdr:cNvSpPr txBox="1"/>
      </xdr:nvSpPr>
      <xdr:spPr>
        <a:xfrm>
          <a:off x="14325111" y="100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145724</xdr:rowOff>
    </xdr:from>
    <xdr:to>
      <xdr:col>72</xdr:col>
      <xdr:colOff>38100</xdr:colOff>
      <xdr:row>58</xdr:row>
      <xdr:rowOff>75874</xdr:rowOff>
    </xdr:to>
    <xdr:sp macro="" textlink="">
      <xdr:nvSpPr>
        <xdr:cNvPr id="601" name="楕円 600"/>
        <xdr:cNvSpPr/>
      </xdr:nvSpPr>
      <xdr:spPr>
        <a:xfrm>
          <a:off x="13652500" y="99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67001</xdr:rowOff>
    </xdr:from>
    <xdr:ext cx="534377" cy="259045"/>
    <xdr:sp macro="" textlink="">
      <xdr:nvSpPr>
        <xdr:cNvPr id="602" name="テキスト ボックス 601"/>
        <xdr:cNvSpPr txBox="1"/>
      </xdr:nvSpPr>
      <xdr:spPr>
        <a:xfrm>
          <a:off x="13436111" y="1001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122765</xdr:rowOff>
    </xdr:from>
    <xdr:to>
      <xdr:col>67</xdr:col>
      <xdr:colOff>101600</xdr:colOff>
      <xdr:row>54</xdr:row>
      <xdr:rowOff>52915</xdr:rowOff>
    </xdr:to>
    <xdr:sp macro="" textlink="">
      <xdr:nvSpPr>
        <xdr:cNvPr id="603" name="楕円 602"/>
        <xdr:cNvSpPr/>
      </xdr:nvSpPr>
      <xdr:spPr>
        <a:xfrm>
          <a:off x="12763500" y="92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69442</xdr:rowOff>
    </xdr:from>
    <xdr:ext cx="534377" cy="259045"/>
    <xdr:sp macro="" textlink="">
      <xdr:nvSpPr>
        <xdr:cNvPr id="604" name="テキスト ボックス 603"/>
        <xdr:cNvSpPr txBox="1"/>
      </xdr:nvSpPr>
      <xdr:spPr>
        <a:xfrm>
          <a:off x="12547111" y="898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43126</xdr:rowOff>
    </xdr:from>
    <xdr:to>
      <xdr:col>67</xdr:col>
      <xdr:colOff>101600</xdr:colOff>
      <xdr:row>79</xdr:row>
      <xdr:rowOff>144726</xdr:rowOff>
    </xdr:to>
    <xdr:sp macro="" textlink="">
      <xdr:nvSpPr>
        <xdr:cNvPr id="647" name="フローチャート: 判断 646"/>
        <xdr:cNvSpPr/>
      </xdr:nvSpPr>
      <xdr:spPr>
        <a:xfrm>
          <a:off x="12763500" y="1358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161253</xdr:rowOff>
    </xdr:from>
    <xdr:ext cx="378565" cy="259045"/>
    <xdr:sp macro="" textlink="">
      <xdr:nvSpPr>
        <xdr:cNvPr id="648" name="テキスト ボックス 647"/>
        <xdr:cNvSpPr txBox="1"/>
      </xdr:nvSpPr>
      <xdr:spPr>
        <a:xfrm>
          <a:off x="12625017" y="1336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94602</xdr:rowOff>
    </xdr:from>
    <xdr:to>
      <xdr:col>85</xdr:col>
      <xdr:colOff>127000</xdr:colOff>
      <xdr:row>97</xdr:row>
      <xdr:rowOff>126212</xdr:rowOff>
    </xdr:to>
    <xdr:cxnSp macro="">
      <xdr:nvCxnSpPr>
        <xdr:cNvPr id="692" name="直線コネクタ 691"/>
        <xdr:cNvCxnSpPr/>
      </xdr:nvCxnSpPr>
      <xdr:spPr>
        <a:xfrm flipV="1">
          <a:off x="15481300" y="16725252"/>
          <a:ext cx="8382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126212</xdr:rowOff>
    </xdr:from>
    <xdr:to>
      <xdr:col>81</xdr:col>
      <xdr:colOff>50800</xdr:colOff>
      <xdr:row>97</xdr:row>
      <xdr:rowOff>137948</xdr:rowOff>
    </xdr:to>
    <xdr:cxnSp macro="">
      <xdr:nvCxnSpPr>
        <xdr:cNvPr id="695" name="直線コネクタ 694"/>
        <xdr:cNvCxnSpPr/>
      </xdr:nvCxnSpPr>
      <xdr:spPr>
        <a:xfrm flipV="1">
          <a:off x="14592300" y="16756862"/>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137948</xdr:rowOff>
    </xdr:from>
    <xdr:to>
      <xdr:col>76</xdr:col>
      <xdr:colOff>114300</xdr:colOff>
      <xdr:row>97</xdr:row>
      <xdr:rowOff>138088</xdr:rowOff>
    </xdr:to>
    <xdr:cxnSp macro="">
      <xdr:nvCxnSpPr>
        <xdr:cNvPr id="698" name="直線コネクタ 697"/>
        <xdr:cNvCxnSpPr/>
      </xdr:nvCxnSpPr>
      <xdr:spPr>
        <a:xfrm flipV="1">
          <a:off x="13703300" y="16768598"/>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122225</xdr:rowOff>
    </xdr:from>
    <xdr:to>
      <xdr:col>71</xdr:col>
      <xdr:colOff>177800</xdr:colOff>
      <xdr:row>97</xdr:row>
      <xdr:rowOff>138088</xdr:rowOff>
    </xdr:to>
    <xdr:cxnSp macro="">
      <xdr:nvCxnSpPr>
        <xdr:cNvPr id="701" name="直線コネクタ 700"/>
        <xdr:cNvCxnSpPr/>
      </xdr:nvCxnSpPr>
      <xdr:spPr>
        <a:xfrm>
          <a:off x="12814300" y="16752875"/>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4" name="フローチャート: 判断 703"/>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5" name="テキスト ボックス 704"/>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43802</xdr:rowOff>
    </xdr:from>
    <xdr:to>
      <xdr:col>85</xdr:col>
      <xdr:colOff>177800</xdr:colOff>
      <xdr:row>97</xdr:row>
      <xdr:rowOff>145402</xdr:rowOff>
    </xdr:to>
    <xdr:sp macro="" textlink="">
      <xdr:nvSpPr>
        <xdr:cNvPr id="711" name="楕円 710"/>
        <xdr:cNvSpPr/>
      </xdr:nvSpPr>
      <xdr:spPr>
        <a:xfrm>
          <a:off x="16268700" y="166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130179</xdr:rowOff>
    </xdr:from>
    <xdr:ext cx="534377" cy="259045"/>
    <xdr:sp macro="" textlink="">
      <xdr:nvSpPr>
        <xdr:cNvPr id="712" name="公債費該当値テキスト"/>
        <xdr:cNvSpPr txBox="1"/>
      </xdr:nvSpPr>
      <xdr:spPr>
        <a:xfrm>
          <a:off x="16370300" y="165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75412</xdr:rowOff>
    </xdr:from>
    <xdr:to>
      <xdr:col>81</xdr:col>
      <xdr:colOff>101600</xdr:colOff>
      <xdr:row>98</xdr:row>
      <xdr:rowOff>5562</xdr:rowOff>
    </xdr:to>
    <xdr:sp macro="" textlink="">
      <xdr:nvSpPr>
        <xdr:cNvPr id="713" name="楕円 712"/>
        <xdr:cNvSpPr/>
      </xdr:nvSpPr>
      <xdr:spPr>
        <a:xfrm>
          <a:off x="15430500" y="167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168139</xdr:rowOff>
    </xdr:from>
    <xdr:ext cx="534377" cy="259045"/>
    <xdr:sp macro="" textlink="">
      <xdr:nvSpPr>
        <xdr:cNvPr id="714" name="テキスト ボックス 713"/>
        <xdr:cNvSpPr txBox="1"/>
      </xdr:nvSpPr>
      <xdr:spPr>
        <a:xfrm>
          <a:off x="15214111" y="167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87148</xdr:rowOff>
    </xdr:from>
    <xdr:to>
      <xdr:col>76</xdr:col>
      <xdr:colOff>165100</xdr:colOff>
      <xdr:row>98</xdr:row>
      <xdr:rowOff>17298</xdr:rowOff>
    </xdr:to>
    <xdr:sp macro="" textlink="">
      <xdr:nvSpPr>
        <xdr:cNvPr id="715" name="楕円 714"/>
        <xdr:cNvSpPr/>
      </xdr:nvSpPr>
      <xdr:spPr>
        <a:xfrm>
          <a:off x="14541500" y="167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8425</xdr:rowOff>
    </xdr:from>
    <xdr:ext cx="534377" cy="259045"/>
    <xdr:sp macro="" textlink="">
      <xdr:nvSpPr>
        <xdr:cNvPr id="716" name="テキスト ボックス 715"/>
        <xdr:cNvSpPr txBox="1"/>
      </xdr:nvSpPr>
      <xdr:spPr>
        <a:xfrm>
          <a:off x="14325111" y="168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87288</xdr:rowOff>
    </xdr:from>
    <xdr:to>
      <xdr:col>72</xdr:col>
      <xdr:colOff>38100</xdr:colOff>
      <xdr:row>98</xdr:row>
      <xdr:rowOff>17438</xdr:rowOff>
    </xdr:to>
    <xdr:sp macro="" textlink="">
      <xdr:nvSpPr>
        <xdr:cNvPr id="717" name="楕円 716"/>
        <xdr:cNvSpPr/>
      </xdr:nvSpPr>
      <xdr:spPr>
        <a:xfrm>
          <a:off x="13652500" y="167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8565</xdr:rowOff>
    </xdr:from>
    <xdr:ext cx="534377" cy="259045"/>
    <xdr:sp macro="" textlink="">
      <xdr:nvSpPr>
        <xdr:cNvPr id="718" name="テキスト ボックス 717"/>
        <xdr:cNvSpPr txBox="1"/>
      </xdr:nvSpPr>
      <xdr:spPr>
        <a:xfrm>
          <a:off x="13436111" y="168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71425</xdr:rowOff>
    </xdr:from>
    <xdr:to>
      <xdr:col>67</xdr:col>
      <xdr:colOff>101600</xdr:colOff>
      <xdr:row>98</xdr:row>
      <xdr:rowOff>1575</xdr:rowOff>
    </xdr:to>
    <xdr:sp macro="" textlink="">
      <xdr:nvSpPr>
        <xdr:cNvPr id="719" name="楕円 718"/>
        <xdr:cNvSpPr/>
      </xdr:nvSpPr>
      <xdr:spPr>
        <a:xfrm>
          <a:off x="12763500" y="167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164152</xdr:rowOff>
    </xdr:from>
    <xdr:ext cx="534377" cy="259045"/>
    <xdr:sp macro="" textlink="">
      <xdr:nvSpPr>
        <xdr:cNvPr id="720" name="テキスト ボックス 719"/>
        <xdr:cNvSpPr txBox="1"/>
      </xdr:nvSpPr>
      <xdr:spPr>
        <a:xfrm>
          <a:off x="12547111" y="167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147383</xdr:rowOff>
    </xdr:from>
    <xdr:to>
      <xdr:col>98</xdr:col>
      <xdr:colOff>38100</xdr:colOff>
      <xdr:row>39</xdr:row>
      <xdr:rowOff>77533</xdr:rowOff>
    </xdr:to>
    <xdr:sp macro="" textlink="">
      <xdr:nvSpPr>
        <xdr:cNvPr id="761" name="フローチャート: 判断 760"/>
        <xdr:cNvSpPr/>
      </xdr:nvSpPr>
      <xdr:spPr>
        <a:xfrm>
          <a:off x="18605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94061</xdr:rowOff>
    </xdr:from>
    <xdr:ext cx="313932" cy="259045"/>
    <xdr:sp macro="" textlink="">
      <xdr:nvSpPr>
        <xdr:cNvPr id="762" name="テキスト ボックス 761"/>
        <xdr:cNvSpPr txBox="1"/>
      </xdr:nvSpPr>
      <xdr:spPr>
        <a:xfrm>
          <a:off x="18499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当市の歳出決算総額に対する住民一人当たりの金額</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331,342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円のうち、特に大きなウエイトを占めているのは民生費（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144,203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円）、総務費（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48,440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円）及び土木費（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38,425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である。民生費については、類似団体・全国平均を下回っているものの、埼玉県平均を上回っている。この主な要因は、都心に近い地理的要因から子育て世帯が多く居住し、それに係る児童福祉費が増加（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+252,694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千円）していることが挙げられる。総務費についても同様に類似団体・全国平均を下回っているものの、埼玉県平均を上回っている。主な要因は令和元年度から開始した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事業の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広沢複合施設整備</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東エ</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リア</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の広沢学童クラブ及び防災倉庫を整備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したことが挙げられる。土木費についても、類似団体・全国平均を下回っているものの、埼玉県平均を上回っている。当市においては現在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つの区画整理事業を行っており、複数年度に渡り都市基盤整備に係る普通建設事業費が多くかかっていることが主な要因である。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の目的別歳出決算額における一人当たりの額について、労働費以外は各平均額を基本的には大きく下回っている。労働費については、類似団体・埼玉県平均を上回っており、市の公共施設である勤労青少年ホームの維持管理運営に係る委託料が労務単価の影響で増額した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主な要因と考える。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平成22年度に残高が約4億6千万円まで減少したものの、その後の市税の増加等により一定程度まで基金残高が回復している。一般的に標準財政規模の5～10％の基金残高が適正といわれており、本市の比率も標準的な水準まで回復したと考えられる。より安定的な財政運営を行えるよう、財政調整基金残高の確保に努め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実質単年度収支については、昨年度に続き黒字となった。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連結実質赤字比率について、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一般会計では実質収支が前年度と比較して約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千万円増加した1</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千</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今後も健全な財政運営を維持するように努める。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実質公債費比率の分子における元利償還金等（A）については、元利償還金の額が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229,639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千円増加したものの、それ以外の元利償還金に準ずる金額が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13,224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また算入公債費等（B）については、都市基盤整備の進捗により都市計画税充当可能額が増加し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、結果として分子全体で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171,898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都市基盤整備や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事業に係る公共施設マネジメントにより公債費が増加し、令和元年度の実質公債費率に係る分子は例年に比べ増加している。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今後も将来世代に過度な負担を残さないよう、計画的かつ安定的な財政運営が必要である。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和光市においては満期一括償還を見据えた地方債の借入れを行っていないため、減債基金を積み立てることはしていない。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1,756,123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千円減少した</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5,581,215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将来負担額（A）については、地方債</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借入額を元金償還額以下としたことにより、一般会計等に係る地方債現在高が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356,964</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千円減少し、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全体として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688,280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充当可能財源等（B）については、充当可能基金が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197,649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千円増加したことと、充当可能特定歳入が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1,659,488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千円増加したことなどにより、全体として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1,067,843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分子が減少した結果、将来負担比率は前年度と比較して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ポイント下降した</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36.8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％となった。今後についても将来世代に過度な負担を残さないよう、計画的かつ安定的な財政運営を行う必要がある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埼玉県和光市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年度決算における歳計剰余金が例年に比べ多かったことなどから、財政調整基金が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97,579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千円の増加となった。また、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公共用地取得事業基金については、再開発事業に伴う用地購入費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積立てたことにより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110,019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その他基金の増減を含めて全体として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39,728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現在高については、ここ数年6～8％程度の水準に留まっており、経済状況の変動や自然災害等不測の事態の支出に対応するための資金として10％の比率を目標値に掲げている。その水準に達するまでは優先的に財政調整基金に積み立てることと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区画整理事業などの都市基盤整備事業の進捗や、各種公共施設の老朽化対策に備えるため、都市基盤整備基金、公共施設整備基金及び学校教育施設整備基金については、一定額の残高を確保していきた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都市整備基金　：　都市基盤の整備にかかる事業の資金に充てるためのもの。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公共施設整備基金　：　学校教育施設を除く公共施設の建設、改修、増設その他の整備の資金に充てるためのもの。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　：　学校教育施設の建設、改修、増設その他の整備の資金に充てるためのもの。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まちづくり基金　：　個人、団体等から広く金銭の寄附を募り、寄附を行う方の意向を政策に反映させることにより、寄附を通じた多様な人々の参加による活力ある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まちづくりを実現することを目的として積み立てるもの。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公共用地取得事業基金　：　公共用地取得事業資金に充てるためのもの。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　：　森林整備及びその促進費用に充てるためのもの。</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公共用地取得事業基金　：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再開発事業に伴う用地購入費に備えるための積立てを行ったため増加。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都市基盤整備基金　：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組合施行の土地区画整理事業に伴う換地処分にあたり、清算事務に必要な資金に充てたため減少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公共施設整備基金　：　清掃センターの老朽化に伴う改修事業費の財源としたことにより減少。</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各会計年度において、都市基盤整備基金については1億円以上、公共施設整備基金については5,000万円以上を積み立てるよう要綱を定めており、それぞれの基金については、都市基盤整備事業の推進や、公共施設の老朽化が今後も進むことから一定額の残高は確保していきた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年度末の財政調整基金現在高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1,469,635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千円となり前年度末に比べて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97,579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千円増加したが、この主な要因は平成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年度決算における歳計剰余金が例年に比べ多かったことから、財政調整基金へ積み立てることができたことである。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和光市中期財政計画において、経済状況の著しい変動や災害発生等に伴う不測の支出に対応するために必要な資金として、標準財政規模の10％を目標値に定めており、その水準に達するまでは優先的に積み立て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平成29年度公債費に全額充当し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た後は、当基金に積み立てはしていない。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当面の間は満期一括償還等を採用しないため、積み立てを行わない。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83,810
81,160
11.04
29,823,590
27,769,763
1,802,915
16,190,134
18,193,102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ポイント上昇</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56.9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令和元年度については、翌年度以降に整備を行う新コミュニティ施設の用地取得や土地区画整理事業等、比率の改善に繋がらない投資的事業が集中したことから資産全体の減価償却が進行した。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他市と比較した順位は中位であり、他団体比較という観点では平均的な状況である。今後は公共施設の老朽化に対応した予算配分が必要である。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156664</xdr:rowOff>
    </xdr:from>
    <xdr:to>
      <xdr:col>7</xdr:col>
      <xdr:colOff>187325</xdr:colOff>
      <xdr:row>29</xdr:row>
      <xdr:rowOff>86814</xdr:rowOff>
    </xdr:to>
    <xdr:sp macro="" textlink="">
      <xdr:nvSpPr>
        <xdr:cNvPr id="77" name="フローチャート: 判断 76"/>
        <xdr:cNvSpPr/>
      </xdr:nvSpPr>
      <xdr:spPr>
        <a:xfrm>
          <a:off x="1714500" y="572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159748</xdr:rowOff>
    </xdr:from>
    <xdr:to>
      <xdr:col>23</xdr:col>
      <xdr:colOff>136525</xdr:colOff>
      <xdr:row>29</xdr:row>
      <xdr:rowOff>89898</xdr:rowOff>
    </xdr:to>
    <xdr:sp macro="" textlink="">
      <xdr:nvSpPr>
        <xdr:cNvPr id="83" name="楕円 82"/>
        <xdr:cNvSpPr/>
      </xdr:nvSpPr>
      <xdr:spPr>
        <a:xfrm>
          <a:off x="47117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11175</xdr:rowOff>
    </xdr:from>
    <xdr:ext cx="405111" cy="259045"/>
    <xdr:sp macro="" textlink="">
      <xdr:nvSpPr>
        <xdr:cNvPr id="84" name="有形固定資産減価償却率該当値テキスト"/>
        <xdr:cNvSpPr txBox="1"/>
      </xdr:nvSpPr>
      <xdr:spPr>
        <a:xfrm>
          <a:off x="4813300" y="558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101147</xdr:rowOff>
    </xdr:from>
    <xdr:to>
      <xdr:col>19</xdr:col>
      <xdr:colOff>187325</xdr:colOff>
      <xdr:row>29</xdr:row>
      <xdr:rowOff>31297</xdr:rowOff>
    </xdr:to>
    <xdr:sp macro="" textlink="">
      <xdr:nvSpPr>
        <xdr:cNvPr id="85" name="楕円 84"/>
        <xdr:cNvSpPr/>
      </xdr:nvSpPr>
      <xdr:spPr>
        <a:xfrm>
          <a:off x="4000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151947</xdr:rowOff>
    </xdr:from>
    <xdr:to>
      <xdr:col>23</xdr:col>
      <xdr:colOff>85725</xdr:colOff>
      <xdr:row>29</xdr:row>
      <xdr:rowOff>39098</xdr:rowOff>
    </xdr:to>
    <xdr:cxnSp macro="">
      <xdr:nvCxnSpPr>
        <xdr:cNvPr id="86" name="直線コネクタ 85"/>
        <xdr:cNvCxnSpPr/>
      </xdr:nvCxnSpPr>
      <xdr:spPr>
        <a:xfrm>
          <a:off x="4051300" y="5724072"/>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12972</xdr:rowOff>
    </xdr:from>
    <xdr:to>
      <xdr:col>15</xdr:col>
      <xdr:colOff>187325</xdr:colOff>
      <xdr:row>29</xdr:row>
      <xdr:rowOff>114572</xdr:rowOff>
    </xdr:to>
    <xdr:sp macro="" textlink="">
      <xdr:nvSpPr>
        <xdr:cNvPr id="87" name="楕円 86"/>
        <xdr:cNvSpPr/>
      </xdr:nvSpPr>
      <xdr:spPr>
        <a:xfrm>
          <a:off x="3238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151947</xdr:rowOff>
    </xdr:from>
    <xdr:to>
      <xdr:col>19</xdr:col>
      <xdr:colOff>136525</xdr:colOff>
      <xdr:row>29</xdr:row>
      <xdr:rowOff>63772</xdr:rowOff>
    </xdr:to>
    <xdr:cxnSp macro="">
      <xdr:nvCxnSpPr>
        <xdr:cNvPr id="88" name="直線コネクタ 87"/>
        <xdr:cNvCxnSpPr/>
      </xdr:nvCxnSpPr>
      <xdr:spPr>
        <a:xfrm flipV="1">
          <a:off x="3289300" y="5724072"/>
          <a:ext cx="762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138158</xdr:rowOff>
    </xdr:from>
    <xdr:to>
      <xdr:col>11</xdr:col>
      <xdr:colOff>187325</xdr:colOff>
      <xdr:row>29</xdr:row>
      <xdr:rowOff>68308</xdr:rowOff>
    </xdr:to>
    <xdr:sp macro="" textlink="">
      <xdr:nvSpPr>
        <xdr:cNvPr id="89" name="楕円 88"/>
        <xdr:cNvSpPr/>
      </xdr:nvSpPr>
      <xdr:spPr>
        <a:xfrm>
          <a:off x="2476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17508</xdr:rowOff>
    </xdr:from>
    <xdr:to>
      <xdr:col>15</xdr:col>
      <xdr:colOff>136525</xdr:colOff>
      <xdr:row>29</xdr:row>
      <xdr:rowOff>63772</xdr:rowOff>
    </xdr:to>
    <xdr:cxnSp macro="">
      <xdr:nvCxnSpPr>
        <xdr:cNvPr id="90" name="直線コネクタ 89"/>
        <xdr:cNvCxnSpPr/>
      </xdr:nvCxnSpPr>
      <xdr:spPr>
        <a:xfrm>
          <a:off x="2527300" y="576108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91894</xdr:rowOff>
    </xdr:from>
    <xdr:to>
      <xdr:col>7</xdr:col>
      <xdr:colOff>187325</xdr:colOff>
      <xdr:row>29</xdr:row>
      <xdr:rowOff>22044</xdr:rowOff>
    </xdr:to>
    <xdr:sp macro="" textlink="">
      <xdr:nvSpPr>
        <xdr:cNvPr id="91" name="楕円 90"/>
        <xdr:cNvSpPr/>
      </xdr:nvSpPr>
      <xdr:spPr>
        <a:xfrm>
          <a:off x="17145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142694</xdr:rowOff>
    </xdr:from>
    <xdr:to>
      <xdr:col>11</xdr:col>
      <xdr:colOff>136525</xdr:colOff>
      <xdr:row>29</xdr:row>
      <xdr:rowOff>17508</xdr:rowOff>
    </xdr:to>
    <xdr:cxnSp macro="">
      <xdr:nvCxnSpPr>
        <xdr:cNvPr id="92" name="直線コネクタ 91"/>
        <xdr:cNvCxnSpPr/>
      </xdr:nvCxnSpPr>
      <xdr:spPr>
        <a:xfrm>
          <a:off x="1765300" y="571481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4"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5" name="n_3aveValue有形固定資産減価償却率"/>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77941</xdr:rowOff>
    </xdr:from>
    <xdr:ext cx="405111" cy="259045"/>
    <xdr:sp macro="" textlink="">
      <xdr:nvSpPr>
        <xdr:cNvPr id="96" name="n_4aveValue有形固定資産減価償却率"/>
        <xdr:cNvSpPr txBox="1"/>
      </xdr:nvSpPr>
      <xdr:spPr>
        <a:xfrm>
          <a:off x="1562744" y="582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47824</xdr:rowOff>
    </xdr:from>
    <xdr:ext cx="405111" cy="259045"/>
    <xdr:sp macro="" textlink="">
      <xdr:nvSpPr>
        <xdr:cNvPr id="97" name="n_1mainValue有形固定資産減価償却率"/>
        <xdr:cNvSpPr txBox="1"/>
      </xdr:nvSpPr>
      <xdr:spPr>
        <a:xfrm>
          <a:off x="3836044" y="544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131099</xdr:rowOff>
    </xdr:from>
    <xdr:ext cx="405111" cy="259045"/>
    <xdr:sp macro="" textlink="">
      <xdr:nvSpPr>
        <xdr:cNvPr id="98" name="n_2mainValue有形固定資産減価償却率"/>
        <xdr:cNvSpPr txBox="1"/>
      </xdr:nvSpPr>
      <xdr:spPr>
        <a:xfrm>
          <a:off x="30867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84835</xdr:rowOff>
    </xdr:from>
    <xdr:ext cx="405111" cy="259045"/>
    <xdr:sp macro="" textlink="">
      <xdr:nvSpPr>
        <xdr:cNvPr id="99" name="n_3mainValue有形固定資産減価償却率"/>
        <xdr:cNvSpPr txBox="1"/>
      </xdr:nvSpPr>
      <xdr:spPr>
        <a:xfrm>
          <a:off x="23247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38571</xdr:rowOff>
    </xdr:from>
    <xdr:ext cx="405111" cy="259045"/>
    <xdr:sp macro="" textlink="">
      <xdr:nvSpPr>
        <xdr:cNvPr id="100" name="n_4mainValue有形固定資産減価償却率"/>
        <xdr:cNvSpPr txBox="1"/>
      </xdr:nvSpPr>
      <xdr:spPr>
        <a:xfrm>
          <a:off x="1562744" y="543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現状の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債務償還比率については、全国及び埼玉県平均を下回っており、類似団体内順位では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上位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しかし、翌年度から始まる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事業に係る債務負担行為額が今後発生することから、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経年での数値の推移に注視</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する必要がある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34" name="債務償還比率平均値テキスト"/>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105876</xdr:rowOff>
    </xdr:from>
    <xdr:to>
      <xdr:col>76</xdr:col>
      <xdr:colOff>73025</xdr:colOff>
      <xdr:row>29</xdr:row>
      <xdr:rowOff>36026</xdr:rowOff>
    </xdr:to>
    <xdr:sp macro="" textlink="">
      <xdr:nvSpPr>
        <xdr:cNvPr id="145" name="楕円 144"/>
        <xdr:cNvSpPr/>
      </xdr:nvSpPr>
      <xdr:spPr>
        <a:xfrm>
          <a:off x="14744700" y="567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128753</xdr:rowOff>
    </xdr:from>
    <xdr:ext cx="469744" cy="259045"/>
    <xdr:sp macro="" textlink="">
      <xdr:nvSpPr>
        <xdr:cNvPr id="146" name="債務償還比率該当値テキスト"/>
        <xdr:cNvSpPr txBox="1"/>
      </xdr:nvSpPr>
      <xdr:spPr>
        <a:xfrm>
          <a:off x="14846300" y="552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60487</xdr:rowOff>
    </xdr:from>
    <xdr:to>
      <xdr:col>72</xdr:col>
      <xdr:colOff>123825</xdr:colOff>
      <xdr:row>29</xdr:row>
      <xdr:rowOff>162087</xdr:rowOff>
    </xdr:to>
    <xdr:sp macro="" textlink="">
      <xdr:nvSpPr>
        <xdr:cNvPr id="147" name="楕円 146"/>
        <xdr:cNvSpPr/>
      </xdr:nvSpPr>
      <xdr:spPr>
        <a:xfrm>
          <a:off x="14033500" y="58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156676</xdr:rowOff>
    </xdr:from>
    <xdr:to>
      <xdr:col>76</xdr:col>
      <xdr:colOff>22225</xdr:colOff>
      <xdr:row>29</xdr:row>
      <xdr:rowOff>111287</xdr:rowOff>
    </xdr:to>
    <xdr:cxnSp macro="">
      <xdr:nvCxnSpPr>
        <xdr:cNvPr id="148" name="直線コネクタ 147"/>
        <xdr:cNvCxnSpPr/>
      </xdr:nvCxnSpPr>
      <xdr:spPr>
        <a:xfrm flipV="1">
          <a:off x="14084300" y="5728801"/>
          <a:ext cx="711200" cy="1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158122</xdr:rowOff>
    </xdr:from>
    <xdr:to>
      <xdr:col>68</xdr:col>
      <xdr:colOff>123825</xdr:colOff>
      <xdr:row>30</xdr:row>
      <xdr:rowOff>88272</xdr:rowOff>
    </xdr:to>
    <xdr:sp macro="" textlink="">
      <xdr:nvSpPr>
        <xdr:cNvPr id="149" name="楕円 148"/>
        <xdr:cNvSpPr/>
      </xdr:nvSpPr>
      <xdr:spPr>
        <a:xfrm>
          <a:off x="13271500" y="59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111287</xdr:rowOff>
    </xdr:from>
    <xdr:to>
      <xdr:col>72</xdr:col>
      <xdr:colOff>73025</xdr:colOff>
      <xdr:row>30</xdr:row>
      <xdr:rowOff>37472</xdr:rowOff>
    </xdr:to>
    <xdr:cxnSp macro="">
      <xdr:nvCxnSpPr>
        <xdr:cNvPr id="150" name="直線コネクタ 149"/>
        <xdr:cNvCxnSpPr/>
      </xdr:nvCxnSpPr>
      <xdr:spPr>
        <a:xfrm flipV="1">
          <a:off x="13322300" y="5854862"/>
          <a:ext cx="762000" cy="9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138211</xdr:rowOff>
    </xdr:from>
    <xdr:to>
      <xdr:col>64</xdr:col>
      <xdr:colOff>123825</xdr:colOff>
      <xdr:row>30</xdr:row>
      <xdr:rowOff>68361</xdr:rowOff>
    </xdr:to>
    <xdr:sp macro="" textlink="">
      <xdr:nvSpPr>
        <xdr:cNvPr id="151" name="楕円 150"/>
        <xdr:cNvSpPr/>
      </xdr:nvSpPr>
      <xdr:spPr>
        <a:xfrm>
          <a:off x="12509500" y="58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17561</xdr:rowOff>
    </xdr:from>
    <xdr:to>
      <xdr:col>68</xdr:col>
      <xdr:colOff>73025</xdr:colOff>
      <xdr:row>30</xdr:row>
      <xdr:rowOff>37472</xdr:rowOff>
    </xdr:to>
    <xdr:cxnSp macro="">
      <xdr:nvCxnSpPr>
        <xdr:cNvPr id="152" name="直線コネクタ 151"/>
        <xdr:cNvCxnSpPr/>
      </xdr:nvCxnSpPr>
      <xdr:spPr>
        <a:xfrm>
          <a:off x="12560300" y="5932586"/>
          <a:ext cx="762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70803</xdr:rowOff>
    </xdr:from>
    <xdr:to>
      <xdr:col>60</xdr:col>
      <xdr:colOff>123825</xdr:colOff>
      <xdr:row>30</xdr:row>
      <xdr:rowOff>953</xdr:rowOff>
    </xdr:to>
    <xdr:sp macro="" textlink="">
      <xdr:nvSpPr>
        <xdr:cNvPr id="153" name="楕円 152"/>
        <xdr:cNvSpPr/>
      </xdr:nvSpPr>
      <xdr:spPr>
        <a:xfrm>
          <a:off x="11747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121603</xdr:rowOff>
    </xdr:from>
    <xdr:to>
      <xdr:col>64</xdr:col>
      <xdr:colOff>73025</xdr:colOff>
      <xdr:row>30</xdr:row>
      <xdr:rowOff>17561</xdr:rowOff>
    </xdr:to>
    <xdr:cxnSp macro="">
      <xdr:nvCxnSpPr>
        <xdr:cNvPr id="154" name="直線コネクタ 153"/>
        <xdr:cNvCxnSpPr/>
      </xdr:nvCxnSpPr>
      <xdr:spPr>
        <a:xfrm>
          <a:off x="11798300" y="5865178"/>
          <a:ext cx="762000" cy="6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5"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6"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57" name="n_3aveValue債務償還比率"/>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8"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7164</xdr:rowOff>
    </xdr:from>
    <xdr:ext cx="469744" cy="259045"/>
    <xdr:sp macro="" textlink="">
      <xdr:nvSpPr>
        <xdr:cNvPr id="159" name="n_1mainValue債務償還比率"/>
        <xdr:cNvSpPr txBox="1"/>
      </xdr:nvSpPr>
      <xdr:spPr>
        <a:xfrm>
          <a:off x="13836727" y="557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104799</xdr:rowOff>
    </xdr:from>
    <xdr:ext cx="469744" cy="259045"/>
    <xdr:sp macro="" textlink="">
      <xdr:nvSpPr>
        <xdr:cNvPr id="160" name="n_2mainValue債務償還比率"/>
        <xdr:cNvSpPr txBox="1"/>
      </xdr:nvSpPr>
      <xdr:spPr>
        <a:xfrm>
          <a:off x="13087427" y="567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84888</xdr:rowOff>
    </xdr:from>
    <xdr:ext cx="469744" cy="259045"/>
    <xdr:sp macro="" textlink="">
      <xdr:nvSpPr>
        <xdr:cNvPr id="161" name="n_3mainValue債務償還比率"/>
        <xdr:cNvSpPr txBox="1"/>
      </xdr:nvSpPr>
      <xdr:spPr>
        <a:xfrm>
          <a:off x="12325427" y="56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17480</xdr:rowOff>
    </xdr:from>
    <xdr:ext cx="469744" cy="259045"/>
    <xdr:sp macro="" textlink="">
      <xdr:nvSpPr>
        <xdr:cNvPr id="162" name="n_4mainValue債務償還比率"/>
        <xdr:cNvSpPr txBox="1"/>
      </xdr:nvSpPr>
      <xdr:spPr>
        <a:xfrm>
          <a:off x="11563427" y="5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83,810
81,160
11.04
29,823,590
27,769,763
1,802,915
16,190,134
18,193,102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103124</xdr:rowOff>
    </xdr:from>
    <xdr:to>
      <xdr:col>6</xdr:col>
      <xdr:colOff>38100</xdr:colOff>
      <xdr:row>39</xdr:row>
      <xdr:rowOff>33274</xdr:rowOff>
    </xdr:to>
    <xdr:sp macro="" textlink="">
      <xdr:nvSpPr>
        <xdr:cNvPr id="65" name="フローチャート: 判断 64"/>
        <xdr:cNvSpPr/>
      </xdr:nvSpPr>
      <xdr:spPr>
        <a:xfrm>
          <a:off x="1079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1" name="楕円 70"/>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2" name="【道路】&#10;有形固定資産減価償却率該当値テキスト"/>
        <xdr:cNvSpPr txBox="1"/>
      </xdr:nvSpPr>
      <xdr:spPr>
        <a:xfrm>
          <a:off x="4673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77978</xdr:rowOff>
    </xdr:from>
    <xdr:to>
      <xdr:col>20</xdr:col>
      <xdr:colOff>38100</xdr:colOff>
      <xdr:row>38</xdr:row>
      <xdr:rowOff>8128</xdr:rowOff>
    </xdr:to>
    <xdr:sp macro="" textlink="">
      <xdr:nvSpPr>
        <xdr:cNvPr id="73" name="楕円 72"/>
        <xdr:cNvSpPr/>
      </xdr:nvSpPr>
      <xdr:spPr>
        <a:xfrm>
          <a:off x="3746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128778</xdr:rowOff>
    </xdr:from>
    <xdr:to>
      <xdr:col>24</xdr:col>
      <xdr:colOff>63500</xdr:colOff>
      <xdr:row>38</xdr:row>
      <xdr:rowOff>30480</xdr:rowOff>
    </xdr:to>
    <xdr:cxnSp macro="">
      <xdr:nvCxnSpPr>
        <xdr:cNvPr id="74" name="直線コネクタ 73"/>
        <xdr:cNvCxnSpPr/>
      </xdr:nvCxnSpPr>
      <xdr:spPr>
        <a:xfrm>
          <a:off x="3797300" y="64724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18542</xdr:rowOff>
    </xdr:from>
    <xdr:to>
      <xdr:col>15</xdr:col>
      <xdr:colOff>101600</xdr:colOff>
      <xdr:row>39</xdr:row>
      <xdr:rowOff>120142</xdr:rowOff>
    </xdr:to>
    <xdr:sp macro="" textlink="">
      <xdr:nvSpPr>
        <xdr:cNvPr id="75" name="楕円 74"/>
        <xdr:cNvSpPr/>
      </xdr:nvSpPr>
      <xdr:spPr>
        <a:xfrm>
          <a:off x="2857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128778</xdr:rowOff>
    </xdr:from>
    <xdr:to>
      <xdr:col>19</xdr:col>
      <xdr:colOff>177800</xdr:colOff>
      <xdr:row>39</xdr:row>
      <xdr:rowOff>69342</xdr:rowOff>
    </xdr:to>
    <xdr:cxnSp macro="">
      <xdr:nvCxnSpPr>
        <xdr:cNvPr id="76" name="直線コネクタ 75"/>
        <xdr:cNvCxnSpPr/>
      </xdr:nvCxnSpPr>
      <xdr:spPr>
        <a:xfrm flipV="1">
          <a:off x="2908300" y="6472428"/>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153416</xdr:rowOff>
    </xdr:from>
    <xdr:to>
      <xdr:col>10</xdr:col>
      <xdr:colOff>165100</xdr:colOff>
      <xdr:row>39</xdr:row>
      <xdr:rowOff>83566</xdr:rowOff>
    </xdr:to>
    <xdr:sp macro="" textlink="">
      <xdr:nvSpPr>
        <xdr:cNvPr id="77" name="楕円 76"/>
        <xdr:cNvSpPr/>
      </xdr:nvSpPr>
      <xdr:spPr>
        <a:xfrm>
          <a:off x="1968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32766</xdr:rowOff>
    </xdr:from>
    <xdr:to>
      <xdr:col>15</xdr:col>
      <xdr:colOff>50800</xdr:colOff>
      <xdr:row>39</xdr:row>
      <xdr:rowOff>69342</xdr:rowOff>
    </xdr:to>
    <xdr:cxnSp macro="">
      <xdr:nvCxnSpPr>
        <xdr:cNvPr id="78" name="直線コネクタ 77"/>
        <xdr:cNvCxnSpPr/>
      </xdr:nvCxnSpPr>
      <xdr:spPr>
        <a:xfrm>
          <a:off x="2019300" y="6719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125984</xdr:rowOff>
    </xdr:from>
    <xdr:to>
      <xdr:col>6</xdr:col>
      <xdr:colOff>38100</xdr:colOff>
      <xdr:row>39</xdr:row>
      <xdr:rowOff>56134</xdr:rowOff>
    </xdr:to>
    <xdr:sp macro="" textlink="">
      <xdr:nvSpPr>
        <xdr:cNvPr id="79" name="楕円 78"/>
        <xdr:cNvSpPr/>
      </xdr:nvSpPr>
      <xdr:spPr>
        <a:xfrm>
          <a:off x="1079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xdr:rowOff>
    </xdr:from>
    <xdr:to>
      <xdr:col>10</xdr:col>
      <xdr:colOff>114300</xdr:colOff>
      <xdr:row>39</xdr:row>
      <xdr:rowOff>32766</xdr:rowOff>
    </xdr:to>
    <xdr:cxnSp macro="">
      <xdr:nvCxnSpPr>
        <xdr:cNvPr id="80" name="直線コネクタ 79"/>
        <xdr:cNvCxnSpPr/>
      </xdr:nvCxnSpPr>
      <xdr:spPr>
        <a:xfrm>
          <a:off x="1130300" y="6691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49801</xdr:rowOff>
    </xdr:from>
    <xdr:ext cx="405111" cy="259045"/>
    <xdr:sp macro="" textlink="">
      <xdr:nvSpPr>
        <xdr:cNvPr id="84" name="n_4aveValue【道路】&#10;有形固定資産減価償却率"/>
        <xdr:cNvSpPr txBox="1"/>
      </xdr:nvSpPr>
      <xdr:spPr>
        <a:xfrm>
          <a:off x="927744" y="639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24655</xdr:rowOff>
    </xdr:from>
    <xdr:ext cx="405111" cy="259045"/>
    <xdr:sp macro="" textlink="">
      <xdr:nvSpPr>
        <xdr:cNvPr id="85" name="n_1mainValue【道路】&#10;有形固定資産減価償却率"/>
        <xdr:cNvSpPr txBox="1"/>
      </xdr:nvSpPr>
      <xdr:spPr>
        <a:xfrm>
          <a:off x="35820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111269</xdr:rowOff>
    </xdr:from>
    <xdr:ext cx="405111" cy="259045"/>
    <xdr:sp macro="" textlink="">
      <xdr:nvSpPr>
        <xdr:cNvPr id="86" name="n_2mainValue【道路】&#10;有形固定資産減価償却率"/>
        <xdr:cNvSpPr txBox="1"/>
      </xdr:nvSpPr>
      <xdr:spPr>
        <a:xfrm>
          <a:off x="2705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74693</xdr:rowOff>
    </xdr:from>
    <xdr:ext cx="405111" cy="259045"/>
    <xdr:sp macro="" textlink="">
      <xdr:nvSpPr>
        <xdr:cNvPr id="87" name="n_3mainValue【道路】&#10;有形固定資産減価償却率"/>
        <xdr:cNvSpPr txBox="1"/>
      </xdr:nvSpPr>
      <xdr:spPr>
        <a:xfrm>
          <a:off x="18167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47261</xdr:rowOff>
    </xdr:from>
    <xdr:ext cx="405111" cy="259045"/>
    <xdr:sp macro="" textlink="">
      <xdr:nvSpPr>
        <xdr:cNvPr id="88" name="n_4mainValue【道路】&#10;有形固定資産減価償却率"/>
        <xdr:cNvSpPr txBox="1"/>
      </xdr:nvSpPr>
      <xdr:spPr>
        <a:xfrm>
          <a:off x="927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157302</xdr:rowOff>
    </xdr:from>
    <xdr:to>
      <xdr:col>36</xdr:col>
      <xdr:colOff>165100</xdr:colOff>
      <xdr:row>41</xdr:row>
      <xdr:rowOff>87452</xdr:rowOff>
    </xdr:to>
    <xdr:sp macro="" textlink="">
      <xdr:nvSpPr>
        <xdr:cNvPr id="124" name="フローチャート: 判断 123"/>
        <xdr:cNvSpPr/>
      </xdr:nvSpPr>
      <xdr:spPr>
        <a:xfrm>
          <a:off x="6921500" y="70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163115</xdr:rowOff>
    </xdr:from>
    <xdr:to>
      <xdr:col>55</xdr:col>
      <xdr:colOff>50800</xdr:colOff>
      <xdr:row>42</xdr:row>
      <xdr:rowOff>93265</xdr:rowOff>
    </xdr:to>
    <xdr:sp macro="" textlink="">
      <xdr:nvSpPr>
        <xdr:cNvPr id="130" name="楕円 129"/>
        <xdr:cNvSpPr/>
      </xdr:nvSpPr>
      <xdr:spPr>
        <a:xfrm>
          <a:off x="10426700" y="71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78042</xdr:rowOff>
    </xdr:from>
    <xdr:ext cx="469744" cy="259045"/>
    <xdr:sp macro="" textlink="">
      <xdr:nvSpPr>
        <xdr:cNvPr id="131" name="【道路】&#10;一人当たり延長該当値テキスト"/>
        <xdr:cNvSpPr txBox="1"/>
      </xdr:nvSpPr>
      <xdr:spPr>
        <a:xfrm>
          <a:off x="10515600" y="710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166054</xdr:rowOff>
    </xdr:from>
    <xdr:to>
      <xdr:col>50</xdr:col>
      <xdr:colOff>165100</xdr:colOff>
      <xdr:row>42</xdr:row>
      <xdr:rowOff>96204</xdr:rowOff>
    </xdr:to>
    <xdr:sp macro="" textlink="">
      <xdr:nvSpPr>
        <xdr:cNvPr id="132" name="楕円 131"/>
        <xdr:cNvSpPr/>
      </xdr:nvSpPr>
      <xdr:spPr>
        <a:xfrm>
          <a:off x="9588500" y="71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42465</xdr:rowOff>
    </xdr:from>
    <xdr:to>
      <xdr:col>55</xdr:col>
      <xdr:colOff>0</xdr:colOff>
      <xdr:row>42</xdr:row>
      <xdr:rowOff>45404</xdr:rowOff>
    </xdr:to>
    <xdr:cxnSp macro="">
      <xdr:nvCxnSpPr>
        <xdr:cNvPr id="133" name="直線コネクタ 132"/>
        <xdr:cNvCxnSpPr/>
      </xdr:nvCxnSpPr>
      <xdr:spPr>
        <a:xfrm flipV="1">
          <a:off x="9639300" y="7243365"/>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166512</xdr:rowOff>
    </xdr:from>
    <xdr:to>
      <xdr:col>46</xdr:col>
      <xdr:colOff>38100</xdr:colOff>
      <xdr:row>42</xdr:row>
      <xdr:rowOff>96662</xdr:rowOff>
    </xdr:to>
    <xdr:sp macro="" textlink="">
      <xdr:nvSpPr>
        <xdr:cNvPr id="134" name="楕円 133"/>
        <xdr:cNvSpPr/>
      </xdr:nvSpPr>
      <xdr:spPr>
        <a:xfrm>
          <a:off x="8699500" y="719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45404</xdr:rowOff>
    </xdr:from>
    <xdr:to>
      <xdr:col>50</xdr:col>
      <xdr:colOff>114300</xdr:colOff>
      <xdr:row>42</xdr:row>
      <xdr:rowOff>45862</xdr:rowOff>
    </xdr:to>
    <xdr:cxnSp macro="">
      <xdr:nvCxnSpPr>
        <xdr:cNvPr id="135" name="直線コネクタ 134"/>
        <xdr:cNvCxnSpPr/>
      </xdr:nvCxnSpPr>
      <xdr:spPr>
        <a:xfrm flipV="1">
          <a:off x="8750300" y="724630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165303</xdr:rowOff>
    </xdr:from>
    <xdr:to>
      <xdr:col>41</xdr:col>
      <xdr:colOff>101600</xdr:colOff>
      <xdr:row>42</xdr:row>
      <xdr:rowOff>95453</xdr:rowOff>
    </xdr:to>
    <xdr:sp macro="" textlink="">
      <xdr:nvSpPr>
        <xdr:cNvPr id="136" name="楕円 135"/>
        <xdr:cNvSpPr/>
      </xdr:nvSpPr>
      <xdr:spPr>
        <a:xfrm>
          <a:off x="7810500" y="71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44653</xdr:rowOff>
    </xdr:from>
    <xdr:to>
      <xdr:col>45</xdr:col>
      <xdr:colOff>177800</xdr:colOff>
      <xdr:row>42</xdr:row>
      <xdr:rowOff>45862</xdr:rowOff>
    </xdr:to>
    <xdr:cxnSp macro="">
      <xdr:nvCxnSpPr>
        <xdr:cNvPr id="137" name="直線コネクタ 136"/>
        <xdr:cNvCxnSpPr/>
      </xdr:nvCxnSpPr>
      <xdr:spPr>
        <a:xfrm>
          <a:off x="7861300" y="7245553"/>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164977</xdr:rowOff>
    </xdr:from>
    <xdr:to>
      <xdr:col>36</xdr:col>
      <xdr:colOff>165100</xdr:colOff>
      <xdr:row>42</xdr:row>
      <xdr:rowOff>95127</xdr:rowOff>
    </xdr:to>
    <xdr:sp macro="" textlink="">
      <xdr:nvSpPr>
        <xdr:cNvPr id="138" name="楕円 137"/>
        <xdr:cNvSpPr/>
      </xdr:nvSpPr>
      <xdr:spPr>
        <a:xfrm>
          <a:off x="6921500" y="71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44327</xdr:rowOff>
    </xdr:from>
    <xdr:to>
      <xdr:col>41</xdr:col>
      <xdr:colOff>50800</xdr:colOff>
      <xdr:row>42</xdr:row>
      <xdr:rowOff>44653</xdr:rowOff>
    </xdr:to>
    <xdr:cxnSp macro="">
      <xdr:nvCxnSpPr>
        <xdr:cNvPr id="139" name="直線コネクタ 138"/>
        <xdr:cNvCxnSpPr/>
      </xdr:nvCxnSpPr>
      <xdr:spPr>
        <a:xfrm>
          <a:off x="6972300" y="724522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103979</xdr:rowOff>
    </xdr:from>
    <xdr:ext cx="469744" cy="259045"/>
    <xdr:sp macro="" textlink="">
      <xdr:nvSpPr>
        <xdr:cNvPr id="143" name="n_4aveValue【道路】&#10;一人当たり延長"/>
        <xdr:cNvSpPr txBox="1"/>
      </xdr:nvSpPr>
      <xdr:spPr>
        <a:xfrm>
          <a:off x="6737427" y="679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87331</xdr:rowOff>
    </xdr:from>
    <xdr:ext cx="469744" cy="259045"/>
    <xdr:sp macro="" textlink="">
      <xdr:nvSpPr>
        <xdr:cNvPr id="144" name="n_1mainValue【道路】&#10;一人当たり延長"/>
        <xdr:cNvSpPr txBox="1"/>
      </xdr:nvSpPr>
      <xdr:spPr>
        <a:xfrm>
          <a:off x="9391727" y="728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87789</xdr:rowOff>
    </xdr:from>
    <xdr:ext cx="469744" cy="259045"/>
    <xdr:sp macro="" textlink="">
      <xdr:nvSpPr>
        <xdr:cNvPr id="145" name="n_2mainValue【道路】&#10;一人当たり延長"/>
        <xdr:cNvSpPr txBox="1"/>
      </xdr:nvSpPr>
      <xdr:spPr>
        <a:xfrm>
          <a:off x="8515427" y="728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86580</xdr:rowOff>
    </xdr:from>
    <xdr:ext cx="469744" cy="259045"/>
    <xdr:sp macro="" textlink="">
      <xdr:nvSpPr>
        <xdr:cNvPr id="146" name="n_3mainValue【道路】&#10;一人当たり延長"/>
        <xdr:cNvSpPr txBox="1"/>
      </xdr:nvSpPr>
      <xdr:spPr>
        <a:xfrm>
          <a:off x="7626427" y="728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86254</xdr:rowOff>
    </xdr:from>
    <xdr:ext cx="469744" cy="259045"/>
    <xdr:sp macro="" textlink="">
      <xdr:nvSpPr>
        <xdr:cNvPr id="147" name="n_4mainValue【道路】&#10;一人当たり延長"/>
        <xdr:cNvSpPr txBox="1"/>
      </xdr:nvSpPr>
      <xdr:spPr>
        <a:xfrm>
          <a:off x="6737427" y="728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3" name="フローチャート: 判断 182"/>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9" name="楕円 188"/>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90" name="【橋りょう・トンネル】&#10;有形固定資産減価償却率該当値テキスト"/>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191" name="楕円 190"/>
        <xdr:cNvSpPr/>
      </xdr:nvSpPr>
      <xdr:spPr>
        <a:xfrm>
          <a:off x="3746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102870</xdr:rowOff>
    </xdr:to>
    <xdr:cxnSp macro="">
      <xdr:nvCxnSpPr>
        <xdr:cNvPr id="192" name="直線コネクタ 191"/>
        <xdr:cNvCxnSpPr/>
      </xdr:nvCxnSpPr>
      <xdr:spPr>
        <a:xfrm>
          <a:off x="3797300" y="1036047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3" name="楕円 192"/>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73478</xdr:rowOff>
    </xdr:to>
    <xdr:cxnSp macro="">
      <xdr:nvCxnSpPr>
        <xdr:cNvPr id="194" name="直線コネクタ 193"/>
        <xdr:cNvCxnSpPr/>
      </xdr:nvCxnSpPr>
      <xdr:spPr>
        <a:xfrm>
          <a:off x="2908300" y="103327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95" name="楕円 194"/>
        <xdr:cNvSpPr/>
      </xdr:nvSpPr>
      <xdr:spPr>
        <a:xfrm>
          <a:off x="1968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xdr:rowOff>
    </xdr:from>
    <xdr:to>
      <xdr:col>15</xdr:col>
      <xdr:colOff>50800</xdr:colOff>
      <xdr:row>60</xdr:row>
      <xdr:rowOff>45720</xdr:rowOff>
    </xdr:to>
    <xdr:cxnSp macro="">
      <xdr:nvCxnSpPr>
        <xdr:cNvPr id="196" name="直線コネクタ 195"/>
        <xdr:cNvCxnSpPr/>
      </xdr:nvCxnSpPr>
      <xdr:spPr>
        <a:xfrm>
          <a:off x="2019300" y="103033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110853</xdr:rowOff>
    </xdr:from>
    <xdr:to>
      <xdr:col>6</xdr:col>
      <xdr:colOff>38100</xdr:colOff>
      <xdr:row>60</xdr:row>
      <xdr:rowOff>41003</xdr:rowOff>
    </xdr:to>
    <xdr:sp macro="" textlink="">
      <xdr:nvSpPr>
        <xdr:cNvPr id="197" name="楕円 196"/>
        <xdr:cNvSpPr/>
      </xdr:nvSpPr>
      <xdr:spPr>
        <a:xfrm>
          <a:off x="1079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161653</xdr:rowOff>
    </xdr:from>
    <xdr:to>
      <xdr:col>10</xdr:col>
      <xdr:colOff>114300</xdr:colOff>
      <xdr:row>60</xdr:row>
      <xdr:rowOff>16328</xdr:rowOff>
    </xdr:to>
    <xdr:cxnSp macro="">
      <xdr:nvCxnSpPr>
        <xdr:cNvPr id="198" name="直線コネクタ 197"/>
        <xdr:cNvCxnSpPr/>
      </xdr:nvCxnSpPr>
      <xdr:spPr>
        <a:xfrm>
          <a:off x="1130300" y="102772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2" name="n_4aveValue【橋りょう・トンネル】&#10;有形固定資産減価償却率"/>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140805</xdr:rowOff>
    </xdr:from>
    <xdr:ext cx="405111" cy="259045"/>
    <xdr:sp macro="" textlink="">
      <xdr:nvSpPr>
        <xdr:cNvPr id="203" name="n_1mainValue【橋りょう・トンネル】&#10;有形固定資産減価償却率"/>
        <xdr:cNvSpPr txBox="1"/>
      </xdr:nvSpPr>
      <xdr:spPr>
        <a:xfrm>
          <a:off x="35820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4" name="n_2mainValue【橋りょう・トンネ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5" name="n_3main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57530</xdr:rowOff>
    </xdr:from>
    <xdr:ext cx="405111" cy="259045"/>
    <xdr:sp macro="" textlink="">
      <xdr:nvSpPr>
        <xdr:cNvPr id="206" name="n_4mainValue【橋りょう・トンネル】&#10;有形固定資産減価償却率"/>
        <xdr:cNvSpPr txBox="1"/>
      </xdr:nvSpPr>
      <xdr:spPr>
        <a:xfrm>
          <a:off x="927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154029</xdr:rowOff>
    </xdr:from>
    <xdr:to>
      <xdr:col>36</xdr:col>
      <xdr:colOff>165100</xdr:colOff>
      <xdr:row>64</xdr:row>
      <xdr:rowOff>84179</xdr:rowOff>
    </xdr:to>
    <xdr:sp macro="" textlink="">
      <xdr:nvSpPr>
        <xdr:cNvPr id="240" name="フローチャート: 判断 239"/>
        <xdr:cNvSpPr/>
      </xdr:nvSpPr>
      <xdr:spPr>
        <a:xfrm>
          <a:off x="6921500" y="1095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19746</xdr:rowOff>
    </xdr:from>
    <xdr:to>
      <xdr:col>55</xdr:col>
      <xdr:colOff>50800</xdr:colOff>
      <xdr:row>64</xdr:row>
      <xdr:rowOff>121346</xdr:rowOff>
    </xdr:to>
    <xdr:sp macro="" textlink="">
      <xdr:nvSpPr>
        <xdr:cNvPr id="246" name="楕円 245"/>
        <xdr:cNvSpPr/>
      </xdr:nvSpPr>
      <xdr:spPr>
        <a:xfrm>
          <a:off x="10426700" y="1099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106123</xdr:rowOff>
    </xdr:from>
    <xdr:ext cx="534377" cy="259045"/>
    <xdr:sp macro="" textlink="">
      <xdr:nvSpPr>
        <xdr:cNvPr id="247" name="【橋りょう・トンネル】&#10;一人当たり有形固定資産（償却資産）額該当値テキスト"/>
        <xdr:cNvSpPr txBox="1"/>
      </xdr:nvSpPr>
      <xdr:spPr>
        <a:xfrm>
          <a:off x="10515600" y="109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19676</xdr:rowOff>
    </xdr:from>
    <xdr:to>
      <xdr:col>50</xdr:col>
      <xdr:colOff>165100</xdr:colOff>
      <xdr:row>64</xdr:row>
      <xdr:rowOff>121276</xdr:rowOff>
    </xdr:to>
    <xdr:sp macro="" textlink="">
      <xdr:nvSpPr>
        <xdr:cNvPr id="248" name="楕円 247"/>
        <xdr:cNvSpPr/>
      </xdr:nvSpPr>
      <xdr:spPr>
        <a:xfrm>
          <a:off x="9588500" y="109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70476</xdr:rowOff>
    </xdr:from>
    <xdr:to>
      <xdr:col>55</xdr:col>
      <xdr:colOff>0</xdr:colOff>
      <xdr:row>64</xdr:row>
      <xdr:rowOff>70546</xdr:rowOff>
    </xdr:to>
    <xdr:cxnSp macro="">
      <xdr:nvCxnSpPr>
        <xdr:cNvPr id="249" name="直線コネクタ 248"/>
        <xdr:cNvCxnSpPr/>
      </xdr:nvCxnSpPr>
      <xdr:spPr>
        <a:xfrm>
          <a:off x="9639300" y="11043276"/>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19602</xdr:rowOff>
    </xdr:from>
    <xdr:to>
      <xdr:col>46</xdr:col>
      <xdr:colOff>38100</xdr:colOff>
      <xdr:row>64</xdr:row>
      <xdr:rowOff>121202</xdr:rowOff>
    </xdr:to>
    <xdr:sp macro="" textlink="">
      <xdr:nvSpPr>
        <xdr:cNvPr id="250" name="楕円 249"/>
        <xdr:cNvSpPr/>
      </xdr:nvSpPr>
      <xdr:spPr>
        <a:xfrm>
          <a:off x="8699500" y="109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70402</xdr:rowOff>
    </xdr:from>
    <xdr:to>
      <xdr:col>50</xdr:col>
      <xdr:colOff>114300</xdr:colOff>
      <xdr:row>64</xdr:row>
      <xdr:rowOff>70476</xdr:rowOff>
    </xdr:to>
    <xdr:cxnSp macro="">
      <xdr:nvCxnSpPr>
        <xdr:cNvPr id="251" name="直線コネクタ 250"/>
        <xdr:cNvCxnSpPr/>
      </xdr:nvCxnSpPr>
      <xdr:spPr>
        <a:xfrm>
          <a:off x="8750300" y="11043202"/>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19576</xdr:rowOff>
    </xdr:from>
    <xdr:to>
      <xdr:col>41</xdr:col>
      <xdr:colOff>101600</xdr:colOff>
      <xdr:row>64</xdr:row>
      <xdr:rowOff>121176</xdr:rowOff>
    </xdr:to>
    <xdr:sp macro="" textlink="">
      <xdr:nvSpPr>
        <xdr:cNvPr id="252" name="楕円 251"/>
        <xdr:cNvSpPr/>
      </xdr:nvSpPr>
      <xdr:spPr>
        <a:xfrm>
          <a:off x="7810500" y="109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70376</xdr:rowOff>
    </xdr:from>
    <xdr:to>
      <xdr:col>45</xdr:col>
      <xdr:colOff>177800</xdr:colOff>
      <xdr:row>64</xdr:row>
      <xdr:rowOff>70402</xdr:rowOff>
    </xdr:to>
    <xdr:cxnSp macro="">
      <xdr:nvCxnSpPr>
        <xdr:cNvPr id="253" name="直線コネクタ 252"/>
        <xdr:cNvCxnSpPr/>
      </xdr:nvCxnSpPr>
      <xdr:spPr>
        <a:xfrm>
          <a:off x="7861300" y="11043176"/>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19531</xdr:rowOff>
    </xdr:from>
    <xdr:to>
      <xdr:col>36</xdr:col>
      <xdr:colOff>165100</xdr:colOff>
      <xdr:row>64</xdr:row>
      <xdr:rowOff>121131</xdr:rowOff>
    </xdr:to>
    <xdr:sp macro="" textlink="">
      <xdr:nvSpPr>
        <xdr:cNvPr id="254" name="楕円 253"/>
        <xdr:cNvSpPr/>
      </xdr:nvSpPr>
      <xdr:spPr>
        <a:xfrm>
          <a:off x="6921500" y="1099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70331</xdr:rowOff>
    </xdr:from>
    <xdr:to>
      <xdr:col>41</xdr:col>
      <xdr:colOff>50800</xdr:colOff>
      <xdr:row>64</xdr:row>
      <xdr:rowOff>70376</xdr:rowOff>
    </xdr:to>
    <xdr:cxnSp macro="">
      <xdr:nvCxnSpPr>
        <xdr:cNvPr id="255" name="直線コネクタ 254"/>
        <xdr:cNvCxnSpPr/>
      </xdr:nvCxnSpPr>
      <xdr:spPr>
        <a:xfrm>
          <a:off x="6972300" y="11043131"/>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100706</xdr:rowOff>
    </xdr:from>
    <xdr:ext cx="599010" cy="259045"/>
    <xdr:sp macro="" textlink="">
      <xdr:nvSpPr>
        <xdr:cNvPr id="259" name="n_4aveValue【橋りょう・トンネル】&#10;一人当たり有形固定資産（償却資産）額"/>
        <xdr:cNvSpPr txBox="1"/>
      </xdr:nvSpPr>
      <xdr:spPr>
        <a:xfrm>
          <a:off x="6672795" y="1073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112403</xdr:rowOff>
    </xdr:from>
    <xdr:ext cx="534377" cy="259045"/>
    <xdr:sp macro="" textlink="">
      <xdr:nvSpPr>
        <xdr:cNvPr id="260" name="n_1mainValue【橋りょう・トンネル】&#10;一人当たり有形固定資産（償却資産）額"/>
        <xdr:cNvSpPr txBox="1"/>
      </xdr:nvSpPr>
      <xdr:spPr>
        <a:xfrm>
          <a:off x="9359411" y="110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112329</xdr:rowOff>
    </xdr:from>
    <xdr:ext cx="534377" cy="259045"/>
    <xdr:sp macro="" textlink="">
      <xdr:nvSpPr>
        <xdr:cNvPr id="261" name="n_2mainValue【橋りょう・トンネル】&#10;一人当たり有形固定資産（償却資産）額"/>
        <xdr:cNvSpPr txBox="1"/>
      </xdr:nvSpPr>
      <xdr:spPr>
        <a:xfrm>
          <a:off x="8483111" y="110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112303</xdr:rowOff>
    </xdr:from>
    <xdr:ext cx="534377" cy="259045"/>
    <xdr:sp macro="" textlink="">
      <xdr:nvSpPr>
        <xdr:cNvPr id="262" name="n_3mainValue【橋りょう・トンネル】&#10;一人当たり有形固定資産（償却資産）額"/>
        <xdr:cNvSpPr txBox="1"/>
      </xdr:nvSpPr>
      <xdr:spPr>
        <a:xfrm>
          <a:off x="7594111" y="1108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112258</xdr:rowOff>
    </xdr:from>
    <xdr:ext cx="534377" cy="259045"/>
    <xdr:sp macro="" textlink="">
      <xdr:nvSpPr>
        <xdr:cNvPr id="263" name="n_4mainValue【橋りょう・トンネル】&#10;一人当たり有形固定資産（償却資産）額"/>
        <xdr:cNvSpPr txBox="1"/>
      </xdr:nvSpPr>
      <xdr:spPr>
        <a:xfrm>
          <a:off x="6705111" y="1108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20" name="直線コネクタ 319"/>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21"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22" name="直線コネクタ 321"/>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323"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324" name="直線コネクタ 323"/>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325"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26" name="フローチャート: 判断 325"/>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27" name="フローチャート: 判断 326"/>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28" name="フローチャート: 判断 327"/>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29" name="フローチャート: 判断 328"/>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92075</xdr:rowOff>
    </xdr:from>
    <xdr:to>
      <xdr:col>67</xdr:col>
      <xdr:colOff>101600</xdr:colOff>
      <xdr:row>37</xdr:row>
      <xdr:rowOff>22225</xdr:rowOff>
    </xdr:to>
    <xdr:sp macro="" textlink="">
      <xdr:nvSpPr>
        <xdr:cNvPr id="330" name="フローチャート: 判断 329"/>
        <xdr:cNvSpPr/>
      </xdr:nvSpPr>
      <xdr:spPr>
        <a:xfrm>
          <a:off x="12763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50165</xdr:rowOff>
    </xdr:from>
    <xdr:to>
      <xdr:col>85</xdr:col>
      <xdr:colOff>177800</xdr:colOff>
      <xdr:row>36</xdr:row>
      <xdr:rowOff>151765</xdr:rowOff>
    </xdr:to>
    <xdr:sp macro="" textlink="">
      <xdr:nvSpPr>
        <xdr:cNvPr id="336" name="楕円 335"/>
        <xdr:cNvSpPr/>
      </xdr:nvSpPr>
      <xdr:spPr>
        <a:xfrm>
          <a:off x="16268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73042</xdr:rowOff>
    </xdr:from>
    <xdr:ext cx="405111" cy="259045"/>
    <xdr:sp macro="" textlink="">
      <xdr:nvSpPr>
        <xdr:cNvPr id="337" name="【認定こども園・幼稚園・保育所】&#10;有形固定資産減価償却率該当値テキスト"/>
        <xdr:cNvSpPr txBox="1"/>
      </xdr:nvSpPr>
      <xdr:spPr>
        <a:xfrm>
          <a:off x="16357600"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17780</xdr:rowOff>
    </xdr:from>
    <xdr:to>
      <xdr:col>81</xdr:col>
      <xdr:colOff>101600</xdr:colOff>
      <xdr:row>36</xdr:row>
      <xdr:rowOff>119380</xdr:rowOff>
    </xdr:to>
    <xdr:sp macro="" textlink="">
      <xdr:nvSpPr>
        <xdr:cNvPr id="338" name="楕円 337"/>
        <xdr:cNvSpPr/>
      </xdr:nvSpPr>
      <xdr:spPr>
        <a:xfrm>
          <a:off x="15430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68580</xdr:rowOff>
    </xdr:from>
    <xdr:to>
      <xdr:col>85</xdr:col>
      <xdr:colOff>127000</xdr:colOff>
      <xdr:row>36</xdr:row>
      <xdr:rowOff>100965</xdr:rowOff>
    </xdr:to>
    <xdr:cxnSp macro="">
      <xdr:nvCxnSpPr>
        <xdr:cNvPr id="339" name="直線コネクタ 338"/>
        <xdr:cNvCxnSpPr/>
      </xdr:nvCxnSpPr>
      <xdr:spPr>
        <a:xfrm>
          <a:off x="15481300" y="62407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21590</xdr:rowOff>
    </xdr:from>
    <xdr:to>
      <xdr:col>76</xdr:col>
      <xdr:colOff>165100</xdr:colOff>
      <xdr:row>36</xdr:row>
      <xdr:rowOff>123190</xdr:rowOff>
    </xdr:to>
    <xdr:sp macro="" textlink="">
      <xdr:nvSpPr>
        <xdr:cNvPr id="340" name="楕円 339"/>
        <xdr:cNvSpPr/>
      </xdr:nvSpPr>
      <xdr:spPr>
        <a:xfrm>
          <a:off x="14541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68580</xdr:rowOff>
    </xdr:from>
    <xdr:to>
      <xdr:col>81</xdr:col>
      <xdr:colOff>50800</xdr:colOff>
      <xdr:row>36</xdr:row>
      <xdr:rowOff>72390</xdr:rowOff>
    </xdr:to>
    <xdr:cxnSp macro="">
      <xdr:nvCxnSpPr>
        <xdr:cNvPr id="341" name="直線コネクタ 340"/>
        <xdr:cNvCxnSpPr/>
      </xdr:nvCxnSpPr>
      <xdr:spPr>
        <a:xfrm flipV="1">
          <a:off x="14592300" y="6240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xdr:rowOff>
    </xdr:from>
    <xdr:to>
      <xdr:col>72</xdr:col>
      <xdr:colOff>38100</xdr:colOff>
      <xdr:row>36</xdr:row>
      <xdr:rowOff>107950</xdr:rowOff>
    </xdr:to>
    <xdr:sp macro="" textlink="">
      <xdr:nvSpPr>
        <xdr:cNvPr id="342" name="楕円 341"/>
        <xdr:cNvSpPr/>
      </xdr:nvSpPr>
      <xdr:spPr>
        <a:xfrm>
          <a:off x="13652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57150</xdr:rowOff>
    </xdr:from>
    <xdr:to>
      <xdr:col>76</xdr:col>
      <xdr:colOff>114300</xdr:colOff>
      <xdr:row>36</xdr:row>
      <xdr:rowOff>72390</xdr:rowOff>
    </xdr:to>
    <xdr:cxnSp macro="">
      <xdr:nvCxnSpPr>
        <xdr:cNvPr id="343" name="直線コネクタ 342"/>
        <xdr:cNvCxnSpPr/>
      </xdr:nvCxnSpPr>
      <xdr:spPr>
        <a:xfrm>
          <a:off x="13703300" y="62293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143510</xdr:rowOff>
    </xdr:from>
    <xdr:to>
      <xdr:col>67</xdr:col>
      <xdr:colOff>101600</xdr:colOff>
      <xdr:row>36</xdr:row>
      <xdr:rowOff>73660</xdr:rowOff>
    </xdr:to>
    <xdr:sp macro="" textlink="">
      <xdr:nvSpPr>
        <xdr:cNvPr id="344" name="楕円 343"/>
        <xdr:cNvSpPr/>
      </xdr:nvSpPr>
      <xdr:spPr>
        <a:xfrm>
          <a:off x="12763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22860</xdr:rowOff>
    </xdr:from>
    <xdr:to>
      <xdr:col>71</xdr:col>
      <xdr:colOff>177800</xdr:colOff>
      <xdr:row>36</xdr:row>
      <xdr:rowOff>57150</xdr:rowOff>
    </xdr:to>
    <xdr:cxnSp macro="">
      <xdr:nvCxnSpPr>
        <xdr:cNvPr id="345" name="直線コネクタ 344"/>
        <xdr:cNvCxnSpPr/>
      </xdr:nvCxnSpPr>
      <xdr:spPr>
        <a:xfrm>
          <a:off x="12814300" y="6195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346" name="n_1aveValue【認定こども園・幼稚園・保育所】&#10;有形固定資産減価償却率"/>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47"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348" name="n_3aveValue【認定こども園・幼稚園・保育所】&#10;有形固定資産減価償却率"/>
        <xdr:cNvSpPr txBox="1"/>
      </xdr:nvSpPr>
      <xdr:spPr>
        <a:xfrm>
          <a:off x="13500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13352</xdr:rowOff>
    </xdr:from>
    <xdr:ext cx="405111" cy="259045"/>
    <xdr:sp macro="" textlink="">
      <xdr:nvSpPr>
        <xdr:cNvPr id="349" name="n_4aveValue【認定こども園・幼稚園・保育所】&#10;有形固定資産減価償却率"/>
        <xdr:cNvSpPr txBox="1"/>
      </xdr:nvSpPr>
      <xdr:spPr>
        <a:xfrm>
          <a:off x="126117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135907</xdr:rowOff>
    </xdr:from>
    <xdr:ext cx="405111" cy="259045"/>
    <xdr:sp macro="" textlink="">
      <xdr:nvSpPr>
        <xdr:cNvPr id="350" name="n_1mainValue【認定こども園・幼稚園・保育所】&#10;有形固定資産減価償却率"/>
        <xdr:cNvSpPr txBox="1"/>
      </xdr:nvSpPr>
      <xdr:spPr>
        <a:xfrm>
          <a:off x="15266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139717</xdr:rowOff>
    </xdr:from>
    <xdr:ext cx="405111" cy="259045"/>
    <xdr:sp macro="" textlink="">
      <xdr:nvSpPr>
        <xdr:cNvPr id="351" name="n_2mainValue【認定こども園・幼稚園・保育所】&#10;有形固定資産減価償却率"/>
        <xdr:cNvSpPr txBox="1"/>
      </xdr:nvSpPr>
      <xdr:spPr>
        <a:xfrm>
          <a:off x="14389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124477</xdr:rowOff>
    </xdr:from>
    <xdr:ext cx="405111" cy="259045"/>
    <xdr:sp macro="" textlink="">
      <xdr:nvSpPr>
        <xdr:cNvPr id="352" name="n_3mainValue【認定こども園・幼稚園・保育所】&#10;有形固定資産減価償却率"/>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90187</xdr:rowOff>
    </xdr:from>
    <xdr:ext cx="405111" cy="259045"/>
    <xdr:sp macro="" textlink="">
      <xdr:nvSpPr>
        <xdr:cNvPr id="353" name="n_4mainValue【認定こども園・幼稚園・保育所】&#10;有形固定資産減価償却率"/>
        <xdr:cNvSpPr txBox="1"/>
      </xdr:nvSpPr>
      <xdr:spPr>
        <a:xfrm>
          <a:off x="12611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375" name="直線コネクタ 374"/>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376"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377" name="直線コネクタ 376"/>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378"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379" name="直線コネクタ 378"/>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380"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381" name="フローチャート: 判断 380"/>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382" name="フローチャート: 判断 381"/>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383" name="フローチャート: 判断 382"/>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384" name="フローチャート: 判断 383"/>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89408</xdr:rowOff>
    </xdr:from>
    <xdr:to>
      <xdr:col>98</xdr:col>
      <xdr:colOff>38100</xdr:colOff>
      <xdr:row>41</xdr:row>
      <xdr:rowOff>19558</xdr:rowOff>
    </xdr:to>
    <xdr:sp macro="" textlink="">
      <xdr:nvSpPr>
        <xdr:cNvPr id="385" name="フローチャート: 判断 384"/>
        <xdr:cNvSpPr/>
      </xdr:nvSpPr>
      <xdr:spPr>
        <a:xfrm>
          <a:off x="18605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112268</xdr:rowOff>
    </xdr:from>
    <xdr:to>
      <xdr:col>116</xdr:col>
      <xdr:colOff>114300</xdr:colOff>
      <xdr:row>41</xdr:row>
      <xdr:rowOff>42418</xdr:rowOff>
    </xdr:to>
    <xdr:sp macro="" textlink="">
      <xdr:nvSpPr>
        <xdr:cNvPr id="391" name="楕円 390"/>
        <xdr:cNvSpPr/>
      </xdr:nvSpPr>
      <xdr:spPr>
        <a:xfrm>
          <a:off x="22110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27195</xdr:rowOff>
    </xdr:from>
    <xdr:ext cx="469744" cy="259045"/>
    <xdr:sp macro="" textlink="">
      <xdr:nvSpPr>
        <xdr:cNvPr id="392" name="【認定こども園・幼稚園・保育所】&#10;一人当たり面積該当値テキスト"/>
        <xdr:cNvSpPr txBox="1"/>
      </xdr:nvSpPr>
      <xdr:spPr>
        <a:xfrm>
          <a:off x="22199600" y="68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96266</xdr:rowOff>
    </xdr:from>
    <xdr:to>
      <xdr:col>112</xdr:col>
      <xdr:colOff>38100</xdr:colOff>
      <xdr:row>41</xdr:row>
      <xdr:rowOff>26416</xdr:rowOff>
    </xdr:to>
    <xdr:sp macro="" textlink="">
      <xdr:nvSpPr>
        <xdr:cNvPr id="393" name="楕円 392"/>
        <xdr:cNvSpPr/>
      </xdr:nvSpPr>
      <xdr:spPr>
        <a:xfrm>
          <a:off x="21272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147066</xdr:rowOff>
    </xdr:from>
    <xdr:to>
      <xdr:col>116</xdr:col>
      <xdr:colOff>63500</xdr:colOff>
      <xdr:row>40</xdr:row>
      <xdr:rowOff>163068</xdr:rowOff>
    </xdr:to>
    <xdr:cxnSp macro="">
      <xdr:nvCxnSpPr>
        <xdr:cNvPr id="394" name="直線コネクタ 393"/>
        <xdr:cNvCxnSpPr/>
      </xdr:nvCxnSpPr>
      <xdr:spPr>
        <a:xfrm>
          <a:off x="21323300" y="700506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395" name="楕円 394"/>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147066</xdr:rowOff>
    </xdr:to>
    <xdr:cxnSp macro="">
      <xdr:nvCxnSpPr>
        <xdr:cNvPr id="396" name="直線コネクタ 395"/>
        <xdr:cNvCxnSpPr/>
      </xdr:nvCxnSpPr>
      <xdr:spPr>
        <a:xfrm>
          <a:off x="20434300" y="70027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77978</xdr:rowOff>
    </xdr:from>
    <xdr:to>
      <xdr:col>102</xdr:col>
      <xdr:colOff>165100</xdr:colOff>
      <xdr:row>41</xdr:row>
      <xdr:rowOff>8128</xdr:rowOff>
    </xdr:to>
    <xdr:sp macro="" textlink="">
      <xdr:nvSpPr>
        <xdr:cNvPr id="397" name="楕円 396"/>
        <xdr:cNvSpPr/>
      </xdr:nvSpPr>
      <xdr:spPr>
        <a:xfrm>
          <a:off x="19494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128778</xdr:rowOff>
    </xdr:from>
    <xdr:to>
      <xdr:col>107</xdr:col>
      <xdr:colOff>50800</xdr:colOff>
      <xdr:row>40</xdr:row>
      <xdr:rowOff>144780</xdr:rowOff>
    </xdr:to>
    <xdr:cxnSp macro="">
      <xdr:nvCxnSpPr>
        <xdr:cNvPr id="398" name="直線コネクタ 397"/>
        <xdr:cNvCxnSpPr/>
      </xdr:nvCxnSpPr>
      <xdr:spPr>
        <a:xfrm>
          <a:off x="19545300" y="69867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399" name="楕円 398"/>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128778</xdr:rowOff>
    </xdr:to>
    <xdr:cxnSp macro="">
      <xdr:nvCxnSpPr>
        <xdr:cNvPr id="400" name="直線コネクタ 399"/>
        <xdr:cNvCxnSpPr/>
      </xdr:nvCxnSpPr>
      <xdr:spPr>
        <a:xfrm>
          <a:off x="18656300" y="698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01"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02"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03"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404" name="n_4aveValue【認定こども園・幼稚園・保育所】&#10;一人当たり面積"/>
        <xdr:cNvSpPr txBox="1"/>
      </xdr:nvSpPr>
      <xdr:spPr>
        <a:xfrm>
          <a:off x="18421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17543</xdr:rowOff>
    </xdr:from>
    <xdr:ext cx="469744" cy="259045"/>
    <xdr:sp macro="" textlink="">
      <xdr:nvSpPr>
        <xdr:cNvPr id="405" name="n_1mainValue【認定こども園・幼稚園・保育所】&#10;一人当たり面積"/>
        <xdr:cNvSpPr txBox="1"/>
      </xdr:nvSpPr>
      <xdr:spPr>
        <a:xfrm>
          <a:off x="21075727" y="70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406"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170705</xdr:rowOff>
    </xdr:from>
    <xdr:ext cx="469744" cy="259045"/>
    <xdr:sp macro="" textlink="">
      <xdr:nvSpPr>
        <xdr:cNvPr id="407" name="n_3mainValue【認定こども園・幼稚園・保育所】&#10;一人当たり面積"/>
        <xdr:cNvSpPr txBox="1"/>
      </xdr:nvSpPr>
      <xdr:spPr>
        <a:xfrm>
          <a:off x="19310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22369</xdr:rowOff>
    </xdr:from>
    <xdr:ext cx="469744" cy="259045"/>
    <xdr:sp macro="" textlink="">
      <xdr:nvSpPr>
        <xdr:cNvPr id="408" name="n_4mainValue【認定こども園・幼稚園・保育所】&#10;一人当たり面積"/>
        <xdr:cNvSpPr txBox="1"/>
      </xdr:nvSpPr>
      <xdr:spPr>
        <a:xfrm>
          <a:off x="18421427" y="670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1" name="テキスト ボックス 4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9" name="テキスト ボックス 428"/>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432" name="直線コネクタ 431"/>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433"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434" name="直線コネクタ 433"/>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435"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436" name="直線コネクタ 435"/>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437"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38" name="フローチャート: 判断 437"/>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439" name="フローチャート: 判断 438"/>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440" name="フローチャート: 判断 439"/>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441" name="フローチャート: 判断 440"/>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36830</xdr:rowOff>
    </xdr:from>
    <xdr:to>
      <xdr:col>67</xdr:col>
      <xdr:colOff>101600</xdr:colOff>
      <xdr:row>62</xdr:row>
      <xdr:rowOff>138430</xdr:rowOff>
    </xdr:to>
    <xdr:sp macro="" textlink="">
      <xdr:nvSpPr>
        <xdr:cNvPr id="442" name="フローチャート: 判断 441"/>
        <xdr:cNvSpPr/>
      </xdr:nvSpPr>
      <xdr:spPr>
        <a:xfrm>
          <a:off x="127635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65405</xdr:rowOff>
    </xdr:from>
    <xdr:to>
      <xdr:col>85</xdr:col>
      <xdr:colOff>177800</xdr:colOff>
      <xdr:row>61</xdr:row>
      <xdr:rowOff>167005</xdr:rowOff>
    </xdr:to>
    <xdr:sp macro="" textlink="">
      <xdr:nvSpPr>
        <xdr:cNvPr id="448" name="楕円 447"/>
        <xdr:cNvSpPr/>
      </xdr:nvSpPr>
      <xdr:spPr>
        <a:xfrm>
          <a:off x="16268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88282</xdr:rowOff>
    </xdr:from>
    <xdr:ext cx="405111" cy="259045"/>
    <xdr:sp macro="" textlink="">
      <xdr:nvSpPr>
        <xdr:cNvPr id="449" name="【学校施設】&#10;有形固定資産減価償却率該当値テキスト"/>
        <xdr:cNvSpPr txBox="1"/>
      </xdr:nvSpPr>
      <xdr:spPr>
        <a:xfrm>
          <a:off x="16357600"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450" name="楕円 449"/>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116205</xdr:rowOff>
    </xdr:to>
    <xdr:cxnSp macro="">
      <xdr:nvCxnSpPr>
        <xdr:cNvPr id="451" name="直線コネクタ 450"/>
        <xdr:cNvCxnSpPr/>
      </xdr:nvCxnSpPr>
      <xdr:spPr>
        <a:xfrm>
          <a:off x="15481300" y="105384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452" name="楕円 451"/>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80010</xdr:rowOff>
    </xdr:to>
    <xdr:cxnSp macro="">
      <xdr:nvCxnSpPr>
        <xdr:cNvPr id="453" name="直線コネクタ 452"/>
        <xdr:cNvCxnSpPr/>
      </xdr:nvCxnSpPr>
      <xdr:spPr>
        <a:xfrm>
          <a:off x="14592300" y="10502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454" name="楕円 453"/>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43815</xdr:rowOff>
    </xdr:to>
    <xdr:cxnSp macro="">
      <xdr:nvCxnSpPr>
        <xdr:cNvPr id="455" name="直線コネクタ 454"/>
        <xdr:cNvCxnSpPr/>
      </xdr:nvCxnSpPr>
      <xdr:spPr>
        <a:xfrm>
          <a:off x="13703300" y="104813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128270</xdr:rowOff>
    </xdr:from>
    <xdr:to>
      <xdr:col>67</xdr:col>
      <xdr:colOff>101600</xdr:colOff>
      <xdr:row>61</xdr:row>
      <xdr:rowOff>58420</xdr:rowOff>
    </xdr:to>
    <xdr:sp macro="" textlink="">
      <xdr:nvSpPr>
        <xdr:cNvPr id="456" name="楕円 455"/>
        <xdr:cNvSpPr/>
      </xdr:nvSpPr>
      <xdr:spPr>
        <a:xfrm>
          <a:off x="12763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7620</xdr:rowOff>
    </xdr:from>
    <xdr:to>
      <xdr:col>71</xdr:col>
      <xdr:colOff>177800</xdr:colOff>
      <xdr:row>61</xdr:row>
      <xdr:rowOff>22860</xdr:rowOff>
    </xdr:to>
    <xdr:cxnSp macro="">
      <xdr:nvCxnSpPr>
        <xdr:cNvPr id="457" name="直線コネクタ 456"/>
        <xdr:cNvCxnSpPr/>
      </xdr:nvCxnSpPr>
      <xdr:spPr>
        <a:xfrm>
          <a:off x="12814300" y="10466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458" name="n_1ave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459" name="n_2ave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460" name="n_3aveValue【学校施設】&#10;有形固定資産減価償却率"/>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129557</xdr:rowOff>
    </xdr:from>
    <xdr:ext cx="405111" cy="259045"/>
    <xdr:sp macro="" textlink="">
      <xdr:nvSpPr>
        <xdr:cNvPr id="461" name="n_4aveValue【学校施設】&#10;有形固定資産減価償却率"/>
        <xdr:cNvSpPr txBox="1"/>
      </xdr:nvSpPr>
      <xdr:spPr>
        <a:xfrm>
          <a:off x="12611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147337</xdr:rowOff>
    </xdr:from>
    <xdr:ext cx="405111" cy="259045"/>
    <xdr:sp macro="" textlink="">
      <xdr:nvSpPr>
        <xdr:cNvPr id="462" name="n_1main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111142</xdr:rowOff>
    </xdr:from>
    <xdr:ext cx="405111" cy="259045"/>
    <xdr:sp macro="" textlink="">
      <xdr:nvSpPr>
        <xdr:cNvPr id="463" name="n_2mainValue【学校施設】&#10;有形固定資産減価償却率"/>
        <xdr:cNvSpPr txBox="1"/>
      </xdr:nvSpPr>
      <xdr:spPr>
        <a:xfrm>
          <a:off x="14389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90187</xdr:rowOff>
    </xdr:from>
    <xdr:ext cx="405111" cy="259045"/>
    <xdr:sp macro="" textlink="">
      <xdr:nvSpPr>
        <xdr:cNvPr id="464" name="n_3mainValue【学校施設】&#10;有形固定資産減価償却率"/>
        <xdr:cNvSpPr txBox="1"/>
      </xdr:nvSpPr>
      <xdr:spPr>
        <a:xfrm>
          <a:off x="13500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74947</xdr:rowOff>
    </xdr:from>
    <xdr:ext cx="405111" cy="259045"/>
    <xdr:sp macro="" textlink="">
      <xdr:nvSpPr>
        <xdr:cNvPr id="465" name="n_4mainValue【学校施設】&#10;有形固定資産減価償却率"/>
        <xdr:cNvSpPr txBox="1"/>
      </xdr:nvSpPr>
      <xdr:spPr>
        <a:xfrm>
          <a:off x="12611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6" name="直線コネクタ 4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7" name="テキスト ボックス 4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8" name="直線コネクタ 4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9" name="テキスト ボックス 4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0" name="直線コネクタ 4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1" name="テキスト ボックス 4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2" name="直線コネクタ 4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3" name="テキスト ボックス 4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4" name="直線コネクタ 4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5" name="テキスト ボックス 48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6" name="直線コネクタ 4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7" name="テキスト ボックス 48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491" name="直線コネクタ 490"/>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492"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493" name="直線コネクタ 492"/>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494"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495" name="直線コネクタ 494"/>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496"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497" name="フローチャート: 判断 496"/>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498" name="フローチャート: 判断 497"/>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499" name="フローチャート: 判断 498"/>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00" name="フローチャート: 判断 499"/>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77978</xdr:rowOff>
    </xdr:from>
    <xdr:to>
      <xdr:col>98</xdr:col>
      <xdr:colOff>38100</xdr:colOff>
      <xdr:row>64</xdr:row>
      <xdr:rowOff>8128</xdr:rowOff>
    </xdr:to>
    <xdr:sp macro="" textlink="">
      <xdr:nvSpPr>
        <xdr:cNvPr id="501" name="フローチャート: 判断 500"/>
        <xdr:cNvSpPr/>
      </xdr:nvSpPr>
      <xdr:spPr>
        <a:xfrm>
          <a:off x="186055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145361</xdr:rowOff>
    </xdr:from>
    <xdr:to>
      <xdr:col>116</xdr:col>
      <xdr:colOff>114300</xdr:colOff>
      <xdr:row>64</xdr:row>
      <xdr:rowOff>75511</xdr:rowOff>
    </xdr:to>
    <xdr:sp macro="" textlink="">
      <xdr:nvSpPr>
        <xdr:cNvPr id="507" name="楕円 506"/>
        <xdr:cNvSpPr/>
      </xdr:nvSpPr>
      <xdr:spPr>
        <a:xfrm>
          <a:off x="22110700" y="109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60288</xdr:rowOff>
    </xdr:from>
    <xdr:ext cx="469744" cy="259045"/>
    <xdr:sp macro="" textlink="">
      <xdr:nvSpPr>
        <xdr:cNvPr id="508" name="【学校施設】&#10;一人当たり面積該当値テキスト"/>
        <xdr:cNvSpPr txBox="1"/>
      </xdr:nvSpPr>
      <xdr:spPr>
        <a:xfrm>
          <a:off x="22199600" y="1086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143945</xdr:rowOff>
    </xdr:from>
    <xdr:to>
      <xdr:col>112</xdr:col>
      <xdr:colOff>38100</xdr:colOff>
      <xdr:row>64</xdr:row>
      <xdr:rowOff>74095</xdr:rowOff>
    </xdr:to>
    <xdr:sp macro="" textlink="">
      <xdr:nvSpPr>
        <xdr:cNvPr id="509" name="楕円 508"/>
        <xdr:cNvSpPr/>
      </xdr:nvSpPr>
      <xdr:spPr>
        <a:xfrm>
          <a:off x="21272500" y="109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23295</xdr:rowOff>
    </xdr:from>
    <xdr:to>
      <xdr:col>116</xdr:col>
      <xdr:colOff>63500</xdr:colOff>
      <xdr:row>64</xdr:row>
      <xdr:rowOff>24711</xdr:rowOff>
    </xdr:to>
    <xdr:cxnSp macro="">
      <xdr:nvCxnSpPr>
        <xdr:cNvPr id="510" name="直線コネクタ 509"/>
        <xdr:cNvCxnSpPr/>
      </xdr:nvCxnSpPr>
      <xdr:spPr>
        <a:xfrm>
          <a:off x="21323300" y="10996095"/>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142530</xdr:rowOff>
    </xdr:from>
    <xdr:to>
      <xdr:col>107</xdr:col>
      <xdr:colOff>101600</xdr:colOff>
      <xdr:row>64</xdr:row>
      <xdr:rowOff>72680</xdr:rowOff>
    </xdr:to>
    <xdr:sp macro="" textlink="">
      <xdr:nvSpPr>
        <xdr:cNvPr id="511" name="楕円 510"/>
        <xdr:cNvSpPr/>
      </xdr:nvSpPr>
      <xdr:spPr>
        <a:xfrm>
          <a:off x="20383500" y="109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21880</xdr:rowOff>
    </xdr:from>
    <xdr:to>
      <xdr:col>111</xdr:col>
      <xdr:colOff>177800</xdr:colOff>
      <xdr:row>64</xdr:row>
      <xdr:rowOff>23295</xdr:rowOff>
    </xdr:to>
    <xdr:cxnSp macro="">
      <xdr:nvCxnSpPr>
        <xdr:cNvPr id="512" name="直線コネクタ 511"/>
        <xdr:cNvCxnSpPr/>
      </xdr:nvCxnSpPr>
      <xdr:spPr>
        <a:xfrm>
          <a:off x="20434300" y="10994680"/>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142095</xdr:rowOff>
    </xdr:from>
    <xdr:to>
      <xdr:col>102</xdr:col>
      <xdr:colOff>165100</xdr:colOff>
      <xdr:row>64</xdr:row>
      <xdr:rowOff>72245</xdr:rowOff>
    </xdr:to>
    <xdr:sp macro="" textlink="">
      <xdr:nvSpPr>
        <xdr:cNvPr id="513" name="楕円 512"/>
        <xdr:cNvSpPr/>
      </xdr:nvSpPr>
      <xdr:spPr>
        <a:xfrm>
          <a:off x="19494500" y="109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21445</xdr:rowOff>
    </xdr:from>
    <xdr:to>
      <xdr:col>107</xdr:col>
      <xdr:colOff>50800</xdr:colOff>
      <xdr:row>64</xdr:row>
      <xdr:rowOff>21880</xdr:rowOff>
    </xdr:to>
    <xdr:cxnSp macro="">
      <xdr:nvCxnSpPr>
        <xdr:cNvPr id="514" name="直線コネクタ 513"/>
        <xdr:cNvCxnSpPr/>
      </xdr:nvCxnSpPr>
      <xdr:spPr>
        <a:xfrm>
          <a:off x="19545300" y="10994245"/>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141333</xdr:rowOff>
    </xdr:from>
    <xdr:to>
      <xdr:col>98</xdr:col>
      <xdr:colOff>38100</xdr:colOff>
      <xdr:row>64</xdr:row>
      <xdr:rowOff>71483</xdr:rowOff>
    </xdr:to>
    <xdr:sp macro="" textlink="">
      <xdr:nvSpPr>
        <xdr:cNvPr id="515" name="楕円 514"/>
        <xdr:cNvSpPr/>
      </xdr:nvSpPr>
      <xdr:spPr>
        <a:xfrm>
          <a:off x="18605500" y="109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20683</xdr:rowOff>
    </xdr:from>
    <xdr:to>
      <xdr:col>102</xdr:col>
      <xdr:colOff>114300</xdr:colOff>
      <xdr:row>64</xdr:row>
      <xdr:rowOff>21445</xdr:rowOff>
    </xdr:to>
    <xdr:cxnSp macro="">
      <xdr:nvCxnSpPr>
        <xdr:cNvPr id="516" name="直線コネクタ 515"/>
        <xdr:cNvCxnSpPr/>
      </xdr:nvCxnSpPr>
      <xdr:spPr>
        <a:xfrm>
          <a:off x="18656300" y="109934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517"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518"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519"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24655</xdr:rowOff>
    </xdr:from>
    <xdr:ext cx="469744" cy="259045"/>
    <xdr:sp macro="" textlink="">
      <xdr:nvSpPr>
        <xdr:cNvPr id="520" name="n_4aveValue【学校施設】&#10;一人当たり面積"/>
        <xdr:cNvSpPr txBox="1"/>
      </xdr:nvSpPr>
      <xdr:spPr>
        <a:xfrm>
          <a:off x="18421427" y="1065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65222</xdr:rowOff>
    </xdr:from>
    <xdr:ext cx="469744" cy="259045"/>
    <xdr:sp macro="" textlink="">
      <xdr:nvSpPr>
        <xdr:cNvPr id="521" name="n_1mainValue【学校施設】&#10;一人当たり面積"/>
        <xdr:cNvSpPr txBox="1"/>
      </xdr:nvSpPr>
      <xdr:spPr>
        <a:xfrm>
          <a:off x="21075727" y="1103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63807</xdr:rowOff>
    </xdr:from>
    <xdr:ext cx="469744" cy="259045"/>
    <xdr:sp macro="" textlink="">
      <xdr:nvSpPr>
        <xdr:cNvPr id="522" name="n_2mainValue【学校施設】&#10;一人当たり面積"/>
        <xdr:cNvSpPr txBox="1"/>
      </xdr:nvSpPr>
      <xdr:spPr>
        <a:xfrm>
          <a:off x="20199427" y="110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63372</xdr:rowOff>
    </xdr:from>
    <xdr:ext cx="469744" cy="259045"/>
    <xdr:sp macro="" textlink="">
      <xdr:nvSpPr>
        <xdr:cNvPr id="523" name="n_3mainValue【学校施設】&#10;一人当たり面積"/>
        <xdr:cNvSpPr txBox="1"/>
      </xdr:nvSpPr>
      <xdr:spPr>
        <a:xfrm>
          <a:off x="19310427" y="110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62610</xdr:rowOff>
    </xdr:from>
    <xdr:ext cx="469744" cy="259045"/>
    <xdr:sp macro="" textlink="">
      <xdr:nvSpPr>
        <xdr:cNvPr id="524" name="n_4mainValue【学校施設】&#10;一人当たり面積"/>
        <xdr:cNvSpPr txBox="1"/>
      </xdr:nvSpPr>
      <xdr:spPr>
        <a:xfrm>
          <a:off x="18421427" y="110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50" name="直線コネクタ 549"/>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553"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54" name="直線コネクタ 553"/>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555"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6" name="フローチャート: 判断 555"/>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57" name="フローチャート: 判断 556"/>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58" name="フローチャート: 判断 557"/>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559" name="フローチャート: 判断 558"/>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560" name="フローチャート: 判断 559"/>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566" name="楕円 565"/>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567" name="【児童館】&#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568" name="楕円 567"/>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83</xdr:row>
      <xdr:rowOff>118111</xdr:rowOff>
    </xdr:to>
    <xdr:cxnSp macro="">
      <xdr:nvCxnSpPr>
        <xdr:cNvPr id="569" name="直線コネクタ 568"/>
        <xdr:cNvCxnSpPr/>
      </xdr:nvCxnSpPr>
      <xdr:spPr>
        <a:xfrm flipV="1">
          <a:off x="15481300" y="13868400"/>
          <a:ext cx="8382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26488</xdr:rowOff>
    </xdr:from>
    <xdr:to>
      <xdr:col>76</xdr:col>
      <xdr:colOff>165100</xdr:colOff>
      <xdr:row>83</xdr:row>
      <xdr:rowOff>128088</xdr:rowOff>
    </xdr:to>
    <xdr:sp macro="" textlink="">
      <xdr:nvSpPr>
        <xdr:cNvPr id="570" name="楕円 569"/>
        <xdr:cNvSpPr/>
      </xdr:nvSpPr>
      <xdr:spPr>
        <a:xfrm>
          <a:off x="14541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77288</xdr:rowOff>
    </xdr:from>
    <xdr:to>
      <xdr:col>81</xdr:col>
      <xdr:colOff>50800</xdr:colOff>
      <xdr:row>83</xdr:row>
      <xdr:rowOff>118111</xdr:rowOff>
    </xdr:to>
    <xdr:cxnSp macro="">
      <xdr:nvCxnSpPr>
        <xdr:cNvPr id="571" name="直線コネクタ 570"/>
        <xdr:cNvCxnSpPr/>
      </xdr:nvCxnSpPr>
      <xdr:spPr>
        <a:xfrm>
          <a:off x="14592300" y="1430763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155484</xdr:rowOff>
    </xdr:from>
    <xdr:to>
      <xdr:col>72</xdr:col>
      <xdr:colOff>38100</xdr:colOff>
      <xdr:row>83</xdr:row>
      <xdr:rowOff>85634</xdr:rowOff>
    </xdr:to>
    <xdr:sp macro="" textlink="">
      <xdr:nvSpPr>
        <xdr:cNvPr id="572" name="楕円 571"/>
        <xdr:cNvSpPr/>
      </xdr:nvSpPr>
      <xdr:spPr>
        <a:xfrm>
          <a:off x="13652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34834</xdr:rowOff>
    </xdr:from>
    <xdr:to>
      <xdr:col>76</xdr:col>
      <xdr:colOff>114300</xdr:colOff>
      <xdr:row>83</xdr:row>
      <xdr:rowOff>77288</xdr:rowOff>
    </xdr:to>
    <xdr:cxnSp macro="">
      <xdr:nvCxnSpPr>
        <xdr:cNvPr id="573" name="直線コネクタ 572"/>
        <xdr:cNvCxnSpPr/>
      </xdr:nvCxnSpPr>
      <xdr:spPr>
        <a:xfrm>
          <a:off x="13703300" y="142651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109764</xdr:rowOff>
    </xdr:from>
    <xdr:to>
      <xdr:col>67</xdr:col>
      <xdr:colOff>101600</xdr:colOff>
      <xdr:row>83</xdr:row>
      <xdr:rowOff>39914</xdr:rowOff>
    </xdr:to>
    <xdr:sp macro="" textlink="">
      <xdr:nvSpPr>
        <xdr:cNvPr id="574" name="楕円 573"/>
        <xdr:cNvSpPr/>
      </xdr:nvSpPr>
      <xdr:spPr>
        <a:xfrm>
          <a:off x="12763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160564</xdr:rowOff>
    </xdr:from>
    <xdr:to>
      <xdr:col>71</xdr:col>
      <xdr:colOff>177800</xdr:colOff>
      <xdr:row>83</xdr:row>
      <xdr:rowOff>34834</xdr:rowOff>
    </xdr:to>
    <xdr:cxnSp macro="">
      <xdr:nvCxnSpPr>
        <xdr:cNvPr id="575" name="直線コネクタ 574"/>
        <xdr:cNvCxnSpPr/>
      </xdr:nvCxnSpPr>
      <xdr:spPr>
        <a:xfrm>
          <a:off x="12814300" y="14219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576"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577"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578"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579"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580" name="n_1mainValue【児童館】&#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119215</xdr:rowOff>
    </xdr:from>
    <xdr:ext cx="405111" cy="259045"/>
    <xdr:sp macro="" textlink="">
      <xdr:nvSpPr>
        <xdr:cNvPr id="581" name="n_2mainValue【児童館】&#10;有形固定資産減価償却率"/>
        <xdr:cNvSpPr txBox="1"/>
      </xdr:nvSpPr>
      <xdr:spPr>
        <a:xfrm>
          <a:off x="14389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76761</xdr:rowOff>
    </xdr:from>
    <xdr:ext cx="405111" cy="259045"/>
    <xdr:sp macro="" textlink="">
      <xdr:nvSpPr>
        <xdr:cNvPr id="582" name="n_3mainValue【児童館】&#10;有形固定資産減価償却率"/>
        <xdr:cNvSpPr txBox="1"/>
      </xdr:nvSpPr>
      <xdr:spPr>
        <a:xfrm>
          <a:off x="13500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31041</xdr:rowOff>
    </xdr:from>
    <xdr:ext cx="405111" cy="259045"/>
    <xdr:sp macro="" textlink="">
      <xdr:nvSpPr>
        <xdr:cNvPr id="583" name="n_4mainValue【児童館】&#10;有形固定資産減価償却率"/>
        <xdr:cNvSpPr txBox="1"/>
      </xdr:nvSpPr>
      <xdr:spPr>
        <a:xfrm>
          <a:off x="12611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05" name="直線コネクタ 604"/>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6"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7" name="直線コネクタ 60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08"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09" name="直線コネクタ 608"/>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10"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11" name="フローチャート: 判断 610"/>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12" name="フローチャート: 判断 611"/>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13" name="フローチャート: 判断 612"/>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14" name="フローチャート: 判断 613"/>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15" name="フローチャート: 判断 614"/>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21" name="楕円 620"/>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622" name="【児童館】&#10;一人当たり面積該当値テキスト"/>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10161</xdr:rowOff>
    </xdr:from>
    <xdr:to>
      <xdr:col>112</xdr:col>
      <xdr:colOff>38100</xdr:colOff>
      <xdr:row>78</xdr:row>
      <xdr:rowOff>111761</xdr:rowOff>
    </xdr:to>
    <xdr:sp macro="" textlink="">
      <xdr:nvSpPr>
        <xdr:cNvPr id="623" name="楕円 622"/>
        <xdr:cNvSpPr/>
      </xdr:nvSpPr>
      <xdr:spPr>
        <a:xfrm>
          <a:off x="21272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60961</xdr:rowOff>
    </xdr:from>
    <xdr:to>
      <xdr:col>116</xdr:col>
      <xdr:colOff>63500</xdr:colOff>
      <xdr:row>83</xdr:row>
      <xdr:rowOff>163830</xdr:rowOff>
    </xdr:to>
    <xdr:cxnSp macro="">
      <xdr:nvCxnSpPr>
        <xdr:cNvPr id="624" name="直線コネクタ 623"/>
        <xdr:cNvCxnSpPr/>
      </xdr:nvCxnSpPr>
      <xdr:spPr>
        <a:xfrm>
          <a:off x="21323300" y="13434061"/>
          <a:ext cx="838200" cy="96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625" name="楕円 624"/>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60961</xdr:rowOff>
    </xdr:to>
    <xdr:cxnSp macro="">
      <xdr:nvCxnSpPr>
        <xdr:cNvPr id="626" name="直線コネクタ 625"/>
        <xdr:cNvCxnSpPr/>
      </xdr:nvCxnSpPr>
      <xdr:spPr>
        <a:xfrm>
          <a:off x="20434300" y="13411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158750</xdr:rowOff>
    </xdr:from>
    <xdr:to>
      <xdr:col>102</xdr:col>
      <xdr:colOff>165100</xdr:colOff>
      <xdr:row>78</xdr:row>
      <xdr:rowOff>88900</xdr:rowOff>
    </xdr:to>
    <xdr:sp macro="" textlink="">
      <xdr:nvSpPr>
        <xdr:cNvPr id="627" name="楕円 626"/>
        <xdr:cNvSpPr/>
      </xdr:nvSpPr>
      <xdr:spPr>
        <a:xfrm>
          <a:off x="19494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38100</xdr:rowOff>
    </xdr:to>
    <xdr:cxnSp macro="">
      <xdr:nvCxnSpPr>
        <xdr:cNvPr id="628" name="直線コネクタ 627"/>
        <xdr:cNvCxnSpPr/>
      </xdr:nvCxnSpPr>
      <xdr:spPr>
        <a:xfrm>
          <a:off x="19545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135889</xdr:rowOff>
    </xdr:from>
    <xdr:to>
      <xdr:col>98</xdr:col>
      <xdr:colOff>38100</xdr:colOff>
      <xdr:row>78</xdr:row>
      <xdr:rowOff>66039</xdr:rowOff>
    </xdr:to>
    <xdr:sp macro="" textlink="">
      <xdr:nvSpPr>
        <xdr:cNvPr id="629" name="楕円 628"/>
        <xdr:cNvSpPr/>
      </xdr:nvSpPr>
      <xdr:spPr>
        <a:xfrm>
          <a:off x="18605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15239</xdr:rowOff>
    </xdr:from>
    <xdr:to>
      <xdr:col>102</xdr:col>
      <xdr:colOff>114300</xdr:colOff>
      <xdr:row>78</xdr:row>
      <xdr:rowOff>38100</xdr:rowOff>
    </xdr:to>
    <xdr:cxnSp macro="">
      <xdr:nvCxnSpPr>
        <xdr:cNvPr id="630" name="直線コネクタ 629"/>
        <xdr:cNvCxnSpPr/>
      </xdr:nvCxnSpPr>
      <xdr:spPr>
        <a:xfrm>
          <a:off x="18656300" y="13388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31"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632" name="n_2aveValue【児童館】&#10;一人当たり面積"/>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633" name="n_3aveValue【児童館】&#10;一人当たり面積"/>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634" name="n_4aveValue【児童館】&#10;一人当たり面積"/>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128288</xdr:rowOff>
    </xdr:from>
    <xdr:ext cx="469744" cy="259045"/>
    <xdr:sp macro="" textlink="">
      <xdr:nvSpPr>
        <xdr:cNvPr id="635" name="n_1mainValue【児童館】&#10;一人当たり面積"/>
        <xdr:cNvSpPr txBox="1"/>
      </xdr:nvSpPr>
      <xdr:spPr>
        <a:xfrm>
          <a:off x="210757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636" name="n_2mainValue【児童館】&#10;一人当たり面積"/>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105427</xdr:rowOff>
    </xdr:from>
    <xdr:ext cx="469744" cy="259045"/>
    <xdr:sp macro="" textlink="">
      <xdr:nvSpPr>
        <xdr:cNvPr id="637" name="n_3mainValue【児童館】&#10;一人当たり面積"/>
        <xdr:cNvSpPr txBox="1"/>
      </xdr:nvSpPr>
      <xdr:spPr>
        <a:xfrm>
          <a:off x="19310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82566</xdr:rowOff>
    </xdr:from>
    <xdr:ext cx="469744" cy="259045"/>
    <xdr:sp macro="" textlink="">
      <xdr:nvSpPr>
        <xdr:cNvPr id="638" name="n_4mainValue【児童館】&#10;一人当たり面積"/>
        <xdr:cNvSpPr txBox="1"/>
      </xdr:nvSpPr>
      <xdr:spPr>
        <a:xfrm>
          <a:off x="184214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64" name="直線コネクタ 663"/>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65"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66" name="直線コネクタ 665"/>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7"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8" name="直線コネクタ 667"/>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669"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70" name="フローチャート: 判断 669"/>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71" name="フローチャート: 判断 670"/>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2" name="フローチャート: 判断 671"/>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73" name="フローチャート: 判断 672"/>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74" name="フローチャート: 判断 673"/>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46627</xdr:rowOff>
    </xdr:from>
    <xdr:to>
      <xdr:col>85</xdr:col>
      <xdr:colOff>177800</xdr:colOff>
      <xdr:row>105</xdr:row>
      <xdr:rowOff>148227</xdr:rowOff>
    </xdr:to>
    <xdr:sp macro="" textlink="">
      <xdr:nvSpPr>
        <xdr:cNvPr id="680" name="楕円 679"/>
        <xdr:cNvSpPr/>
      </xdr:nvSpPr>
      <xdr:spPr>
        <a:xfrm>
          <a:off x="16268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25054</xdr:rowOff>
    </xdr:from>
    <xdr:ext cx="405111" cy="259045"/>
    <xdr:sp macro="" textlink="">
      <xdr:nvSpPr>
        <xdr:cNvPr id="681" name="【公民館】&#10;有形固定資産減価償却率該当値テキスト"/>
        <xdr:cNvSpPr txBox="1"/>
      </xdr:nvSpPr>
      <xdr:spPr>
        <a:xfrm>
          <a:off x="16357600"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682" name="楕円 681"/>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97427</xdr:rowOff>
    </xdr:to>
    <xdr:cxnSp macro="">
      <xdr:nvCxnSpPr>
        <xdr:cNvPr id="683" name="直線コネクタ 682"/>
        <xdr:cNvCxnSpPr/>
      </xdr:nvCxnSpPr>
      <xdr:spPr>
        <a:xfrm>
          <a:off x="15481300" y="1808171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84" name="楕円 683"/>
        <xdr:cNvSpPr/>
      </xdr:nvSpPr>
      <xdr:spPr>
        <a:xfrm>
          <a:off x="14541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59871</xdr:rowOff>
    </xdr:from>
    <xdr:to>
      <xdr:col>81</xdr:col>
      <xdr:colOff>50800</xdr:colOff>
      <xdr:row>105</xdr:row>
      <xdr:rowOff>79466</xdr:rowOff>
    </xdr:to>
    <xdr:cxnSp macro="">
      <xdr:nvCxnSpPr>
        <xdr:cNvPr id="685" name="直線コネクタ 684"/>
        <xdr:cNvCxnSpPr/>
      </xdr:nvCxnSpPr>
      <xdr:spPr>
        <a:xfrm>
          <a:off x="14592300" y="1806212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86" name="楕円 685"/>
        <xdr:cNvSpPr/>
      </xdr:nvSpPr>
      <xdr:spPr>
        <a:xfrm>
          <a:off x="13652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23949</xdr:rowOff>
    </xdr:from>
    <xdr:to>
      <xdr:col>76</xdr:col>
      <xdr:colOff>114300</xdr:colOff>
      <xdr:row>105</xdr:row>
      <xdr:rowOff>59871</xdr:rowOff>
    </xdr:to>
    <xdr:cxnSp macro="">
      <xdr:nvCxnSpPr>
        <xdr:cNvPr id="687" name="直線コネクタ 686"/>
        <xdr:cNvCxnSpPr/>
      </xdr:nvCxnSpPr>
      <xdr:spPr>
        <a:xfrm>
          <a:off x="13703300" y="180261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111942</xdr:rowOff>
    </xdr:from>
    <xdr:to>
      <xdr:col>67</xdr:col>
      <xdr:colOff>101600</xdr:colOff>
      <xdr:row>105</xdr:row>
      <xdr:rowOff>42092</xdr:rowOff>
    </xdr:to>
    <xdr:sp macro="" textlink="">
      <xdr:nvSpPr>
        <xdr:cNvPr id="688" name="楕円 687"/>
        <xdr:cNvSpPr/>
      </xdr:nvSpPr>
      <xdr:spPr>
        <a:xfrm>
          <a:off x="12763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162742</xdr:rowOff>
    </xdr:from>
    <xdr:to>
      <xdr:col>71</xdr:col>
      <xdr:colOff>177800</xdr:colOff>
      <xdr:row>105</xdr:row>
      <xdr:rowOff>23949</xdr:rowOff>
    </xdr:to>
    <xdr:cxnSp macro="">
      <xdr:nvCxnSpPr>
        <xdr:cNvPr id="689" name="直線コネクタ 688"/>
        <xdr:cNvCxnSpPr/>
      </xdr:nvCxnSpPr>
      <xdr:spPr>
        <a:xfrm>
          <a:off x="12814300" y="179935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690"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91"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692" name="n_3ave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693" name="n_4aveValue【公民館】&#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121393</xdr:rowOff>
    </xdr:from>
    <xdr:ext cx="405111" cy="259045"/>
    <xdr:sp macro="" textlink="">
      <xdr:nvSpPr>
        <xdr:cNvPr id="694" name="n_1mainValue【公民館】&#10;有形固定資産減価償却率"/>
        <xdr:cNvSpPr txBox="1"/>
      </xdr:nvSpPr>
      <xdr:spPr>
        <a:xfrm>
          <a:off x="15266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695" name="n_2mainValue【公民館】&#10;有形固定資産減価償却率"/>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96" name="n_3mainValue【公民館】&#10;有形固定資産減価償却率"/>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697" name="n_4mainValue【公民館】&#10;有形固定資産減価償却率"/>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19" name="直線コネクタ 718"/>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20"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21" name="直線コネクタ 720"/>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2"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3" name="直線コネクタ 722"/>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724"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25" name="フローチャート: 判断 724"/>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26" name="フローチャート: 判断 725"/>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7" name="フローチャート: 判断 726"/>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8" name="フローチャート: 判断 727"/>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254</xdr:rowOff>
    </xdr:from>
    <xdr:to>
      <xdr:col>98</xdr:col>
      <xdr:colOff>38100</xdr:colOff>
      <xdr:row>107</xdr:row>
      <xdr:rowOff>101854</xdr:rowOff>
    </xdr:to>
    <xdr:sp macro="" textlink="">
      <xdr:nvSpPr>
        <xdr:cNvPr id="729" name="フローチャート: 判断 728"/>
        <xdr:cNvSpPr/>
      </xdr:nvSpPr>
      <xdr:spPr>
        <a:xfrm>
          <a:off x="18605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57404</xdr:rowOff>
    </xdr:from>
    <xdr:to>
      <xdr:col>116</xdr:col>
      <xdr:colOff>114300</xdr:colOff>
      <xdr:row>107</xdr:row>
      <xdr:rowOff>159004</xdr:rowOff>
    </xdr:to>
    <xdr:sp macro="" textlink="">
      <xdr:nvSpPr>
        <xdr:cNvPr id="735" name="楕円 734"/>
        <xdr:cNvSpPr/>
      </xdr:nvSpPr>
      <xdr:spPr>
        <a:xfrm>
          <a:off x="221107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35831</xdr:rowOff>
    </xdr:from>
    <xdr:ext cx="469744" cy="259045"/>
    <xdr:sp macro="" textlink="">
      <xdr:nvSpPr>
        <xdr:cNvPr id="736" name="【公民館】&#10;一人当たり面積該当値テキスト"/>
        <xdr:cNvSpPr txBox="1"/>
      </xdr:nvSpPr>
      <xdr:spPr>
        <a:xfrm>
          <a:off x="22199600"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737" name="楕円 736"/>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107</xdr:row>
      <xdr:rowOff>108204</xdr:rowOff>
    </xdr:to>
    <xdr:cxnSp macro="">
      <xdr:nvCxnSpPr>
        <xdr:cNvPr id="738" name="直線コネクタ 737"/>
        <xdr:cNvCxnSpPr/>
      </xdr:nvCxnSpPr>
      <xdr:spPr>
        <a:xfrm>
          <a:off x="21323300" y="184510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52832</xdr:rowOff>
    </xdr:from>
    <xdr:to>
      <xdr:col>107</xdr:col>
      <xdr:colOff>101600</xdr:colOff>
      <xdr:row>107</xdr:row>
      <xdr:rowOff>154432</xdr:rowOff>
    </xdr:to>
    <xdr:sp macro="" textlink="">
      <xdr:nvSpPr>
        <xdr:cNvPr id="739" name="楕円 738"/>
        <xdr:cNvSpPr/>
      </xdr:nvSpPr>
      <xdr:spPr>
        <a:xfrm>
          <a:off x="20383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103632</xdr:rowOff>
    </xdr:from>
    <xdr:to>
      <xdr:col>111</xdr:col>
      <xdr:colOff>177800</xdr:colOff>
      <xdr:row>107</xdr:row>
      <xdr:rowOff>105918</xdr:rowOff>
    </xdr:to>
    <xdr:cxnSp macro="">
      <xdr:nvCxnSpPr>
        <xdr:cNvPr id="740" name="直線コネクタ 739"/>
        <xdr:cNvCxnSpPr/>
      </xdr:nvCxnSpPr>
      <xdr:spPr>
        <a:xfrm>
          <a:off x="20434300" y="1844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52832</xdr:rowOff>
    </xdr:from>
    <xdr:to>
      <xdr:col>102</xdr:col>
      <xdr:colOff>165100</xdr:colOff>
      <xdr:row>107</xdr:row>
      <xdr:rowOff>154432</xdr:rowOff>
    </xdr:to>
    <xdr:sp macro="" textlink="">
      <xdr:nvSpPr>
        <xdr:cNvPr id="741" name="楕円 740"/>
        <xdr:cNvSpPr/>
      </xdr:nvSpPr>
      <xdr:spPr>
        <a:xfrm>
          <a:off x="19494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103632</xdr:rowOff>
    </xdr:from>
    <xdr:to>
      <xdr:col>107</xdr:col>
      <xdr:colOff>50800</xdr:colOff>
      <xdr:row>107</xdr:row>
      <xdr:rowOff>103632</xdr:rowOff>
    </xdr:to>
    <xdr:cxnSp macro="">
      <xdr:nvCxnSpPr>
        <xdr:cNvPr id="742" name="直線コネクタ 741"/>
        <xdr:cNvCxnSpPr/>
      </xdr:nvCxnSpPr>
      <xdr:spPr>
        <a:xfrm>
          <a:off x="19545300" y="1844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743" name="楕円 742"/>
        <xdr:cNvSpPr/>
      </xdr:nvSpPr>
      <xdr:spPr>
        <a:xfrm>
          <a:off x="18605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101346</xdr:rowOff>
    </xdr:from>
    <xdr:to>
      <xdr:col>102</xdr:col>
      <xdr:colOff>114300</xdr:colOff>
      <xdr:row>107</xdr:row>
      <xdr:rowOff>103632</xdr:rowOff>
    </xdr:to>
    <xdr:cxnSp macro="">
      <xdr:nvCxnSpPr>
        <xdr:cNvPr id="744" name="直線コネクタ 743"/>
        <xdr:cNvCxnSpPr/>
      </xdr:nvCxnSpPr>
      <xdr:spPr>
        <a:xfrm>
          <a:off x="18656300" y="1844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45"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46"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7"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118381</xdr:rowOff>
    </xdr:from>
    <xdr:ext cx="469744" cy="259045"/>
    <xdr:sp macro="" textlink="">
      <xdr:nvSpPr>
        <xdr:cNvPr id="748" name="n_4aveValue【公民館】&#10;一人当たり面積"/>
        <xdr:cNvSpPr txBox="1"/>
      </xdr:nvSpPr>
      <xdr:spPr>
        <a:xfrm>
          <a:off x="184214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749" name="n_1mainValue【公民館】&#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145559</xdr:rowOff>
    </xdr:from>
    <xdr:ext cx="469744" cy="259045"/>
    <xdr:sp macro="" textlink="">
      <xdr:nvSpPr>
        <xdr:cNvPr id="750" name="n_2mainValue【公民館】&#10;一人当たり面積"/>
        <xdr:cNvSpPr txBox="1"/>
      </xdr:nvSpPr>
      <xdr:spPr>
        <a:xfrm>
          <a:off x="20199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145559</xdr:rowOff>
    </xdr:from>
    <xdr:ext cx="469744" cy="259045"/>
    <xdr:sp macro="" textlink="">
      <xdr:nvSpPr>
        <xdr:cNvPr id="751" name="n_3mainValue【公民館】&#10;一人当たり面積"/>
        <xdr:cNvSpPr txBox="1"/>
      </xdr:nvSpPr>
      <xdr:spPr>
        <a:xfrm>
          <a:off x="19310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752" name="n_4mainValue【公民館】&#10;一人当たり面積"/>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児童館以外</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の項目で上昇している。人口一人当たり面積等は道路以外の項目で下降しており、これは分母人口が増加している</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施設類型別において、</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児童館</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の有形固定資産減価償却率が著しく下がっているのは、</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老朽化した総合児童センターを令和元年度中に除却したため</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である。</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新たな総合児童センターについては、令和</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年度中の供用開始を目指し</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PFI</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事業により建設しているところである。</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その他の施設については全て減価償却率が上昇している。学校施設については、令和元年度に小中学校における個別施設計画を策定</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したことから</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、今後計画的に大規模改修等を行うことで比率は好転していくものと考えている。</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保育所等については、現在</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園ある公設公営保育所の一つを令和</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民設民営化すべく改修工事等を行うことから、今後比率が改善するものと考えている。公民館についても、老朽化したコミュニティセンターを除却し、新たなコミュニティセンターを建設することから比率は改善する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83,810
81,160
11.04
29,823,590
27,769,763
1,802,915
16,190,134
18,193,102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4" name="楕円 73"/>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59707</xdr:rowOff>
    </xdr:from>
    <xdr:ext cx="405111" cy="259045"/>
    <xdr:sp macro="" textlink="">
      <xdr:nvSpPr>
        <xdr:cNvPr id="75" name="【図書館】&#10;有形固定資産減価償却率該当値テキスト"/>
        <xdr:cNvSpPr txBox="1"/>
      </xdr:nvSpPr>
      <xdr:spPr>
        <a:xfrm>
          <a:off x="4673600"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xdr:rowOff>
    </xdr:from>
    <xdr:to>
      <xdr:col>20</xdr:col>
      <xdr:colOff>38100</xdr:colOff>
      <xdr:row>38</xdr:row>
      <xdr:rowOff>102507</xdr:rowOff>
    </xdr:to>
    <xdr:sp macro="" textlink="">
      <xdr:nvSpPr>
        <xdr:cNvPr id="76" name="楕円 75"/>
        <xdr:cNvSpPr/>
      </xdr:nvSpPr>
      <xdr:spPr>
        <a:xfrm>
          <a:off x="3746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51707</xdr:rowOff>
    </xdr:from>
    <xdr:to>
      <xdr:col>24</xdr:col>
      <xdr:colOff>63500</xdr:colOff>
      <xdr:row>38</xdr:row>
      <xdr:rowOff>87630</xdr:rowOff>
    </xdr:to>
    <xdr:cxnSp macro="">
      <xdr:nvCxnSpPr>
        <xdr:cNvPr id="77" name="直線コネクタ 76"/>
        <xdr:cNvCxnSpPr/>
      </xdr:nvCxnSpPr>
      <xdr:spPr>
        <a:xfrm>
          <a:off x="3797300" y="65668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134801</xdr:rowOff>
    </xdr:from>
    <xdr:to>
      <xdr:col>15</xdr:col>
      <xdr:colOff>101600</xdr:colOff>
      <xdr:row>38</xdr:row>
      <xdr:rowOff>64951</xdr:rowOff>
    </xdr:to>
    <xdr:sp macro="" textlink="">
      <xdr:nvSpPr>
        <xdr:cNvPr id="78" name="楕円 77"/>
        <xdr:cNvSpPr/>
      </xdr:nvSpPr>
      <xdr:spPr>
        <a:xfrm>
          <a:off x="2857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xdr:rowOff>
    </xdr:from>
    <xdr:to>
      <xdr:col>19</xdr:col>
      <xdr:colOff>177800</xdr:colOff>
      <xdr:row>38</xdr:row>
      <xdr:rowOff>51707</xdr:rowOff>
    </xdr:to>
    <xdr:cxnSp macro="">
      <xdr:nvCxnSpPr>
        <xdr:cNvPr id="79" name="直線コネクタ 78"/>
        <xdr:cNvCxnSpPr/>
      </xdr:nvCxnSpPr>
      <xdr:spPr>
        <a:xfrm>
          <a:off x="2908300" y="65292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97246</xdr:rowOff>
    </xdr:from>
    <xdr:to>
      <xdr:col>10</xdr:col>
      <xdr:colOff>165100</xdr:colOff>
      <xdr:row>38</xdr:row>
      <xdr:rowOff>27395</xdr:rowOff>
    </xdr:to>
    <xdr:sp macro="" textlink="">
      <xdr:nvSpPr>
        <xdr:cNvPr id="80" name="楕円 79"/>
        <xdr:cNvSpPr/>
      </xdr:nvSpPr>
      <xdr:spPr>
        <a:xfrm>
          <a:off x="1968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148046</xdr:rowOff>
    </xdr:from>
    <xdr:to>
      <xdr:col>15</xdr:col>
      <xdr:colOff>50800</xdr:colOff>
      <xdr:row>38</xdr:row>
      <xdr:rowOff>14151</xdr:rowOff>
    </xdr:to>
    <xdr:cxnSp macro="">
      <xdr:nvCxnSpPr>
        <xdr:cNvPr id="81" name="直線コネクタ 80"/>
        <xdr:cNvCxnSpPr/>
      </xdr:nvCxnSpPr>
      <xdr:spPr>
        <a:xfrm>
          <a:off x="2019300" y="64916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51526</xdr:rowOff>
    </xdr:from>
    <xdr:to>
      <xdr:col>6</xdr:col>
      <xdr:colOff>38100</xdr:colOff>
      <xdr:row>37</xdr:row>
      <xdr:rowOff>153126</xdr:rowOff>
    </xdr:to>
    <xdr:sp macro="" textlink="">
      <xdr:nvSpPr>
        <xdr:cNvPr id="82" name="楕円 81"/>
        <xdr:cNvSpPr/>
      </xdr:nvSpPr>
      <xdr:spPr>
        <a:xfrm>
          <a:off x="1079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102326</xdr:rowOff>
    </xdr:from>
    <xdr:to>
      <xdr:col>10</xdr:col>
      <xdr:colOff>114300</xdr:colOff>
      <xdr:row>37</xdr:row>
      <xdr:rowOff>148046</xdr:rowOff>
    </xdr:to>
    <xdr:cxnSp macro="">
      <xdr:nvCxnSpPr>
        <xdr:cNvPr id="83" name="直線コネクタ 82"/>
        <xdr:cNvCxnSpPr/>
      </xdr:nvCxnSpPr>
      <xdr:spPr>
        <a:xfrm>
          <a:off x="1130300" y="64459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93634</xdr:rowOff>
    </xdr:from>
    <xdr:ext cx="405111" cy="259045"/>
    <xdr:sp macro="" textlink="">
      <xdr:nvSpPr>
        <xdr:cNvPr id="88" name="n_1mainValue【図書館】&#10;有形固定資産減価償却率"/>
        <xdr:cNvSpPr txBox="1"/>
      </xdr:nvSpPr>
      <xdr:spPr>
        <a:xfrm>
          <a:off x="3582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56078</xdr:rowOff>
    </xdr:from>
    <xdr:ext cx="405111" cy="259045"/>
    <xdr:sp macro="" textlink="">
      <xdr:nvSpPr>
        <xdr:cNvPr id="89" name="n_2mainValue【図書館】&#10;有形固定資産減価償却率"/>
        <xdr:cNvSpPr txBox="1"/>
      </xdr:nvSpPr>
      <xdr:spPr>
        <a:xfrm>
          <a:off x="2705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18523</xdr:rowOff>
    </xdr:from>
    <xdr:ext cx="405111" cy="259045"/>
    <xdr:sp macro="" textlink="">
      <xdr:nvSpPr>
        <xdr:cNvPr id="90" name="n_3mainValue【図書館】&#10;有形固定資産減価償却率"/>
        <xdr:cNvSpPr txBox="1"/>
      </xdr:nvSpPr>
      <xdr:spPr>
        <a:xfrm>
          <a:off x="1816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144253</xdr:rowOff>
    </xdr:from>
    <xdr:ext cx="405111" cy="259045"/>
    <xdr:sp macro="" textlink="">
      <xdr:nvSpPr>
        <xdr:cNvPr id="91" name="n_4mainValue【図書館】&#10;有形固定資産減価償却率"/>
        <xdr:cNvSpPr txBox="1"/>
      </xdr:nvSpPr>
      <xdr:spPr>
        <a:xfrm>
          <a:off x="927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25" name="フローチャート: 判断 124"/>
        <xdr:cNvSpPr/>
      </xdr:nvSpPr>
      <xdr:spPr>
        <a:xfrm>
          <a:off x="692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31" name="楕円 130"/>
        <xdr:cNvSpPr/>
      </xdr:nvSpPr>
      <xdr:spPr>
        <a:xfrm>
          <a:off x="10426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137177</xdr:rowOff>
    </xdr:from>
    <xdr:ext cx="469744" cy="259045"/>
    <xdr:sp macro="" textlink="">
      <xdr:nvSpPr>
        <xdr:cNvPr id="132" name="【図書館】&#10;一人当たり面積該当値テキスト"/>
        <xdr:cNvSpPr txBox="1"/>
      </xdr:nvSpPr>
      <xdr:spPr>
        <a:xfrm>
          <a:off x="10515600"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38100</xdr:rowOff>
    </xdr:to>
    <xdr:cxnSp macro="">
      <xdr:nvCxnSpPr>
        <xdr:cNvPr id="134" name="直線コネクタ 133"/>
        <xdr:cNvCxnSpPr/>
      </xdr:nvCxnSpPr>
      <xdr:spPr>
        <a:xfrm>
          <a:off x="9639300" y="6705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6" name="直線コネクタ 135"/>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8" name="直線コネクタ 137"/>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120650</xdr:rowOff>
    </xdr:from>
    <xdr:to>
      <xdr:col>36</xdr:col>
      <xdr:colOff>165100</xdr:colOff>
      <xdr:row>39</xdr:row>
      <xdr:rowOff>50800</xdr:rowOff>
    </xdr:to>
    <xdr:sp macro="" textlink="">
      <xdr:nvSpPr>
        <xdr:cNvPr id="139" name="楕円 138"/>
        <xdr:cNvSpPr/>
      </xdr:nvSpPr>
      <xdr:spPr>
        <a:xfrm>
          <a:off x="6921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0</xdr:rowOff>
    </xdr:from>
    <xdr:to>
      <xdr:col>41</xdr:col>
      <xdr:colOff>50800</xdr:colOff>
      <xdr:row>39</xdr:row>
      <xdr:rowOff>19050</xdr:rowOff>
    </xdr:to>
    <xdr:cxnSp macro="">
      <xdr:nvCxnSpPr>
        <xdr:cNvPr id="140" name="直線コネクタ 139"/>
        <xdr:cNvCxnSpPr/>
      </xdr:nvCxnSpPr>
      <xdr:spPr>
        <a:xfrm>
          <a:off x="6972300" y="6686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44" name="n_4aveValue【図書館】&#10;一人当たり面積"/>
        <xdr:cNvSpPr txBox="1"/>
      </xdr:nvSpPr>
      <xdr:spPr>
        <a:xfrm>
          <a:off x="6737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5"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6"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7"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41927</xdr:rowOff>
    </xdr:from>
    <xdr:ext cx="469744" cy="259045"/>
    <xdr:sp macro="" textlink="">
      <xdr:nvSpPr>
        <xdr:cNvPr id="148" name="n_4mainValue【図書館】&#10;一人当たり面積"/>
        <xdr:cNvSpPr txBox="1"/>
      </xdr:nvSpPr>
      <xdr:spPr>
        <a:xfrm>
          <a:off x="6737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83" name="フローチャート: 判断 18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84455</xdr:rowOff>
    </xdr:from>
    <xdr:to>
      <xdr:col>24</xdr:col>
      <xdr:colOff>114300</xdr:colOff>
      <xdr:row>58</xdr:row>
      <xdr:rowOff>14605</xdr:rowOff>
    </xdr:to>
    <xdr:sp macro="" textlink="">
      <xdr:nvSpPr>
        <xdr:cNvPr id="189" name="楕円 188"/>
        <xdr:cNvSpPr/>
      </xdr:nvSpPr>
      <xdr:spPr>
        <a:xfrm>
          <a:off x="4584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107332</xdr:rowOff>
    </xdr:from>
    <xdr:ext cx="405111" cy="259045"/>
    <xdr:sp macro="" textlink="">
      <xdr:nvSpPr>
        <xdr:cNvPr id="190" name="【体育館・プール】&#10;有形固定資産減価償却率該当値テキスト"/>
        <xdr:cNvSpPr txBox="1"/>
      </xdr:nvSpPr>
      <xdr:spPr>
        <a:xfrm>
          <a:off x="4673600"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31115</xdr:rowOff>
    </xdr:from>
    <xdr:to>
      <xdr:col>20</xdr:col>
      <xdr:colOff>38100</xdr:colOff>
      <xdr:row>57</xdr:row>
      <xdr:rowOff>132715</xdr:rowOff>
    </xdr:to>
    <xdr:sp macro="" textlink="">
      <xdr:nvSpPr>
        <xdr:cNvPr id="191" name="楕円 190"/>
        <xdr:cNvSpPr/>
      </xdr:nvSpPr>
      <xdr:spPr>
        <a:xfrm>
          <a:off x="3746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81915</xdr:rowOff>
    </xdr:from>
    <xdr:to>
      <xdr:col>24</xdr:col>
      <xdr:colOff>63500</xdr:colOff>
      <xdr:row>57</xdr:row>
      <xdr:rowOff>135255</xdr:rowOff>
    </xdr:to>
    <xdr:cxnSp macro="">
      <xdr:nvCxnSpPr>
        <xdr:cNvPr id="192" name="直線コネクタ 191"/>
        <xdr:cNvCxnSpPr/>
      </xdr:nvCxnSpPr>
      <xdr:spPr>
        <a:xfrm>
          <a:off x="3797300" y="98545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145415</xdr:rowOff>
    </xdr:from>
    <xdr:to>
      <xdr:col>15</xdr:col>
      <xdr:colOff>101600</xdr:colOff>
      <xdr:row>57</xdr:row>
      <xdr:rowOff>75565</xdr:rowOff>
    </xdr:to>
    <xdr:sp macro="" textlink="">
      <xdr:nvSpPr>
        <xdr:cNvPr id="193" name="楕円 192"/>
        <xdr:cNvSpPr/>
      </xdr:nvSpPr>
      <xdr:spPr>
        <a:xfrm>
          <a:off x="2857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24765</xdr:rowOff>
    </xdr:from>
    <xdr:to>
      <xdr:col>19</xdr:col>
      <xdr:colOff>177800</xdr:colOff>
      <xdr:row>57</xdr:row>
      <xdr:rowOff>81915</xdr:rowOff>
    </xdr:to>
    <xdr:cxnSp macro="">
      <xdr:nvCxnSpPr>
        <xdr:cNvPr id="194" name="直線コネクタ 193"/>
        <xdr:cNvCxnSpPr/>
      </xdr:nvCxnSpPr>
      <xdr:spPr>
        <a:xfrm>
          <a:off x="2908300" y="97974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90170</xdr:rowOff>
    </xdr:from>
    <xdr:to>
      <xdr:col>10</xdr:col>
      <xdr:colOff>165100</xdr:colOff>
      <xdr:row>57</xdr:row>
      <xdr:rowOff>20320</xdr:rowOff>
    </xdr:to>
    <xdr:sp macro="" textlink="">
      <xdr:nvSpPr>
        <xdr:cNvPr id="195" name="楕円 194"/>
        <xdr:cNvSpPr/>
      </xdr:nvSpPr>
      <xdr:spPr>
        <a:xfrm>
          <a:off x="1968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140970</xdr:rowOff>
    </xdr:from>
    <xdr:to>
      <xdr:col>15</xdr:col>
      <xdr:colOff>50800</xdr:colOff>
      <xdr:row>57</xdr:row>
      <xdr:rowOff>24765</xdr:rowOff>
    </xdr:to>
    <xdr:cxnSp macro="">
      <xdr:nvCxnSpPr>
        <xdr:cNvPr id="196" name="直線コネクタ 195"/>
        <xdr:cNvCxnSpPr/>
      </xdr:nvCxnSpPr>
      <xdr:spPr>
        <a:xfrm>
          <a:off x="2019300" y="974217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36830</xdr:rowOff>
    </xdr:from>
    <xdr:to>
      <xdr:col>6</xdr:col>
      <xdr:colOff>38100</xdr:colOff>
      <xdr:row>56</xdr:row>
      <xdr:rowOff>138430</xdr:rowOff>
    </xdr:to>
    <xdr:sp macro="" textlink="">
      <xdr:nvSpPr>
        <xdr:cNvPr id="197" name="楕円 196"/>
        <xdr:cNvSpPr/>
      </xdr:nvSpPr>
      <xdr:spPr>
        <a:xfrm>
          <a:off x="1079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87630</xdr:rowOff>
    </xdr:from>
    <xdr:to>
      <xdr:col>10</xdr:col>
      <xdr:colOff>114300</xdr:colOff>
      <xdr:row>56</xdr:row>
      <xdr:rowOff>140970</xdr:rowOff>
    </xdr:to>
    <xdr:cxnSp macro="">
      <xdr:nvCxnSpPr>
        <xdr:cNvPr id="198" name="直線コネクタ 197"/>
        <xdr:cNvCxnSpPr/>
      </xdr:nvCxnSpPr>
      <xdr:spPr>
        <a:xfrm>
          <a:off x="1130300" y="96888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144797</xdr:rowOff>
    </xdr:from>
    <xdr:ext cx="405111" cy="259045"/>
    <xdr:sp macro="" textlink="">
      <xdr:nvSpPr>
        <xdr:cNvPr id="202" name="n_4aveValue【体育館・プール】&#10;有形固定資産減価償却率"/>
        <xdr:cNvSpPr txBox="1"/>
      </xdr:nvSpPr>
      <xdr:spPr>
        <a:xfrm>
          <a:off x="927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149242</xdr:rowOff>
    </xdr:from>
    <xdr:ext cx="405111" cy="259045"/>
    <xdr:sp macro="" textlink="">
      <xdr:nvSpPr>
        <xdr:cNvPr id="203" name="n_1mainValue【体育館・プール】&#10;有形固定資産減価償却率"/>
        <xdr:cNvSpPr txBox="1"/>
      </xdr:nvSpPr>
      <xdr:spPr>
        <a:xfrm>
          <a:off x="35820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92092</xdr:rowOff>
    </xdr:from>
    <xdr:ext cx="405111" cy="259045"/>
    <xdr:sp macro="" textlink="">
      <xdr:nvSpPr>
        <xdr:cNvPr id="204" name="n_2mainValue【体育館・プール】&#10;有形固定資産減価償却率"/>
        <xdr:cNvSpPr txBox="1"/>
      </xdr:nvSpPr>
      <xdr:spPr>
        <a:xfrm>
          <a:off x="27057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36847</xdr:rowOff>
    </xdr:from>
    <xdr:ext cx="405111" cy="259045"/>
    <xdr:sp macro="" textlink="">
      <xdr:nvSpPr>
        <xdr:cNvPr id="205" name="n_3mainValue【体育館・プール】&#10;有形固定資産減価償却率"/>
        <xdr:cNvSpPr txBox="1"/>
      </xdr:nvSpPr>
      <xdr:spPr>
        <a:xfrm>
          <a:off x="18167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154957</xdr:rowOff>
    </xdr:from>
    <xdr:ext cx="405111" cy="259045"/>
    <xdr:sp macro="" textlink="">
      <xdr:nvSpPr>
        <xdr:cNvPr id="206" name="n_4mainValue【体育館・プール】&#10;有形固定資産減価償却率"/>
        <xdr:cNvSpPr txBox="1"/>
      </xdr:nvSpPr>
      <xdr:spPr>
        <a:xfrm>
          <a:off x="9277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22860</xdr:rowOff>
    </xdr:from>
    <xdr:to>
      <xdr:col>36</xdr:col>
      <xdr:colOff>165100</xdr:colOff>
      <xdr:row>63</xdr:row>
      <xdr:rowOff>124460</xdr:rowOff>
    </xdr:to>
    <xdr:sp macro="" textlink="">
      <xdr:nvSpPr>
        <xdr:cNvPr id="240" name="フローチャート: 判断 239"/>
        <xdr:cNvSpPr/>
      </xdr:nvSpPr>
      <xdr:spPr>
        <a:xfrm>
          <a:off x="6921500" y="108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170180</xdr:rowOff>
    </xdr:from>
    <xdr:to>
      <xdr:col>55</xdr:col>
      <xdr:colOff>50800</xdr:colOff>
      <xdr:row>63</xdr:row>
      <xdr:rowOff>100330</xdr:rowOff>
    </xdr:to>
    <xdr:sp macro="" textlink="">
      <xdr:nvSpPr>
        <xdr:cNvPr id="246" name="楕円 245"/>
        <xdr:cNvSpPr/>
      </xdr:nvSpPr>
      <xdr:spPr>
        <a:xfrm>
          <a:off x="10426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148607</xdr:rowOff>
    </xdr:from>
    <xdr:ext cx="469744" cy="259045"/>
    <xdr:sp macro="" textlink="">
      <xdr:nvSpPr>
        <xdr:cNvPr id="247" name="【体育館・プール】&#10;一人当たり面積該当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167640</xdr:rowOff>
    </xdr:from>
    <xdr:to>
      <xdr:col>50</xdr:col>
      <xdr:colOff>165100</xdr:colOff>
      <xdr:row>63</xdr:row>
      <xdr:rowOff>97790</xdr:rowOff>
    </xdr:to>
    <xdr:sp macro="" textlink="">
      <xdr:nvSpPr>
        <xdr:cNvPr id="248" name="楕円 247"/>
        <xdr:cNvSpPr/>
      </xdr:nvSpPr>
      <xdr:spPr>
        <a:xfrm>
          <a:off x="9588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46990</xdr:rowOff>
    </xdr:from>
    <xdr:to>
      <xdr:col>55</xdr:col>
      <xdr:colOff>0</xdr:colOff>
      <xdr:row>63</xdr:row>
      <xdr:rowOff>49530</xdr:rowOff>
    </xdr:to>
    <xdr:cxnSp macro="">
      <xdr:nvCxnSpPr>
        <xdr:cNvPr id="249" name="直線コネクタ 248"/>
        <xdr:cNvCxnSpPr/>
      </xdr:nvCxnSpPr>
      <xdr:spPr>
        <a:xfrm>
          <a:off x="9639300" y="1084834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165100</xdr:rowOff>
    </xdr:from>
    <xdr:to>
      <xdr:col>46</xdr:col>
      <xdr:colOff>38100</xdr:colOff>
      <xdr:row>63</xdr:row>
      <xdr:rowOff>95250</xdr:rowOff>
    </xdr:to>
    <xdr:sp macro="" textlink="">
      <xdr:nvSpPr>
        <xdr:cNvPr id="250" name="楕円 249"/>
        <xdr:cNvSpPr/>
      </xdr:nvSpPr>
      <xdr:spPr>
        <a:xfrm>
          <a:off x="8699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44450</xdr:rowOff>
    </xdr:from>
    <xdr:to>
      <xdr:col>50</xdr:col>
      <xdr:colOff>114300</xdr:colOff>
      <xdr:row>63</xdr:row>
      <xdr:rowOff>46990</xdr:rowOff>
    </xdr:to>
    <xdr:cxnSp macro="">
      <xdr:nvCxnSpPr>
        <xdr:cNvPr id="251" name="直線コネクタ 250"/>
        <xdr:cNvCxnSpPr/>
      </xdr:nvCxnSpPr>
      <xdr:spPr>
        <a:xfrm>
          <a:off x="8750300" y="108458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165100</xdr:rowOff>
    </xdr:from>
    <xdr:to>
      <xdr:col>41</xdr:col>
      <xdr:colOff>101600</xdr:colOff>
      <xdr:row>63</xdr:row>
      <xdr:rowOff>95250</xdr:rowOff>
    </xdr:to>
    <xdr:sp macro="" textlink="">
      <xdr:nvSpPr>
        <xdr:cNvPr id="252" name="楕円 251"/>
        <xdr:cNvSpPr/>
      </xdr:nvSpPr>
      <xdr:spPr>
        <a:xfrm>
          <a:off x="7810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44450</xdr:rowOff>
    </xdr:from>
    <xdr:to>
      <xdr:col>45</xdr:col>
      <xdr:colOff>177800</xdr:colOff>
      <xdr:row>63</xdr:row>
      <xdr:rowOff>44450</xdr:rowOff>
    </xdr:to>
    <xdr:cxnSp macro="">
      <xdr:nvCxnSpPr>
        <xdr:cNvPr id="253" name="直線コネクタ 252"/>
        <xdr:cNvCxnSpPr/>
      </xdr:nvCxnSpPr>
      <xdr:spPr>
        <a:xfrm>
          <a:off x="7861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162560</xdr:rowOff>
    </xdr:from>
    <xdr:to>
      <xdr:col>36</xdr:col>
      <xdr:colOff>165100</xdr:colOff>
      <xdr:row>63</xdr:row>
      <xdr:rowOff>92710</xdr:rowOff>
    </xdr:to>
    <xdr:sp macro="" textlink="">
      <xdr:nvSpPr>
        <xdr:cNvPr id="254" name="楕円 253"/>
        <xdr:cNvSpPr/>
      </xdr:nvSpPr>
      <xdr:spPr>
        <a:xfrm>
          <a:off x="6921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41910</xdr:rowOff>
    </xdr:from>
    <xdr:to>
      <xdr:col>41</xdr:col>
      <xdr:colOff>50800</xdr:colOff>
      <xdr:row>63</xdr:row>
      <xdr:rowOff>44450</xdr:rowOff>
    </xdr:to>
    <xdr:cxnSp macro="">
      <xdr:nvCxnSpPr>
        <xdr:cNvPr id="255" name="直線コネクタ 254"/>
        <xdr:cNvCxnSpPr/>
      </xdr:nvCxnSpPr>
      <xdr:spPr>
        <a:xfrm>
          <a:off x="6972300" y="108432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115587</xdr:rowOff>
    </xdr:from>
    <xdr:ext cx="469744" cy="259045"/>
    <xdr:sp macro="" textlink="">
      <xdr:nvSpPr>
        <xdr:cNvPr id="259" name="n_4aveValue【体育館・プール】&#10;一人当たり面積"/>
        <xdr:cNvSpPr txBox="1"/>
      </xdr:nvSpPr>
      <xdr:spPr>
        <a:xfrm>
          <a:off x="6737427"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88917</xdr:rowOff>
    </xdr:from>
    <xdr:ext cx="469744" cy="259045"/>
    <xdr:sp macro="" textlink="">
      <xdr:nvSpPr>
        <xdr:cNvPr id="260" name="n_1mainValue【体育館・プール】&#10;一人当たり面積"/>
        <xdr:cNvSpPr txBox="1"/>
      </xdr:nvSpPr>
      <xdr:spPr>
        <a:xfrm>
          <a:off x="93917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86377</xdr:rowOff>
    </xdr:from>
    <xdr:ext cx="469744" cy="259045"/>
    <xdr:sp macro="" textlink="">
      <xdr:nvSpPr>
        <xdr:cNvPr id="261" name="n_2mainValue【体育館・プール】&#10;一人当たり面積"/>
        <xdr:cNvSpPr txBox="1"/>
      </xdr:nvSpPr>
      <xdr:spPr>
        <a:xfrm>
          <a:off x="8515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86377</xdr:rowOff>
    </xdr:from>
    <xdr:ext cx="469744" cy="259045"/>
    <xdr:sp macro="" textlink="">
      <xdr:nvSpPr>
        <xdr:cNvPr id="262" name="n_3mainValue【体育館・プール】&#10;一人当たり面積"/>
        <xdr:cNvSpPr txBox="1"/>
      </xdr:nvSpPr>
      <xdr:spPr>
        <a:xfrm>
          <a:off x="7626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109237</xdr:rowOff>
    </xdr:from>
    <xdr:ext cx="469744" cy="259045"/>
    <xdr:sp macro="" textlink="">
      <xdr:nvSpPr>
        <xdr:cNvPr id="263" name="n_4mainValue【体育館・プール】&#10;一人当たり面積"/>
        <xdr:cNvSpPr txBox="1"/>
      </xdr:nvSpPr>
      <xdr:spPr>
        <a:xfrm>
          <a:off x="6737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166914</xdr:rowOff>
    </xdr:from>
    <xdr:to>
      <xdr:col>6</xdr:col>
      <xdr:colOff>38100</xdr:colOff>
      <xdr:row>82</xdr:row>
      <xdr:rowOff>97064</xdr:rowOff>
    </xdr:to>
    <xdr:sp macro="" textlink="">
      <xdr:nvSpPr>
        <xdr:cNvPr id="299" name="フローチャート: 判断 298"/>
        <xdr:cNvSpPr/>
      </xdr:nvSpPr>
      <xdr:spPr>
        <a:xfrm>
          <a:off x="1079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305" name="楕円 304"/>
        <xdr:cNvSpPr/>
      </xdr:nvSpPr>
      <xdr:spPr>
        <a:xfrm>
          <a:off x="4584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104520</xdr:rowOff>
    </xdr:from>
    <xdr:ext cx="405111" cy="259045"/>
    <xdr:sp macro="" textlink="">
      <xdr:nvSpPr>
        <xdr:cNvPr id="306" name="【福祉施設】&#10;有形固定資産減価償却率該当値テキスト"/>
        <xdr:cNvSpPr txBox="1"/>
      </xdr:nvSpPr>
      <xdr:spPr>
        <a:xfrm>
          <a:off x="467360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83638</xdr:rowOff>
    </xdr:from>
    <xdr:to>
      <xdr:col>20</xdr:col>
      <xdr:colOff>38100</xdr:colOff>
      <xdr:row>83</xdr:row>
      <xdr:rowOff>13788</xdr:rowOff>
    </xdr:to>
    <xdr:sp macro="" textlink="">
      <xdr:nvSpPr>
        <xdr:cNvPr id="307" name="楕円 306"/>
        <xdr:cNvSpPr/>
      </xdr:nvSpPr>
      <xdr:spPr>
        <a:xfrm>
          <a:off x="3746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134438</xdr:rowOff>
    </xdr:from>
    <xdr:to>
      <xdr:col>24</xdr:col>
      <xdr:colOff>63500</xdr:colOff>
      <xdr:row>83</xdr:row>
      <xdr:rowOff>5443</xdr:rowOff>
    </xdr:to>
    <xdr:cxnSp macro="">
      <xdr:nvCxnSpPr>
        <xdr:cNvPr id="308" name="直線コネクタ 307"/>
        <xdr:cNvCxnSpPr/>
      </xdr:nvCxnSpPr>
      <xdr:spPr>
        <a:xfrm>
          <a:off x="3797300" y="1419333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41184</xdr:rowOff>
    </xdr:from>
    <xdr:to>
      <xdr:col>15</xdr:col>
      <xdr:colOff>101600</xdr:colOff>
      <xdr:row>82</xdr:row>
      <xdr:rowOff>142784</xdr:rowOff>
    </xdr:to>
    <xdr:sp macro="" textlink="">
      <xdr:nvSpPr>
        <xdr:cNvPr id="309" name="楕円 308"/>
        <xdr:cNvSpPr/>
      </xdr:nvSpPr>
      <xdr:spPr>
        <a:xfrm>
          <a:off x="2857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91984</xdr:rowOff>
    </xdr:from>
    <xdr:to>
      <xdr:col>19</xdr:col>
      <xdr:colOff>177800</xdr:colOff>
      <xdr:row>82</xdr:row>
      <xdr:rowOff>134438</xdr:rowOff>
    </xdr:to>
    <xdr:cxnSp macro="">
      <xdr:nvCxnSpPr>
        <xdr:cNvPr id="310" name="直線コネクタ 309"/>
        <xdr:cNvCxnSpPr/>
      </xdr:nvCxnSpPr>
      <xdr:spPr>
        <a:xfrm>
          <a:off x="2908300" y="141508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11" name="楕円 310"/>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91984</xdr:rowOff>
    </xdr:to>
    <xdr:cxnSp macro="">
      <xdr:nvCxnSpPr>
        <xdr:cNvPr id="312" name="直線コネクタ 311"/>
        <xdr:cNvCxnSpPr/>
      </xdr:nvCxnSpPr>
      <xdr:spPr>
        <a:xfrm>
          <a:off x="2019300" y="141084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127726</xdr:rowOff>
    </xdr:from>
    <xdr:to>
      <xdr:col>6</xdr:col>
      <xdr:colOff>38100</xdr:colOff>
      <xdr:row>82</xdr:row>
      <xdr:rowOff>57876</xdr:rowOff>
    </xdr:to>
    <xdr:sp macro="" textlink="">
      <xdr:nvSpPr>
        <xdr:cNvPr id="313" name="楕円 312"/>
        <xdr:cNvSpPr/>
      </xdr:nvSpPr>
      <xdr:spPr>
        <a:xfrm>
          <a:off x="1079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7076</xdr:rowOff>
    </xdr:from>
    <xdr:to>
      <xdr:col>10</xdr:col>
      <xdr:colOff>114300</xdr:colOff>
      <xdr:row>82</xdr:row>
      <xdr:rowOff>49530</xdr:rowOff>
    </xdr:to>
    <xdr:cxnSp macro="">
      <xdr:nvCxnSpPr>
        <xdr:cNvPr id="314" name="直線コネクタ 313"/>
        <xdr:cNvCxnSpPr/>
      </xdr:nvCxnSpPr>
      <xdr:spPr>
        <a:xfrm>
          <a:off x="1130300" y="140659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88191</xdr:rowOff>
    </xdr:from>
    <xdr:ext cx="405111" cy="259045"/>
    <xdr:sp macro="" textlink="">
      <xdr:nvSpPr>
        <xdr:cNvPr id="318" name="n_4aveValue【福祉施設】&#10;有形固定資産減価償却率"/>
        <xdr:cNvSpPr txBox="1"/>
      </xdr:nvSpPr>
      <xdr:spPr>
        <a:xfrm>
          <a:off x="927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4915</xdr:rowOff>
    </xdr:from>
    <xdr:ext cx="405111" cy="259045"/>
    <xdr:sp macro="" textlink="">
      <xdr:nvSpPr>
        <xdr:cNvPr id="319" name="n_1mainValue【福祉施設】&#10;有形固定資産減価償却率"/>
        <xdr:cNvSpPr txBox="1"/>
      </xdr:nvSpPr>
      <xdr:spPr>
        <a:xfrm>
          <a:off x="35820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133911</xdr:rowOff>
    </xdr:from>
    <xdr:ext cx="405111" cy="259045"/>
    <xdr:sp macro="" textlink="">
      <xdr:nvSpPr>
        <xdr:cNvPr id="320" name="n_2main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21" name="n_3mainValue【福祉施設】&#10;有形固定資産減価償却率"/>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74403</xdr:rowOff>
    </xdr:from>
    <xdr:ext cx="405111" cy="259045"/>
    <xdr:sp macro="" textlink="">
      <xdr:nvSpPr>
        <xdr:cNvPr id="322" name="n_4mainValue【福祉施設】&#10;有形固定資産減価償却率"/>
        <xdr:cNvSpPr txBox="1"/>
      </xdr:nvSpPr>
      <xdr:spPr>
        <a:xfrm>
          <a:off x="927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51"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6" name="フローチャート: 判断 355"/>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74930</xdr:rowOff>
    </xdr:from>
    <xdr:to>
      <xdr:col>55</xdr:col>
      <xdr:colOff>50800</xdr:colOff>
      <xdr:row>83</xdr:row>
      <xdr:rowOff>5080</xdr:rowOff>
    </xdr:to>
    <xdr:sp macro="" textlink="">
      <xdr:nvSpPr>
        <xdr:cNvPr id="362" name="楕円 361"/>
        <xdr:cNvSpPr/>
      </xdr:nvSpPr>
      <xdr:spPr>
        <a:xfrm>
          <a:off x="10426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97807</xdr:rowOff>
    </xdr:from>
    <xdr:ext cx="469744" cy="259045"/>
    <xdr:sp macro="" textlink="">
      <xdr:nvSpPr>
        <xdr:cNvPr id="363" name="【福祉施設】&#10;一人当たり面積該当値テキスト"/>
        <xdr:cNvSpPr txBox="1"/>
      </xdr:nvSpPr>
      <xdr:spPr>
        <a:xfrm>
          <a:off x="10515600"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67311</xdr:rowOff>
    </xdr:from>
    <xdr:to>
      <xdr:col>50</xdr:col>
      <xdr:colOff>165100</xdr:colOff>
      <xdr:row>82</xdr:row>
      <xdr:rowOff>168911</xdr:rowOff>
    </xdr:to>
    <xdr:sp macro="" textlink="">
      <xdr:nvSpPr>
        <xdr:cNvPr id="364" name="楕円 363"/>
        <xdr:cNvSpPr/>
      </xdr:nvSpPr>
      <xdr:spPr>
        <a:xfrm>
          <a:off x="958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118111</xdr:rowOff>
    </xdr:from>
    <xdr:to>
      <xdr:col>55</xdr:col>
      <xdr:colOff>0</xdr:colOff>
      <xdr:row>82</xdr:row>
      <xdr:rowOff>125730</xdr:rowOff>
    </xdr:to>
    <xdr:cxnSp macro="">
      <xdr:nvCxnSpPr>
        <xdr:cNvPr id="365" name="直線コネクタ 364"/>
        <xdr:cNvCxnSpPr/>
      </xdr:nvCxnSpPr>
      <xdr:spPr>
        <a:xfrm>
          <a:off x="9639300" y="141770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66" name="楕円 365"/>
        <xdr:cNvSpPr/>
      </xdr:nvSpPr>
      <xdr:spPr>
        <a:xfrm>
          <a:off x="869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106680</xdr:rowOff>
    </xdr:from>
    <xdr:to>
      <xdr:col>50</xdr:col>
      <xdr:colOff>114300</xdr:colOff>
      <xdr:row>82</xdr:row>
      <xdr:rowOff>118111</xdr:rowOff>
    </xdr:to>
    <xdr:cxnSp macro="">
      <xdr:nvCxnSpPr>
        <xdr:cNvPr id="367" name="直線コネクタ 366"/>
        <xdr:cNvCxnSpPr/>
      </xdr:nvCxnSpPr>
      <xdr:spPr>
        <a:xfrm>
          <a:off x="8750300" y="1416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55880</xdr:rowOff>
    </xdr:from>
    <xdr:to>
      <xdr:col>41</xdr:col>
      <xdr:colOff>101600</xdr:colOff>
      <xdr:row>82</xdr:row>
      <xdr:rowOff>157480</xdr:rowOff>
    </xdr:to>
    <xdr:sp macro="" textlink="">
      <xdr:nvSpPr>
        <xdr:cNvPr id="368" name="楕円 367"/>
        <xdr:cNvSpPr/>
      </xdr:nvSpPr>
      <xdr:spPr>
        <a:xfrm>
          <a:off x="781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106680</xdr:rowOff>
    </xdr:from>
    <xdr:to>
      <xdr:col>45</xdr:col>
      <xdr:colOff>177800</xdr:colOff>
      <xdr:row>82</xdr:row>
      <xdr:rowOff>106680</xdr:rowOff>
    </xdr:to>
    <xdr:cxnSp macro="">
      <xdr:nvCxnSpPr>
        <xdr:cNvPr id="369" name="直線コネクタ 368"/>
        <xdr:cNvCxnSpPr/>
      </xdr:nvCxnSpPr>
      <xdr:spPr>
        <a:xfrm>
          <a:off x="7861300" y="1416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48261</xdr:rowOff>
    </xdr:from>
    <xdr:to>
      <xdr:col>36</xdr:col>
      <xdr:colOff>165100</xdr:colOff>
      <xdr:row>82</xdr:row>
      <xdr:rowOff>149861</xdr:rowOff>
    </xdr:to>
    <xdr:sp macro="" textlink="">
      <xdr:nvSpPr>
        <xdr:cNvPr id="370" name="楕円 369"/>
        <xdr:cNvSpPr/>
      </xdr:nvSpPr>
      <xdr:spPr>
        <a:xfrm>
          <a:off x="6921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99061</xdr:rowOff>
    </xdr:from>
    <xdr:to>
      <xdr:col>41</xdr:col>
      <xdr:colOff>50800</xdr:colOff>
      <xdr:row>82</xdr:row>
      <xdr:rowOff>106680</xdr:rowOff>
    </xdr:to>
    <xdr:cxnSp macro="">
      <xdr:nvCxnSpPr>
        <xdr:cNvPr id="371" name="直線コネクタ 370"/>
        <xdr:cNvCxnSpPr/>
      </xdr:nvCxnSpPr>
      <xdr:spPr>
        <a:xfrm>
          <a:off x="6972300" y="1415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2"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3"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74" name="n_3aveValue【福祉施設】&#10;一人当たり面積"/>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5" name="n_4aveValue【福祉施設】&#10;一人当たり面積"/>
        <xdr:cNvSpPr txBox="1"/>
      </xdr:nvSpPr>
      <xdr:spPr>
        <a:xfrm>
          <a:off x="6737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13988</xdr:rowOff>
    </xdr:from>
    <xdr:ext cx="469744" cy="259045"/>
    <xdr:sp macro="" textlink="">
      <xdr:nvSpPr>
        <xdr:cNvPr id="376" name="n_1mainValue【福祉施設】&#10;一人当たり面積"/>
        <xdr:cNvSpPr txBox="1"/>
      </xdr:nvSpPr>
      <xdr:spPr>
        <a:xfrm>
          <a:off x="9391727"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77" name="n_2mainValue【福祉施設】&#10;一人当たり面積"/>
        <xdr:cNvSpPr txBox="1"/>
      </xdr:nvSpPr>
      <xdr:spPr>
        <a:xfrm>
          <a:off x="8515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78" name="n_3mainValue【福祉施設】&#10;一人当たり面積"/>
        <xdr:cNvSpPr txBox="1"/>
      </xdr:nvSpPr>
      <xdr:spPr>
        <a:xfrm>
          <a:off x="7626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166388</xdr:rowOff>
    </xdr:from>
    <xdr:ext cx="469744" cy="259045"/>
    <xdr:sp macro="" textlink="">
      <xdr:nvSpPr>
        <xdr:cNvPr id="379" name="n_4mainValue【福祉施設】&#10;一人当たり面積"/>
        <xdr:cNvSpPr txBox="1"/>
      </xdr:nvSpPr>
      <xdr:spPr>
        <a:xfrm>
          <a:off x="6737427" y="138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5" name="フローチャート: 判断 414"/>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87449</xdr:rowOff>
    </xdr:from>
    <xdr:to>
      <xdr:col>24</xdr:col>
      <xdr:colOff>114300</xdr:colOff>
      <xdr:row>106</xdr:row>
      <xdr:rowOff>17599</xdr:rowOff>
    </xdr:to>
    <xdr:sp macro="" textlink="">
      <xdr:nvSpPr>
        <xdr:cNvPr id="421" name="楕円 420"/>
        <xdr:cNvSpPr/>
      </xdr:nvSpPr>
      <xdr:spPr>
        <a:xfrm>
          <a:off x="4584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65876</xdr:rowOff>
    </xdr:from>
    <xdr:ext cx="405111" cy="259045"/>
    <xdr:sp macro="" textlink="">
      <xdr:nvSpPr>
        <xdr:cNvPr id="422" name="【市民会館】&#10;有形固定資産減価償却率該当値テキスト"/>
        <xdr:cNvSpPr txBox="1"/>
      </xdr:nvSpPr>
      <xdr:spPr>
        <a:xfrm>
          <a:off x="4673600"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54792</xdr:rowOff>
    </xdr:from>
    <xdr:to>
      <xdr:col>20</xdr:col>
      <xdr:colOff>38100</xdr:colOff>
      <xdr:row>105</xdr:row>
      <xdr:rowOff>156392</xdr:rowOff>
    </xdr:to>
    <xdr:sp macro="" textlink="">
      <xdr:nvSpPr>
        <xdr:cNvPr id="423" name="楕円 422"/>
        <xdr:cNvSpPr/>
      </xdr:nvSpPr>
      <xdr:spPr>
        <a:xfrm>
          <a:off x="3746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105592</xdr:rowOff>
    </xdr:from>
    <xdr:to>
      <xdr:col>24</xdr:col>
      <xdr:colOff>63500</xdr:colOff>
      <xdr:row>105</xdr:row>
      <xdr:rowOff>138249</xdr:rowOff>
    </xdr:to>
    <xdr:cxnSp macro="">
      <xdr:nvCxnSpPr>
        <xdr:cNvPr id="424" name="直線コネクタ 423"/>
        <xdr:cNvCxnSpPr/>
      </xdr:nvCxnSpPr>
      <xdr:spPr>
        <a:xfrm>
          <a:off x="3797300" y="181078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20501</xdr:rowOff>
    </xdr:from>
    <xdr:to>
      <xdr:col>15</xdr:col>
      <xdr:colOff>101600</xdr:colOff>
      <xdr:row>105</xdr:row>
      <xdr:rowOff>122101</xdr:rowOff>
    </xdr:to>
    <xdr:sp macro="" textlink="">
      <xdr:nvSpPr>
        <xdr:cNvPr id="425" name="楕円 424"/>
        <xdr:cNvSpPr/>
      </xdr:nvSpPr>
      <xdr:spPr>
        <a:xfrm>
          <a:off x="2857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71301</xdr:rowOff>
    </xdr:from>
    <xdr:to>
      <xdr:col>19</xdr:col>
      <xdr:colOff>177800</xdr:colOff>
      <xdr:row>105</xdr:row>
      <xdr:rowOff>105592</xdr:rowOff>
    </xdr:to>
    <xdr:cxnSp macro="">
      <xdr:nvCxnSpPr>
        <xdr:cNvPr id="426" name="直線コネクタ 425"/>
        <xdr:cNvCxnSpPr/>
      </xdr:nvCxnSpPr>
      <xdr:spPr>
        <a:xfrm>
          <a:off x="2908300" y="180735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157662</xdr:rowOff>
    </xdr:from>
    <xdr:to>
      <xdr:col>10</xdr:col>
      <xdr:colOff>165100</xdr:colOff>
      <xdr:row>105</xdr:row>
      <xdr:rowOff>87812</xdr:rowOff>
    </xdr:to>
    <xdr:sp macro="" textlink="">
      <xdr:nvSpPr>
        <xdr:cNvPr id="427" name="楕円 426"/>
        <xdr:cNvSpPr/>
      </xdr:nvSpPr>
      <xdr:spPr>
        <a:xfrm>
          <a:off x="1968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37012</xdr:rowOff>
    </xdr:from>
    <xdr:to>
      <xdr:col>15</xdr:col>
      <xdr:colOff>50800</xdr:colOff>
      <xdr:row>105</xdr:row>
      <xdr:rowOff>71301</xdr:rowOff>
    </xdr:to>
    <xdr:cxnSp macro="">
      <xdr:nvCxnSpPr>
        <xdr:cNvPr id="428" name="直線コネクタ 427"/>
        <xdr:cNvCxnSpPr/>
      </xdr:nvCxnSpPr>
      <xdr:spPr>
        <a:xfrm>
          <a:off x="2019300" y="180392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121738</xdr:rowOff>
    </xdr:from>
    <xdr:to>
      <xdr:col>6</xdr:col>
      <xdr:colOff>38100</xdr:colOff>
      <xdr:row>105</xdr:row>
      <xdr:rowOff>51888</xdr:rowOff>
    </xdr:to>
    <xdr:sp macro="" textlink="">
      <xdr:nvSpPr>
        <xdr:cNvPr id="429" name="楕円 428"/>
        <xdr:cNvSpPr/>
      </xdr:nvSpPr>
      <xdr:spPr>
        <a:xfrm>
          <a:off x="1079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1088</xdr:rowOff>
    </xdr:from>
    <xdr:to>
      <xdr:col>10</xdr:col>
      <xdr:colOff>114300</xdr:colOff>
      <xdr:row>105</xdr:row>
      <xdr:rowOff>37012</xdr:rowOff>
    </xdr:to>
    <xdr:cxnSp macro="">
      <xdr:nvCxnSpPr>
        <xdr:cNvPr id="430" name="直線コネクタ 429"/>
        <xdr:cNvCxnSpPr/>
      </xdr:nvCxnSpPr>
      <xdr:spPr>
        <a:xfrm>
          <a:off x="1130300" y="180033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4"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147519</xdr:rowOff>
    </xdr:from>
    <xdr:ext cx="405111" cy="259045"/>
    <xdr:sp macro="" textlink="">
      <xdr:nvSpPr>
        <xdr:cNvPr id="435" name="n_1mainValue【市民会館】&#10;有形固定資産減価償却率"/>
        <xdr:cNvSpPr txBox="1"/>
      </xdr:nvSpPr>
      <xdr:spPr>
        <a:xfrm>
          <a:off x="35820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113228</xdr:rowOff>
    </xdr:from>
    <xdr:ext cx="405111" cy="259045"/>
    <xdr:sp macro="" textlink="">
      <xdr:nvSpPr>
        <xdr:cNvPr id="436" name="n_2mainValue【市民会館】&#10;有形固定資産減価償却率"/>
        <xdr:cNvSpPr txBox="1"/>
      </xdr:nvSpPr>
      <xdr:spPr>
        <a:xfrm>
          <a:off x="2705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78939</xdr:rowOff>
    </xdr:from>
    <xdr:ext cx="405111" cy="259045"/>
    <xdr:sp macro="" textlink="">
      <xdr:nvSpPr>
        <xdr:cNvPr id="437" name="n_3mainValue【市民会館】&#10;有形固定資産減価償却率"/>
        <xdr:cNvSpPr txBox="1"/>
      </xdr:nvSpPr>
      <xdr:spPr>
        <a:xfrm>
          <a:off x="1816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43015</xdr:rowOff>
    </xdr:from>
    <xdr:ext cx="405111" cy="259045"/>
    <xdr:sp macro="" textlink="">
      <xdr:nvSpPr>
        <xdr:cNvPr id="438" name="n_4mainValue【市民会館】&#10;有形固定資産減価償却率"/>
        <xdr:cNvSpPr txBox="1"/>
      </xdr:nvSpPr>
      <xdr:spPr>
        <a:xfrm>
          <a:off x="927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167132</xdr:rowOff>
    </xdr:from>
    <xdr:to>
      <xdr:col>36</xdr:col>
      <xdr:colOff>165100</xdr:colOff>
      <xdr:row>105</xdr:row>
      <xdr:rowOff>97282</xdr:rowOff>
    </xdr:to>
    <xdr:sp macro="" textlink="">
      <xdr:nvSpPr>
        <xdr:cNvPr id="470" name="フローチャート: 判断 469"/>
        <xdr:cNvSpPr/>
      </xdr:nvSpPr>
      <xdr:spPr>
        <a:xfrm>
          <a:off x="69215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20828</xdr:rowOff>
    </xdr:from>
    <xdr:to>
      <xdr:col>55</xdr:col>
      <xdr:colOff>50800</xdr:colOff>
      <xdr:row>104</xdr:row>
      <xdr:rowOff>122428</xdr:rowOff>
    </xdr:to>
    <xdr:sp macro="" textlink="">
      <xdr:nvSpPr>
        <xdr:cNvPr id="476" name="楕円 475"/>
        <xdr:cNvSpPr/>
      </xdr:nvSpPr>
      <xdr:spPr>
        <a:xfrm>
          <a:off x="104267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43705</xdr:rowOff>
    </xdr:from>
    <xdr:ext cx="469744" cy="259045"/>
    <xdr:sp macro="" textlink="">
      <xdr:nvSpPr>
        <xdr:cNvPr id="477" name="【市民会館】&#10;一人当たり面積該当値テキスト"/>
        <xdr:cNvSpPr txBox="1"/>
      </xdr:nvSpPr>
      <xdr:spPr>
        <a:xfrm>
          <a:off x="10515600" y="177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11685</xdr:rowOff>
    </xdr:from>
    <xdr:to>
      <xdr:col>50</xdr:col>
      <xdr:colOff>165100</xdr:colOff>
      <xdr:row>104</xdr:row>
      <xdr:rowOff>113285</xdr:rowOff>
    </xdr:to>
    <xdr:sp macro="" textlink="">
      <xdr:nvSpPr>
        <xdr:cNvPr id="478" name="楕円 477"/>
        <xdr:cNvSpPr/>
      </xdr:nvSpPr>
      <xdr:spPr>
        <a:xfrm>
          <a:off x="9588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62485</xdr:rowOff>
    </xdr:from>
    <xdr:to>
      <xdr:col>55</xdr:col>
      <xdr:colOff>0</xdr:colOff>
      <xdr:row>104</xdr:row>
      <xdr:rowOff>71628</xdr:rowOff>
    </xdr:to>
    <xdr:cxnSp macro="">
      <xdr:nvCxnSpPr>
        <xdr:cNvPr id="479" name="直線コネクタ 478"/>
        <xdr:cNvCxnSpPr/>
      </xdr:nvCxnSpPr>
      <xdr:spPr>
        <a:xfrm>
          <a:off x="9639300" y="178932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2539</xdr:rowOff>
    </xdr:from>
    <xdr:to>
      <xdr:col>46</xdr:col>
      <xdr:colOff>38100</xdr:colOff>
      <xdr:row>104</xdr:row>
      <xdr:rowOff>104139</xdr:rowOff>
    </xdr:to>
    <xdr:sp macro="" textlink="">
      <xdr:nvSpPr>
        <xdr:cNvPr id="480" name="楕円 479"/>
        <xdr:cNvSpPr/>
      </xdr:nvSpPr>
      <xdr:spPr>
        <a:xfrm>
          <a:off x="8699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53339</xdr:rowOff>
    </xdr:from>
    <xdr:to>
      <xdr:col>50</xdr:col>
      <xdr:colOff>114300</xdr:colOff>
      <xdr:row>104</xdr:row>
      <xdr:rowOff>62485</xdr:rowOff>
    </xdr:to>
    <xdr:cxnSp macro="">
      <xdr:nvCxnSpPr>
        <xdr:cNvPr id="481" name="直線コネクタ 480"/>
        <xdr:cNvCxnSpPr/>
      </xdr:nvCxnSpPr>
      <xdr:spPr>
        <a:xfrm>
          <a:off x="8750300" y="178841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148844</xdr:rowOff>
    </xdr:from>
    <xdr:to>
      <xdr:col>41</xdr:col>
      <xdr:colOff>101600</xdr:colOff>
      <xdr:row>103</xdr:row>
      <xdr:rowOff>78994</xdr:rowOff>
    </xdr:to>
    <xdr:sp macro="" textlink="">
      <xdr:nvSpPr>
        <xdr:cNvPr id="482" name="楕円 481"/>
        <xdr:cNvSpPr/>
      </xdr:nvSpPr>
      <xdr:spPr>
        <a:xfrm>
          <a:off x="7810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28194</xdr:rowOff>
    </xdr:from>
    <xdr:to>
      <xdr:col>45</xdr:col>
      <xdr:colOff>177800</xdr:colOff>
      <xdr:row>104</xdr:row>
      <xdr:rowOff>53339</xdr:rowOff>
    </xdr:to>
    <xdr:cxnSp macro="">
      <xdr:nvCxnSpPr>
        <xdr:cNvPr id="483" name="直線コネクタ 482"/>
        <xdr:cNvCxnSpPr/>
      </xdr:nvCxnSpPr>
      <xdr:spPr>
        <a:xfrm>
          <a:off x="7861300" y="17687544"/>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139700</xdr:rowOff>
    </xdr:from>
    <xdr:to>
      <xdr:col>36</xdr:col>
      <xdr:colOff>165100</xdr:colOff>
      <xdr:row>103</xdr:row>
      <xdr:rowOff>69850</xdr:rowOff>
    </xdr:to>
    <xdr:sp macro="" textlink="">
      <xdr:nvSpPr>
        <xdr:cNvPr id="484" name="楕円 483"/>
        <xdr:cNvSpPr/>
      </xdr:nvSpPr>
      <xdr:spPr>
        <a:xfrm>
          <a:off x="692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19050</xdr:rowOff>
    </xdr:from>
    <xdr:to>
      <xdr:col>41</xdr:col>
      <xdr:colOff>50800</xdr:colOff>
      <xdr:row>103</xdr:row>
      <xdr:rowOff>28194</xdr:rowOff>
    </xdr:to>
    <xdr:cxnSp macro="">
      <xdr:nvCxnSpPr>
        <xdr:cNvPr id="485" name="直線コネクタ 484"/>
        <xdr:cNvCxnSpPr/>
      </xdr:nvCxnSpPr>
      <xdr:spPr>
        <a:xfrm>
          <a:off x="6972300" y="176784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88409</xdr:rowOff>
    </xdr:from>
    <xdr:ext cx="469744" cy="259045"/>
    <xdr:sp macro="" textlink="">
      <xdr:nvSpPr>
        <xdr:cNvPr id="489" name="n_4aveValue【市民会館】&#10;一人当たり面積"/>
        <xdr:cNvSpPr txBox="1"/>
      </xdr:nvSpPr>
      <xdr:spPr>
        <a:xfrm>
          <a:off x="67374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129812</xdr:rowOff>
    </xdr:from>
    <xdr:ext cx="469744" cy="259045"/>
    <xdr:sp macro="" textlink="">
      <xdr:nvSpPr>
        <xdr:cNvPr id="490" name="n_1mainValue【市民会館】&#10;一人当たり面積"/>
        <xdr:cNvSpPr txBox="1"/>
      </xdr:nvSpPr>
      <xdr:spPr>
        <a:xfrm>
          <a:off x="93917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120666</xdr:rowOff>
    </xdr:from>
    <xdr:ext cx="469744" cy="259045"/>
    <xdr:sp macro="" textlink="">
      <xdr:nvSpPr>
        <xdr:cNvPr id="491" name="n_2mainValue【市民会館】&#10;一人当たり面積"/>
        <xdr:cNvSpPr txBox="1"/>
      </xdr:nvSpPr>
      <xdr:spPr>
        <a:xfrm>
          <a:off x="8515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95521</xdr:rowOff>
    </xdr:from>
    <xdr:ext cx="469744" cy="259045"/>
    <xdr:sp macro="" textlink="">
      <xdr:nvSpPr>
        <xdr:cNvPr id="492" name="n_3mainValue【市民会館】&#10;一人当たり面積"/>
        <xdr:cNvSpPr txBox="1"/>
      </xdr:nvSpPr>
      <xdr:spPr>
        <a:xfrm>
          <a:off x="7626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86377</xdr:rowOff>
    </xdr:from>
    <xdr:ext cx="469744" cy="259045"/>
    <xdr:sp macro="" textlink="">
      <xdr:nvSpPr>
        <xdr:cNvPr id="493" name="n_4mainValue【市民会館】&#10;一人当たり面積"/>
        <xdr:cNvSpPr txBox="1"/>
      </xdr:nvSpPr>
      <xdr:spPr>
        <a:xfrm>
          <a:off x="6737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24"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9" name="フローチャート: 判断 528"/>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66222</xdr:rowOff>
    </xdr:from>
    <xdr:to>
      <xdr:col>85</xdr:col>
      <xdr:colOff>177800</xdr:colOff>
      <xdr:row>40</xdr:row>
      <xdr:rowOff>167822</xdr:rowOff>
    </xdr:to>
    <xdr:sp macro="" textlink="">
      <xdr:nvSpPr>
        <xdr:cNvPr id="535" name="楕円 534"/>
        <xdr:cNvSpPr/>
      </xdr:nvSpPr>
      <xdr:spPr>
        <a:xfrm>
          <a:off x="16268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44649</xdr:rowOff>
    </xdr:from>
    <xdr:ext cx="405111" cy="259045"/>
    <xdr:sp macro="" textlink="">
      <xdr:nvSpPr>
        <xdr:cNvPr id="536" name="【一般廃棄物処理施設】&#10;有形固定資産減価償却率該当値テキスト"/>
        <xdr:cNvSpPr txBox="1"/>
      </xdr:nvSpPr>
      <xdr:spPr>
        <a:xfrm>
          <a:off x="16357600"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23767</xdr:rowOff>
    </xdr:from>
    <xdr:to>
      <xdr:col>81</xdr:col>
      <xdr:colOff>101600</xdr:colOff>
      <xdr:row>40</xdr:row>
      <xdr:rowOff>125367</xdr:rowOff>
    </xdr:to>
    <xdr:sp macro="" textlink="">
      <xdr:nvSpPr>
        <xdr:cNvPr id="537" name="楕円 536"/>
        <xdr:cNvSpPr/>
      </xdr:nvSpPr>
      <xdr:spPr>
        <a:xfrm>
          <a:off x="15430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74567</xdr:rowOff>
    </xdr:from>
    <xdr:to>
      <xdr:col>85</xdr:col>
      <xdr:colOff>127000</xdr:colOff>
      <xdr:row>40</xdr:row>
      <xdr:rowOff>117022</xdr:rowOff>
    </xdr:to>
    <xdr:cxnSp macro="">
      <xdr:nvCxnSpPr>
        <xdr:cNvPr id="538" name="直線コネクタ 537"/>
        <xdr:cNvCxnSpPr/>
      </xdr:nvCxnSpPr>
      <xdr:spPr>
        <a:xfrm>
          <a:off x="15481300" y="693256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18869</xdr:rowOff>
    </xdr:from>
    <xdr:to>
      <xdr:col>76</xdr:col>
      <xdr:colOff>165100</xdr:colOff>
      <xdr:row>40</xdr:row>
      <xdr:rowOff>120469</xdr:rowOff>
    </xdr:to>
    <xdr:sp macro="" textlink="">
      <xdr:nvSpPr>
        <xdr:cNvPr id="539" name="楕円 538"/>
        <xdr:cNvSpPr/>
      </xdr:nvSpPr>
      <xdr:spPr>
        <a:xfrm>
          <a:off x="14541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69669</xdr:rowOff>
    </xdr:from>
    <xdr:to>
      <xdr:col>81</xdr:col>
      <xdr:colOff>50800</xdr:colOff>
      <xdr:row>40</xdr:row>
      <xdr:rowOff>74567</xdr:rowOff>
    </xdr:to>
    <xdr:cxnSp macro="">
      <xdr:nvCxnSpPr>
        <xdr:cNvPr id="540" name="直線コネクタ 539"/>
        <xdr:cNvCxnSpPr/>
      </xdr:nvCxnSpPr>
      <xdr:spPr>
        <a:xfrm>
          <a:off x="14592300" y="692766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149497</xdr:rowOff>
    </xdr:from>
    <xdr:to>
      <xdr:col>72</xdr:col>
      <xdr:colOff>38100</xdr:colOff>
      <xdr:row>40</xdr:row>
      <xdr:rowOff>79647</xdr:rowOff>
    </xdr:to>
    <xdr:sp macro="" textlink="">
      <xdr:nvSpPr>
        <xdr:cNvPr id="541" name="楕円 540"/>
        <xdr:cNvSpPr/>
      </xdr:nvSpPr>
      <xdr:spPr>
        <a:xfrm>
          <a:off x="13652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28847</xdr:rowOff>
    </xdr:from>
    <xdr:to>
      <xdr:col>76</xdr:col>
      <xdr:colOff>114300</xdr:colOff>
      <xdr:row>40</xdr:row>
      <xdr:rowOff>69669</xdr:rowOff>
    </xdr:to>
    <xdr:cxnSp macro="">
      <xdr:nvCxnSpPr>
        <xdr:cNvPr id="542" name="直線コネクタ 541"/>
        <xdr:cNvCxnSpPr/>
      </xdr:nvCxnSpPr>
      <xdr:spPr>
        <a:xfrm>
          <a:off x="13703300" y="688684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111941</xdr:rowOff>
    </xdr:from>
    <xdr:to>
      <xdr:col>67</xdr:col>
      <xdr:colOff>101600</xdr:colOff>
      <xdr:row>40</xdr:row>
      <xdr:rowOff>42091</xdr:rowOff>
    </xdr:to>
    <xdr:sp macro="" textlink="">
      <xdr:nvSpPr>
        <xdr:cNvPr id="543" name="楕円 542"/>
        <xdr:cNvSpPr/>
      </xdr:nvSpPr>
      <xdr:spPr>
        <a:xfrm>
          <a:off x="12763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162741</xdr:rowOff>
    </xdr:from>
    <xdr:to>
      <xdr:col>71</xdr:col>
      <xdr:colOff>177800</xdr:colOff>
      <xdr:row>40</xdr:row>
      <xdr:rowOff>28847</xdr:rowOff>
    </xdr:to>
    <xdr:cxnSp macro="">
      <xdr:nvCxnSpPr>
        <xdr:cNvPr id="544" name="直線コネクタ 543"/>
        <xdr:cNvCxnSpPr/>
      </xdr:nvCxnSpPr>
      <xdr:spPr>
        <a:xfrm>
          <a:off x="12814300" y="684929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5"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6"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48"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116494</xdr:rowOff>
    </xdr:from>
    <xdr:ext cx="405111" cy="259045"/>
    <xdr:sp macro="" textlink="">
      <xdr:nvSpPr>
        <xdr:cNvPr id="549" name="n_1mainValue【一般廃棄物処理施設】&#10;有形固定資産減価償却率"/>
        <xdr:cNvSpPr txBox="1"/>
      </xdr:nvSpPr>
      <xdr:spPr>
        <a:xfrm>
          <a:off x="15266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111596</xdr:rowOff>
    </xdr:from>
    <xdr:ext cx="405111" cy="259045"/>
    <xdr:sp macro="" textlink="">
      <xdr:nvSpPr>
        <xdr:cNvPr id="550" name="n_2mainValue【一般廃棄物処理施設】&#10;有形固定資産減価償却率"/>
        <xdr:cNvSpPr txBox="1"/>
      </xdr:nvSpPr>
      <xdr:spPr>
        <a:xfrm>
          <a:off x="14389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70774</xdr:rowOff>
    </xdr:from>
    <xdr:ext cx="405111" cy="259045"/>
    <xdr:sp macro="" textlink="">
      <xdr:nvSpPr>
        <xdr:cNvPr id="551" name="n_3mainValue【一般廃棄物処理施設】&#10;有形固定資産減価償却率"/>
        <xdr:cNvSpPr txBox="1"/>
      </xdr:nvSpPr>
      <xdr:spPr>
        <a:xfrm>
          <a:off x="13500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33218</xdr:rowOff>
    </xdr:from>
    <xdr:ext cx="405111" cy="259045"/>
    <xdr:sp macro="" textlink="">
      <xdr:nvSpPr>
        <xdr:cNvPr id="552" name="n_4mainValue【一般廃棄物処理施設】&#10;有形固定資産減価償却率"/>
        <xdr:cNvSpPr txBox="1"/>
      </xdr:nvSpPr>
      <xdr:spPr>
        <a:xfrm>
          <a:off x="12611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9"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153174</xdr:rowOff>
    </xdr:from>
    <xdr:to>
      <xdr:col>98</xdr:col>
      <xdr:colOff>38100</xdr:colOff>
      <xdr:row>40</xdr:row>
      <xdr:rowOff>83324</xdr:rowOff>
    </xdr:to>
    <xdr:sp macro="" textlink="">
      <xdr:nvSpPr>
        <xdr:cNvPr id="584" name="フローチャート: 判断 583"/>
        <xdr:cNvSpPr/>
      </xdr:nvSpPr>
      <xdr:spPr>
        <a:xfrm>
          <a:off x="18605500" y="683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114920</xdr:rowOff>
    </xdr:from>
    <xdr:to>
      <xdr:col>116</xdr:col>
      <xdr:colOff>114300</xdr:colOff>
      <xdr:row>41</xdr:row>
      <xdr:rowOff>45070</xdr:rowOff>
    </xdr:to>
    <xdr:sp macro="" textlink="">
      <xdr:nvSpPr>
        <xdr:cNvPr id="590" name="楕円 589"/>
        <xdr:cNvSpPr/>
      </xdr:nvSpPr>
      <xdr:spPr>
        <a:xfrm>
          <a:off x="22110700" y="69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29847</xdr:rowOff>
    </xdr:from>
    <xdr:ext cx="534377" cy="259045"/>
    <xdr:sp macro="" textlink="">
      <xdr:nvSpPr>
        <xdr:cNvPr id="591" name="【一般廃棄物処理施設】&#10;一人当たり有形固定資産（償却資産）額該当値テキスト"/>
        <xdr:cNvSpPr txBox="1"/>
      </xdr:nvSpPr>
      <xdr:spPr>
        <a:xfrm>
          <a:off x="22199600" y="688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113292</xdr:rowOff>
    </xdr:from>
    <xdr:to>
      <xdr:col>112</xdr:col>
      <xdr:colOff>38100</xdr:colOff>
      <xdr:row>41</xdr:row>
      <xdr:rowOff>43442</xdr:rowOff>
    </xdr:to>
    <xdr:sp macro="" textlink="">
      <xdr:nvSpPr>
        <xdr:cNvPr id="592" name="楕円 591"/>
        <xdr:cNvSpPr/>
      </xdr:nvSpPr>
      <xdr:spPr>
        <a:xfrm>
          <a:off x="21272500" y="69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164092</xdr:rowOff>
    </xdr:from>
    <xdr:to>
      <xdr:col>116</xdr:col>
      <xdr:colOff>63500</xdr:colOff>
      <xdr:row>40</xdr:row>
      <xdr:rowOff>165720</xdr:rowOff>
    </xdr:to>
    <xdr:cxnSp macro="">
      <xdr:nvCxnSpPr>
        <xdr:cNvPr id="593" name="直線コネクタ 592"/>
        <xdr:cNvCxnSpPr/>
      </xdr:nvCxnSpPr>
      <xdr:spPr>
        <a:xfrm>
          <a:off x="21323300" y="7022092"/>
          <a:ext cx="8382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115080</xdr:rowOff>
    </xdr:from>
    <xdr:to>
      <xdr:col>107</xdr:col>
      <xdr:colOff>101600</xdr:colOff>
      <xdr:row>41</xdr:row>
      <xdr:rowOff>45230</xdr:rowOff>
    </xdr:to>
    <xdr:sp macro="" textlink="">
      <xdr:nvSpPr>
        <xdr:cNvPr id="594" name="楕円 593"/>
        <xdr:cNvSpPr/>
      </xdr:nvSpPr>
      <xdr:spPr>
        <a:xfrm>
          <a:off x="20383500" y="69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164092</xdr:rowOff>
    </xdr:from>
    <xdr:to>
      <xdr:col>111</xdr:col>
      <xdr:colOff>177800</xdr:colOff>
      <xdr:row>40</xdr:row>
      <xdr:rowOff>165880</xdr:rowOff>
    </xdr:to>
    <xdr:cxnSp macro="">
      <xdr:nvCxnSpPr>
        <xdr:cNvPr id="595" name="直線コネクタ 594"/>
        <xdr:cNvCxnSpPr/>
      </xdr:nvCxnSpPr>
      <xdr:spPr>
        <a:xfrm flipV="1">
          <a:off x="20434300" y="7022092"/>
          <a:ext cx="8890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114394</xdr:rowOff>
    </xdr:from>
    <xdr:to>
      <xdr:col>102</xdr:col>
      <xdr:colOff>165100</xdr:colOff>
      <xdr:row>41</xdr:row>
      <xdr:rowOff>44544</xdr:rowOff>
    </xdr:to>
    <xdr:sp macro="" textlink="">
      <xdr:nvSpPr>
        <xdr:cNvPr id="596" name="楕円 595"/>
        <xdr:cNvSpPr/>
      </xdr:nvSpPr>
      <xdr:spPr>
        <a:xfrm>
          <a:off x="19494500" y="69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165194</xdr:rowOff>
    </xdr:from>
    <xdr:to>
      <xdr:col>107</xdr:col>
      <xdr:colOff>50800</xdr:colOff>
      <xdr:row>40</xdr:row>
      <xdr:rowOff>165880</xdr:rowOff>
    </xdr:to>
    <xdr:cxnSp macro="">
      <xdr:nvCxnSpPr>
        <xdr:cNvPr id="597" name="直線コネクタ 596"/>
        <xdr:cNvCxnSpPr/>
      </xdr:nvCxnSpPr>
      <xdr:spPr>
        <a:xfrm>
          <a:off x="19545300" y="702319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112090</xdr:rowOff>
    </xdr:from>
    <xdr:to>
      <xdr:col>98</xdr:col>
      <xdr:colOff>38100</xdr:colOff>
      <xdr:row>41</xdr:row>
      <xdr:rowOff>42240</xdr:rowOff>
    </xdr:to>
    <xdr:sp macro="" textlink="">
      <xdr:nvSpPr>
        <xdr:cNvPr id="598" name="楕円 597"/>
        <xdr:cNvSpPr/>
      </xdr:nvSpPr>
      <xdr:spPr>
        <a:xfrm>
          <a:off x="18605500" y="69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162890</xdr:rowOff>
    </xdr:from>
    <xdr:to>
      <xdr:col>102</xdr:col>
      <xdr:colOff>114300</xdr:colOff>
      <xdr:row>40</xdr:row>
      <xdr:rowOff>165194</xdr:rowOff>
    </xdr:to>
    <xdr:cxnSp macro="">
      <xdr:nvCxnSpPr>
        <xdr:cNvPr id="599" name="直線コネクタ 598"/>
        <xdr:cNvCxnSpPr/>
      </xdr:nvCxnSpPr>
      <xdr:spPr>
        <a:xfrm>
          <a:off x="18656300" y="7020890"/>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600"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601"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602"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99851</xdr:rowOff>
    </xdr:from>
    <xdr:ext cx="534377" cy="259045"/>
    <xdr:sp macro="" textlink="">
      <xdr:nvSpPr>
        <xdr:cNvPr id="603" name="n_4aveValue【一般廃棄物処理施設】&#10;一人当たり有形固定資産（償却資産）額"/>
        <xdr:cNvSpPr txBox="1"/>
      </xdr:nvSpPr>
      <xdr:spPr>
        <a:xfrm>
          <a:off x="18389111" y="66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34569</xdr:rowOff>
    </xdr:from>
    <xdr:ext cx="534377" cy="259045"/>
    <xdr:sp macro="" textlink="">
      <xdr:nvSpPr>
        <xdr:cNvPr id="604" name="n_1mainValue【一般廃棄物処理施設】&#10;一人当たり有形固定資産（償却資産）額"/>
        <xdr:cNvSpPr txBox="1"/>
      </xdr:nvSpPr>
      <xdr:spPr>
        <a:xfrm>
          <a:off x="21043411" y="70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36357</xdr:rowOff>
    </xdr:from>
    <xdr:ext cx="534377" cy="259045"/>
    <xdr:sp macro="" textlink="">
      <xdr:nvSpPr>
        <xdr:cNvPr id="605" name="n_2mainValue【一般廃棄物処理施設】&#10;一人当たり有形固定資産（償却資産）額"/>
        <xdr:cNvSpPr txBox="1"/>
      </xdr:nvSpPr>
      <xdr:spPr>
        <a:xfrm>
          <a:off x="20167111" y="70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35671</xdr:rowOff>
    </xdr:from>
    <xdr:ext cx="534377" cy="259045"/>
    <xdr:sp macro="" textlink="">
      <xdr:nvSpPr>
        <xdr:cNvPr id="606" name="n_3mainValue【一般廃棄物処理施設】&#10;一人当たり有形固定資産（償却資産）額"/>
        <xdr:cNvSpPr txBox="1"/>
      </xdr:nvSpPr>
      <xdr:spPr>
        <a:xfrm>
          <a:off x="19278111" y="706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33367</xdr:rowOff>
    </xdr:from>
    <xdr:ext cx="534377" cy="259045"/>
    <xdr:sp macro="" textlink="">
      <xdr:nvSpPr>
        <xdr:cNvPr id="607" name="n_4mainValue【一般廃棄物処理施設】&#10;一人当たり有形固定資産（償却資産）額"/>
        <xdr:cNvSpPr txBox="1"/>
      </xdr:nvSpPr>
      <xdr:spPr>
        <a:xfrm>
          <a:off x="18389111" y="706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38"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3" name="フローチャート: 判断 642"/>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42273</xdr:rowOff>
    </xdr:from>
    <xdr:to>
      <xdr:col>85</xdr:col>
      <xdr:colOff>177800</xdr:colOff>
      <xdr:row>62</xdr:row>
      <xdr:rowOff>143873</xdr:rowOff>
    </xdr:to>
    <xdr:sp macro="" textlink="">
      <xdr:nvSpPr>
        <xdr:cNvPr id="649" name="楕円 648"/>
        <xdr:cNvSpPr/>
      </xdr:nvSpPr>
      <xdr:spPr>
        <a:xfrm>
          <a:off x="16268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20700</xdr:rowOff>
    </xdr:from>
    <xdr:ext cx="405111" cy="259045"/>
    <xdr:sp macro="" textlink="">
      <xdr:nvSpPr>
        <xdr:cNvPr id="650" name="【保健センター・保健所】&#10;有形固定資産減価償却率該当値テキスト"/>
        <xdr:cNvSpPr txBox="1"/>
      </xdr:nvSpPr>
      <xdr:spPr>
        <a:xfrm>
          <a:off x="16357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168003</xdr:rowOff>
    </xdr:from>
    <xdr:to>
      <xdr:col>81</xdr:col>
      <xdr:colOff>101600</xdr:colOff>
      <xdr:row>62</xdr:row>
      <xdr:rowOff>98153</xdr:rowOff>
    </xdr:to>
    <xdr:sp macro="" textlink="">
      <xdr:nvSpPr>
        <xdr:cNvPr id="651" name="楕円 650"/>
        <xdr:cNvSpPr/>
      </xdr:nvSpPr>
      <xdr:spPr>
        <a:xfrm>
          <a:off x="15430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47353</xdr:rowOff>
    </xdr:from>
    <xdr:to>
      <xdr:col>85</xdr:col>
      <xdr:colOff>127000</xdr:colOff>
      <xdr:row>62</xdr:row>
      <xdr:rowOff>93073</xdr:rowOff>
    </xdr:to>
    <xdr:cxnSp macro="">
      <xdr:nvCxnSpPr>
        <xdr:cNvPr id="652" name="直線コネクタ 651"/>
        <xdr:cNvCxnSpPr/>
      </xdr:nvCxnSpPr>
      <xdr:spPr>
        <a:xfrm>
          <a:off x="15481300" y="1067725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119017</xdr:rowOff>
    </xdr:from>
    <xdr:to>
      <xdr:col>76</xdr:col>
      <xdr:colOff>165100</xdr:colOff>
      <xdr:row>62</xdr:row>
      <xdr:rowOff>49167</xdr:rowOff>
    </xdr:to>
    <xdr:sp macro="" textlink="">
      <xdr:nvSpPr>
        <xdr:cNvPr id="653" name="楕円 652"/>
        <xdr:cNvSpPr/>
      </xdr:nvSpPr>
      <xdr:spPr>
        <a:xfrm>
          <a:off x="14541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169817</xdr:rowOff>
    </xdr:from>
    <xdr:to>
      <xdr:col>81</xdr:col>
      <xdr:colOff>50800</xdr:colOff>
      <xdr:row>62</xdr:row>
      <xdr:rowOff>47353</xdr:rowOff>
    </xdr:to>
    <xdr:cxnSp macro="">
      <xdr:nvCxnSpPr>
        <xdr:cNvPr id="654" name="直線コネクタ 653"/>
        <xdr:cNvCxnSpPr/>
      </xdr:nvCxnSpPr>
      <xdr:spPr>
        <a:xfrm>
          <a:off x="14592300" y="1062826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68399</xdr:rowOff>
    </xdr:from>
    <xdr:to>
      <xdr:col>72</xdr:col>
      <xdr:colOff>38100</xdr:colOff>
      <xdr:row>61</xdr:row>
      <xdr:rowOff>169999</xdr:rowOff>
    </xdr:to>
    <xdr:sp macro="" textlink="">
      <xdr:nvSpPr>
        <xdr:cNvPr id="655" name="楕円 654"/>
        <xdr:cNvSpPr/>
      </xdr:nvSpPr>
      <xdr:spPr>
        <a:xfrm>
          <a:off x="13652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119199</xdr:rowOff>
    </xdr:from>
    <xdr:to>
      <xdr:col>76</xdr:col>
      <xdr:colOff>114300</xdr:colOff>
      <xdr:row>61</xdr:row>
      <xdr:rowOff>169817</xdr:rowOff>
    </xdr:to>
    <xdr:cxnSp macro="">
      <xdr:nvCxnSpPr>
        <xdr:cNvPr id="656" name="直線コネクタ 655"/>
        <xdr:cNvCxnSpPr/>
      </xdr:nvCxnSpPr>
      <xdr:spPr>
        <a:xfrm>
          <a:off x="13703300" y="1057764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30843</xdr:rowOff>
    </xdr:from>
    <xdr:to>
      <xdr:col>67</xdr:col>
      <xdr:colOff>101600</xdr:colOff>
      <xdr:row>61</xdr:row>
      <xdr:rowOff>132443</xdr:rowOff>
    </xdr:to>
    <xdr:sp macro="" textlink="">
      <xdr:nvSpPr>
        <xdr:cNvPr id="657" name="楕円 656"/>
        <xdr:cNvSpPr/>
      </xdr:nvSpPr>
      <xdr:spPr>
        <a:xfrm>
          <a:off x="12763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81643</xdr:rowOff>
    </xdr:from>
    <xdr:to>
      <xdr:col>71</xdr:col>
      <xdr:colOff>177800</xdr:colOff>
      <xdr:row>61</xdr:row>
      <xdr:rowOff>119199</xdr:rowOff>
    </xdr:to>
    <xdr:cxnSp macro="">
      <xdr:nvCxnSpPr>
        <xdr:cNvPr id="658" name="直線コネクタ 657"/>
        <xdr:cNvCxnSpPr/>
      </xdr:nvCxnSpPr>
      <xdr:spPr>
        <a:xfrm>
          <a:off x="12814300" y="105400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59"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60"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61"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62"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89280</xdr:rowOff>
    </xdr:from>
    <xdr:ext cx="405111" cy="259045"/>
    <xdr:sp macro="" textlink="">
      <xdr:nvSpPr>
        <xdr:cNvPr id="663" name="n_1mainValue【保健センター・保健所】&#10;有形固定資産減価償却率"/>
        <xdr:cNvSpPr txBox="1"/>
      </xdr:nvSpPr>
      <xdr:spPr>
        <a:xfrm>
          <a:off x="15266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40294</xdr:rowOff>
    </xdr:from>
    <xdr:ext cx="405111" cy="259045"/>
    <xdr:sp macro="" textlink="">
      <xdr:nvSpPr>
        <xdr:cNvPr id="664" name="n_2mainValue【保健センター・保健所】&#10;有形固定資産減価償却率"/>
        <xdr:cNvSpPr txBox="1"/>
      </xdr:nvSpPr>
      <xdr:spPr>
        <a:xfrm>
          <a:off x="14389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161126</xdr:rowOff>
    </xdr:from>
    <xdr:ext cx="405111" cy="259045"/>
    <xdr:sp macro="" textlink="">
      <xdr:nvSpPr>
        <xdr:cNvPr id="665" name="n_3mainValue【保健センター・保健所】&#10;有形固定資産減価償却率"/>
        <xdr:cNvSpPr txBox="1"/>
      </xdr:nvSpPr>
      <xdr:spPr>
        <a:xfrm>
          <a:off x="13500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123570</xdr:rowOff>
    </xdr:from>
    <xdr:ext cx="405111" cy="259045"/>
    <xdr:sp macro="" textlink="">
      <xdr:nvSpPr>
        <xdr:cNvPr id="666" name="n_4mainValue【保健センター・保健所】&#10;有形固定資産減価償却率"/>
        <xdr:cNvSpPr txBox="1"/>
      </xdr:nvSpPr>
      <xdr:spPr>
        <a:xfrm>
          <a:off x="12611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90" name="直線コネクタ 689"/>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93"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94" name="直線コネクタ 693"/>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5"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6" name="フローチャート: 判断 695"/>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7" name="フローチャート: 判断 696"/>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8" name="フローチャート: 判断 697"/>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フローチャート: 判断 698"/>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700" name="フローチャート: 判断 699"/>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6" name="楕円 705"/>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7"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708" name="楕円 707"/>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64</xdr:row>
      <xdr:rowOff>0</xdr:rowOff>
    </xdr:to>
    <xdr:cxnSp macro="">
      <xdr:nvCxnSpPr>
        <xdr:cNvPr id="709" name="直線コネクタ 708"/>
        <xdr:cNvCxnSpPr/>
      </xdr:nvCxnSpPr>
      <xdr:spPr>
        <a:xfrm>
          <a:off x="21323300" y="10965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710" name="楕円 709"/>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711" name="直線コネクタ 710"/>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712" name="楕円 711"/>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163830</xdr:rowOff>
    </xdr:to>
    <xdr:cxnSp macro="">
      <xdr:nvCxnSpPr>
        <xdr:cNvPr id="713" name="直線コネクタ 712"/>
        <xdr:cNvCxnSpPr/>
      </xdr:nvCxnSpPr>
      <xdr:spPr>
        <a:xfrm>
          <a:off x="19545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714" name="楕円 713"/>
        <xdr:cNvSpPr/>
      </xdr:nvSpPr>
      <xdr:spPr>
        <a:xfrm>
          <a:off x="18605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163830</xdr:rowOff>
    </xdr:to>
    <xdr:cxnSp macro="">
      <xdr:nvCxnSpPr>
        <xdr:cNvPr id="715" name="直線コネクタ 714"/>
        <xdr:cNvCxnSpPr/>
      </xdr:nvCxnSpPr>
      <xdr:spPr>
        <a:xfrm>
          <a:off x="18656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6"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7"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18"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719"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720" name="n_1mainValue【保健センター・保健所】&#10;一人当たり面積"/>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721" name="n_2mainValue【保健センター・保健所】&#10;一人当たり面積"/>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722" name="n_3mainValue【保健センター・保健所】&#10;一人当たり面積"/>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723" name="n_4mainValue【保健センター・保健所】&#10;一人当たり面積"/>
        <xdr:cNvSpPr txBox="1"/>
      </xdr:nvSpPr>
      <xdr:spPr>
        <a:xfrm>
          <a:off x="18421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9" name="直線コネクタ 748"/>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50"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51" name="直線コネクタ 750"/>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52"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53" name="直線コネクタ 752"/>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54" name="【消防施設】&#10;有形固定資産減価償却率平均値テキスト"/>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5" name="フローチャート: 判断 754"/>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6" name="フローチャート: 判断 755"/>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8" name="フローチャート: 判断 75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765" name="楕円 764"/>
        <xdr:cNvSpPr/>
      </xdr:nvSpPr>
      <xdr:spPr>
        <a:xfrm>
          <a:off x="16268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142076</xdr:rowOff>
    </xdr:from>
    <xdr:ext cx="405111" cy="259045"/>
    <xdr:sp macro="" textlink="">
      <xdr:nvSpPr>
        <xdr:cNvPr id="766" name="【消防施設】&#10;有形固定資産減価償却率該当値テキスト"/>
        <xdr:cNvSpPr txBox="1"/>
      </xdr:nvSpPr>
      <xdr:spPr>
        <a:xfrm>
          <a:off x="16357600"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130992</xdr:rowOff>
    </xdr:from>
    <xdr:to>
      <xdr:col>81</xdr:col>
      <xdr:colOff>101600</xdr:colOff>
      <xdr:row>83</xdr:row>
      <xdr:rowOff>61142</xdr:rowOff>
    </xdr:to>
    <xdr:sp macro="" textlink="">
      <xdr:nvSpPr>
        <xdr:cNvPr id="767" name="楕円 766"/>
        <xdr:cNvSpPr/>
      </xdr:nvSpPr>
      <xdr:spPr>
        <a:xfrm>
          <a:off x="15430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10342</xdr:rowOff>
    </xdr:from>
    <xdr:to>
      <xdr:col>85</xdr:col>
      <xdr:colOff>127000</xdr:colOff>
      <xdr:row>83</xdr:row>
      <xdr:rowOff>42999</xdr:rowOff>
    </xdr:to>
    <xdr:cxnSp macro="">
      <xdr:nvCxnSpPr>
        <xdr:cNvPr id="768" name="直線コネクタ 767"/>
        <xdr:cNvCxnSpPr/>
      </xdr:nvCxnSpPr>
      <xdr:spPr>
        <a:xfrm>
          <a:off x="15481300" y="142406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macro="" textlink="">
      <xdr:nvSpPr>
        <xdr:cNvPr id="769" name="楕円 768"/>
        <xdr:cNvSpPr/>
      </xdr:nvSpPr>
      <xdr:spPr>
        <a:xfrm>
          <a:off x="14541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155666</xdr:rowOff>
    </xdr:from>
    <xdr:to>
      <xdr:col>81</xdr:col>
      <xdr:colOff>50800</xdr:colOff>
      <xdr:row>83</xdr:row>
      <xdr:rowOff>10342</xdr:rowOff>
    </xdr:to>
    <xdr:cxnSp macro="">
      <xdr:nvCxnSpPr>
        <xdr:cNvPr id="770" name="直線コネクタ 769"/>
        <xdr:cNvCxnSpPr/>
      </xdr:nvCxnSpPr>
      <xdr:spPr>
        <a:xfrm>
          <a:off x="14592300" y="142145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91802</xdr:rowOff>
    </xdr:from>
    <xdr:to>
      <xdr:col>72</xdr:col>
      <xdr:colOff>38100</xdr:colOff>
      <xdr:row>83</xdr:row>
      <xdr:rowOff>21952</xdr:rowOff>
    </xdr:to>
    <xdr:sp macro="" textlink="">
      <xdr:nvSpPr>
        <xdr:cNvPr id="771" name="楕円 770"/>
        <xdr:cNvSpPr/>
      </xdr:nvSpPr>
      <xdr:spPr>
        <a:xfrm>
          <a:off x="13652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142602</xdr:rowOff>
    </xdr:from>
    <xdr:to>
      <xdr:col>76</xdr:col>
      <xdr:colOff>114300</xdr:colOff>
      <xdr:row>82</xdr:row>
      <xdr:rowOff>155666</xdr:rowOff>
    </xdr:to>
    <xdr:cxnSp macro="">
      <xdr:nvCxnSpPr>
        <xdr:cNvPr id="772" name="直線コネクタ 771"/>
        <xdr:cNvCxnSpPr/>
      </xdr:nvCxnSpPr>
      <xdr:spPr>
        <a:xfrm>
          <a:off x="13703300" y="142015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98334</xdr:rowOff>
    </xdr:from>
    <xdr:to>
      <xdr:col>67</xdr:col>
      <xdr:colOff>101600</xdr:colOff>
      <xdr:row>83</xdr:row>
      <xdr:rowOff>28484</xdr:rowOff>
    </xdr:to>
    <xdr:sp macro="" textlink="">
      <xdr:nvSpPr>
        <xdr:cNvPr id="773" name="楕円 772"/>
        <xdr:cNvSpPr/>
      </xdr:nvSpPr>
      <xdr:spPr>
        <a:xfrm>
          <a:off x="12763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142602</xdr:rowOff>
    </xdr:from>
    <xdr:to>
      <xdr:col>71</xdr:col>
      <xdr:colOff>177800</xdr:colOff>
      <xdr:row>82</xdr:row>
      <xdr:rowOff>149134</xdr:rowOff>
    </xdr:to>
    <xdr:cxnSp macro="">
      <xdr:nvCxnSpPr>
        <xdr:cNvPr id="774" name="直線コネクタ 773"/>
        <xdr:cNvCxnSpPr/>
      </xdr:nvCxnSpPr>
      <xdr:spPr>
        <a:xfrm flipV="1">
          <a:off x="12814300" y="142015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75"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7"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8"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52269</xdr:rowOff>
    </xdr:from>
    <xdr:ext cx="405111" cy="259045"/>
    <xdr:sp macro="" textlink="">
      <xdr:nvSpPr>
        <xdr:cNvPr id="779" name="n_1mainValue【消防施設】&#10;有形固定資産減価償却率"/>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26143</xdr:rowOff>
    </xdr:from>
    <xdr:ext cx="405111" cy="259045"/>
    <xdr:sp macro="" textlink="">
      <xdr:nvSpPr>
        <xdr:cNvPr id="780" name="n_2mainValue【消防施設】&#10;有形固定資産減価償却率"/>
        <xdr:cNvSpPr txBox="1"/>
      </xdr:nvSpPr>
      <xdr:spPr>
        <a:xfrm>
          <a:off x="14389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13079</xdr:rowOff>
    </xdr:from>
    <xdr:ext cx="405111" cy="259045"/>
    <xdr:sp macro="" textlink="">
      <xdr:nvSpPr>
        <xdr:cNvPr id="781" name="n_3mainValue【消防施設】&#10;有形固定資産減価償却率"/>
        <xdr:cNvSpPr txBox="1"/>
      </xdr:nvSpPr>
      <xdr:spPr>
        <a:xfrm>
          <a:off x="13500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19611</xdr:rowOff>
    </xdr:from>
    <xdr:ext cx="405111" cy="259045"/>
    <xdr:sp macro="" textlink="">
      <xdr:nvSpPr>
        <xdr:cNvPr id="782" name="n_4mainValue【消防施設】&#10;有形固定資産減価償却率"/>
        <xdr:cNvSpPr txBox="1"/>
      </xdr:nvSpPr>
      <xdr:spPr>
        <a:xfrm>
          <a:off x="12611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804" name="直線コネクタ 803"/>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6" name="直線コネクタ 80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7"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8" name="直線コネクタ 807"/>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9"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11" name="フローチャート: 判断 810"/>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12" name="フローチャート: 判断 811"/>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3" name="フローチャート: 判断 812"/>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14" name="フローチャート: 判断 813"/>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820" name="楕円 819"/>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821" name="【消防施設】&#10;一人当たり面積該当値テキスト"/>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822" name="楕円 821"/>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147828</xdr:rowOff>
    </xdr:to>
    <xdr:cxnSp macro="">
      <xdr:nvCxnSpPr>
        <xdr:cNvPr id="823" name="直線コネクタ 822"/>
        <xdr:cNvCxnSpPr/>
      </xdr:nvCxnSpPr>
      <xdr:spPr>
        <a:xfrm>
          <a:off x="21323300" y="1454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824" name="楕円 823"/>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143256</xdr:rowOff>
    </xdr:to>
    <xdr:cxnSp macro="">
      <xdr:nvCxnSpPr>
        <xdr:cNvPr id="825" name="直線コネクタ 824"/>
        <xdr:cNvCxnSpPr/>
      </xdr:nvCxnSpPr>
      <xdr:spPr>
        <a:xfrm>
          <a:off x="20434300" y="1454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826" name="楕円 825"/>
        <xdr:cNvSpPr/>
      </xdr:nvSpPr>
      <xdr:spPr>
        <a:xfrm>
          <a:off x="19494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143256</xdr:rowOff>
    </xdr:to>
    <xdr:cxnSp macro="">
      <xdr:nvCxnSpPr>
        <xdr:cNvPr id="827" name="直線コネクタ 826"/>
        <xdr:cNvCxnSpPr/>
      </xdr:nvCxnSpPr>
      <xdr:spPr>
        <a:xfrm>
          <a:off x="19545300" y="1454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828" name="楕円 827"/>
        <xdr:cNvSpPr/>
      </xdr:nvSpPr>
      <xdr:spPr>
        <a:xfrm>
          <a:off x="18605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143256</xdr:rowOff>
    </xdr:to>
    <xdr:cxnSp macro="">
      <xdr:nvCxnSpPr>
        <xdr:cNvPr id="829" name="直線コネクタ 828"/>
        <xdr:cNvCxnSpPr/>
      </xdr:nvCxnSpPr>
      <xdr:spPr>
        <a:xfrm>
          <a:off x="18656300" y="1454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830"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31"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32"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33" name="n_4ave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834" name="n_1mainValue【消防施設】&#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835" name="n_2mainValue【消防施設】&#10;一人当たり面積"/>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836" name="n_3mainValue【消防施設】&#10;一人当たり面積"/>
        <xdr:cNvSpPr txBox="1"/>
      </xdr:nvSpPr>
      <xdr:spPr>
        <a:xfrm>
          <a:off x="19310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837" name="n_4mainValue【消防施設】&#10;一人当たり面積"/>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63" name="直線コネクタ 862"/>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4"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5" name="直線コネクタ 86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6"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7" name="直線コネクタ 866"/>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68"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9" name="フローチャート: 判断 868"/>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70" name="フローチャート: 判断 869"/>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1" name="フローチャート: 判断 870"/>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72" name="フローチャート: 判断 871"/>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73" name="フローチャート: 判断 872"/>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18869</xdr:rowOff>
    </xdr:from>
    <xdr:to>
      <xdr:col>85</xdr:col>
      <xdr:colOff>177800</xdr:colOff>
      <xdr:row>105</xdr:row>
      <xdr:rowOff>120469</xdr:rowOff>
    </xdr:to>
    <xdr:sp macro="" textlink="">
      <xdr:nvSpPr>
        <xdr:cNvPr id="879" name="楕円 878"/>
        <xdr:cNvSpPr/>
      </xdr:nvSpPr>
      <xdr:spPr>
        <a:xfrm>
          <a:off x="16268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168746</xdr:rowOff>
    </xdr:from>
    <xdr:ext cx="405111" cy="259045"/>
    <xdr:sp macro="" textlink="">
      <xdr:nvSpPr>
        <xdr:cNvPr id="880" name="【庁舎】&#10;有形固定資産減価償却率該当値テキスト"/>
        <xdr:cNvSpPr txBox="1"/>
      </xdr:nvSpPr>
      <xdr:spPr>
        <a:xfrm>
          <a:off x="16357600"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160927</xdr:rowOff>
    </xdr:from>
    <xdr:to>
      <xdr:col>81</xdr:col>
      <xdr:colOff>101600</xdr:colOff>
      <xdr:row>105</xdr:row>
      <xdr:rowOff>91077</xdr:rowOff>
    </xdr:to>
    <xdr:sp macro="" textlink="">
      <xdr:nvSpPr>
        <xdr:cNvPr id="881" name="楕円 880"/>
        <xdr:cNvSpPr/>
      </xdr:nvSpPr>
      <xdr:spPr>
        <a:xfrm>
          <a:off x="15430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69669</xdr:rowOff>
    </xdr:to>
    <xdr:cxnSp macro="">
      <xdr:nvCxnSpPr>
        <xdr:cNvPr id="882" name="直線コネクタ 881"/>
        <xdr:cNvCxnSpPr/>
      </xdr:nvCxnSpPr>
      <xdr:spPr>
        <a:xfrm>
          <a:off x="15481300" y="180425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883" name="楕円 882"/>
        <xdr:cNvSpPr/>
      </xdr:nvSpPr>
      <xdr:spPr>
        <a:xfrm>
          <a:off x="14541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40277</xdr:rowOff>
    </xdr:from>
    <xdr:to>
      <xdr:col>81</xdr:col>
      <xdr:colOff>50800</xdr:colOff>
      <xdr:row>105</xdr:row>
      <xdr:rowOff>66402</xdr:rowOff>
    </xdr:to>
    <xdr:cxnSp macro="">
      <xdr:nvCxnSpPr>
        <xdr:cNvPr id="884" name="直線コネクタ 883"/>
        <xdr:cNvCxnSpPr/>
      </xdr:nvCxnSpPr>
      <xdr:spPr>
        <a:xfrm flipV="1">
          <a:off x="14592300" y="180425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85" name="楕円 884"/>
        <xdr:cNvSpPr/>
      </xdr:nvSpPr>
      <xdr:spPr>
        <a:xfrm>
          <a:off x="1365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66402</xdr:rowOff>
    </xdr:to>
    <xdr:cxnSp macro="">
      <xdr:nvCxnSpPr>
        <xdr:cNvPr id="886" name="直線コネクタ 885"/>
        <xdr:cNvCxnSpPr/>
      </xdr:nvCxnSpPr>
      <xdr:spPr>
        <a:xfrm>
          <a:off x="13703300" y="180376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125005</xdr:rowOff>
    </xdr:from>
    <xdr:to>
      <xdr:col>67</xdr:col>
      <xdr:colOff>101600</xdr:colOff>
      <xdr:row>105</xdr:row>
      <xdr:rowOff>55155</xdr:rowOff>
    </xdr:to>
    <xdr:sp macro="" textlink="">
      <xdr:nvSpPr>
        <xdr:cNvPr id="887" name="楕円 886"/>
        <xdr:cNvSpPr/>
      </xdr:nvSpPr>
      <xdr:spPr>
        <a:xfrm>
          <a:off x="12763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4355</xdr:rowOff>
    </xdr:from>
    <xdr:to>
      <xdr:col>71</xdr:col>
      <xdr:colOff>177800</xdr:colOff>
      <xdr:row>105</xdr:row>
      <xdr:rowOff>35379</xdr:rowOff>
    </xdr:to>
    <xdr:cxnSp macro="">
      <xdr:nvCxnSpPr>
        <xdr:cNvPr id="888" name="直線コネクタ 887"/>
        <xdr:cNvCxnSpPr/>
      </xdr:nvCxnSpPr>
      <xdr:spPr>
        <a:xfrm>
          <a:off x="12814300" y="180066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89"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0"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91"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892" name="n_4aveValue【庁舎】&#10;有形固定資産減価償却率"/>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82204</xdr:rowOff>
    </xdr:from>
    <xdr:ext cx="405111" cy="259045"/>
    <xdr:sp macro="" textlink="">
      <xdr:nvSpPr>
        <xdr:cNvPr id="893" name="n_1mainValue【庁舎】&#10;有形固定資産減価償却率"/>
        <xdr:cNvSpPr txBox="1"/>
      </xdr:nvSpPr>
      <xdr:spPr>
        <a:xfrm>
          <a:off x="152660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894" name="n_2main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5" name="n_3main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896" name="n_4main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22" name="直線コネクタ 921"/>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23"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24" name="直線コネクタ 923"/>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25"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6" name="直線コネクタ 925"/>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7"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8" name="フローチャート: 判断 927"/>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9" name="フローチャート: 判断 928"/>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30" name="フローチャート: 判断 929"/>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31" name="フローチャート: 判断 930"/>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56424</xdr:rowOff>
    </xdr:from>
    <xdr:to>
      <xdr:col>98</xdr:col>
      <xdr:colOff>38100</xdr:colOff>
      <xdr:row>107</xdr:row>
      <xdr:rowOff>158024</xdr:rowOff>
    </xdr:to>
    <xdr:sp macro="" textlink="">
      <xdr:nvSpPr>
        <xdr:cNvPr id="932" name="フローチャート: 判断 931"/>
        <xdr:cNvSpPr/>
      </xdr:nvSpPr>
      <xdr:spPr>
        <a:xfrm>
          <a:off x="18605500" y="1840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54792</xdr:rowOff>
    </xdr:from>
    <xdr:to>
      <xdr:col>116</xdr:col>
      <xdr:colOff>114300</xdr:colOff>
      <xdr:row>107</xdr:row>
      <xdr:rowOff>156392</xdr:rowOff>
    </xdr:to>
    <xdr:sp macro="" textlink="">
      <xdr:nvSpPr>
        <xdr:cNvPr id="938" name="楕円 937"/>
        <xdr:cNvSpPr/>
      </xdr:nvSpPr>
      <xdr:spPr>
        <a:xfrm>
          <a:off x="221107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33219</xdr:rowOff>
    </xdr:from>
    <xdr:ext cx="469744" cy="259045"/>
    <xdr:sp macro="" textlink="">
      <xdr:nvSpPr>
        <xdr:cNvPr id="939" name="【庁舎】&#10;一人当たり面積該当値テキスト"/>
        <xdr:cNvSpPr txBox="1"/>
      </xdr:nvSpPr>
      <xdr:spPr>
        <a:xfrm>
          <a:off x="22199600" y="1837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51526</xdr:rowOff>
    </xdr:from>
    <xdr:to>
      <xdr:col>112</xdr:col>
      <xdr:colOff>38100</xdr:colOff>
      <xdr:row>107</xdr:row>
      <xdr:rowOff>153126</xdr:rowOff>
    </xdr:to>
    <xdr:sp macro="" textlink="">
      <xdr:nvSpPr>
        <xdr:cNvPr id="940" name="楕円 939"/>
        <xdr:cNvSpPr/>
      </xdr:nvSpPr>
      <xdr:spPr>
        <a:xfrm>
          <a:off x="21272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102326</xdr:rowOff>
    </xdr:from>
    <xdr:to>
      <xdr:col>116</xdr:col>
      <xdr:colOff>63500</xdr:colOff>
      <xdr:row>107</xdr:row>
      <xdr:rowOff>105592</xdr:rowOff>
    </xdr:to>
    <xdr:cxnSp macro="">
      <xdr:nvCxnSpPr>
        <xdr:cNvPr id="941" name="直線コネクタ 940"/>
        <xdr:cNvCxnSpPr/>
      </xdr:nvCxnSpPr>
      <xdr:spPr>
        <a:xfrm>
          <a:off x="21323300" y="184474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48261</xdr:rowOff>
    </xdr:from>
    <xdr:to>
      <xdr:col>107</xdr:col>
      <xdr:colOff>101600</xdr:colOff>
      <xdr:row>107</xdr:row>
      <xdr:rowOff>149861</xdr:rowOff>
    </xdr:to>
    <xdr:sp macro="" textlink="">
      <xdr:nvSpPr>
        <xdr:cNvPr id="942" name="楕円 941"/>
        <xdr:cNvSpPr/>
      </xdr:nvSpPr>
      <xdr:spPr>
        <a:xfrm>
          <a:off x="2038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102326</xdr:rowOff>
    </xdr:to>
    <xdr:cxnSp macro="">
      <xdr:nvCxnSpPr>
        <xdr:cNvPr id="943" name="直線コネクタ 942"/>
        <xdr:cNvCxnSpPr/>
      </xdr:nvCxnSpPr>
      <xdr:spPr>
        <a:xfrm>
          <a:off x="20434300" y="1844421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944" name="楕円 943"/>
        <xdr:cNvSpPr/>
      </xdr:nvSpPr>
      <xdr:spPr>
        <a:xfrm>
          <a:off x="19494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97427</xdr:rowOff>
    </xdr:from>
    <xdr:to>
      <xdr:col>107</xdr:col>
      <xdr:colOff>50800</xdr:colOff>
      <xdr:row>107</xdr:row>
      <xdr:rowOff>99061</xdr:rowOff>
    </xdr:to>
    <xdr:cxnSp macro="">
      <xdr:nvCxnSpPr>
        <xdr:cNvPr id="945" name="直線コネクタ 944"/>
        <xdr:cNvCxnSpPr/>
      </xdr:nvCxnSpPr>
      <xdr:spPr>
        <a:xfrm>
          <a:off x="19545300" y="184425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43362</xdr:rowOff>
    </xdr:from>
    <xdr:to>
      <xdr:col>98</xdr:col>
      <xdr:colOff>38100</xdr:colOff>
      <xdr:row>107</xdr:row>
      <xdr:rowOff>144962</xdr:rowOff>
    </xdr:to>
    <xdr:sp macro="" textlink="">
      <xdr:nvSpPr>
        <xdr:cNvPr id="946" name="楕円 945"/>
        <xdr:cNvSpPr/>
      </xdr:nvSpPr>
      <xdr:spPr>
        <a:xfrm>
          <a:off x="18605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94162</xdr:rowOff>
    </xdr:from>
    <xdr:to>
      <xdr:col>102</xdr:col>
      <xdr:colOff>114300</xdr:colOff>
      <xdr:row>107</xdr:row>
      <xdr:rowOff>97427</xdr:rowOff>
    </xdr:to>
    <xdr:cxnSp macro="">
      <xdr:nvCxnSpPr>
        <xdr:cNvPr id="947" name="直線コネクタ 946"/>
        <xdr:cNvCxnSpPr/>
      </xdr:nvCxnSpPr>
      <xdr:spPr>
        <a:xfrm>
          <a:off x="18656300" y="18439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48"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949"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50"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149151</xdr:rowOff>
    </xdr:from>
    <xdr:ext cx="469744" cy="259045"/>
    <xdr:sp macro="" textlink="">
      <xdr:nvSpPr>
        <xdr:cNvPr id="951" name="n_4aveValue【庁舎】&#10;一人当たり面積"/>
        <xdr:cNvSpPr txBox="1"/>
      </xdr:nvSpPr>
      <xdr:spPr>
        <a:xfrm>
          <a:off x="18421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144253</xdr:rowOff>
    </xdr:from>
    <xdr:ext cx="469744" cy="259045"/>
    <xdr:sp macro="" textlink="">
      <xdr:nvSpPr>
        <xdr:cNvPr id="952" name="n_1mainValue【庁舎】&#10;一人当たり面積"/>
        <xdr:cNvSpPr txBox="1"/>
      </xdr:nvSpPr>
      <xdr:spPr>
        <a:xfrm>
          <a:off x="210757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953" name="n_2mainValue【庁舎】&#10;一人当たり面積"/>
        <xdr:cNvSpPr txBox="1"/>
      </xdr:nvSpPr>
      <xdr:spPr>
        <a:xfrm>
          <a:off x="20199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954" name="n_3mainValue【庁舎】&#10;一人当たり面積"/>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161489</xdr:rowOff>
    </xdr:from>
    <xdr:ext cx="469744" cy="259045"/>
    <xdr:sp macro="" textlink="">
      <xdr:nvSpPr>
        <xdr:cNvPr id="955" name="n_4mainValue【庁舎】&#10;一人当たり面積"/>
        <xdr:cNvSpPr txBox="1"/>
      </xdr:nvSpPr>
      <xdr:spPr>
        <a:xfrm>
          <a:off x="184214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有形固定資産減価償却率は全ての項目で増加している。人口一人当たり面積等については全ての項目で減少</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いるが、これは分母項目である人口が増加している</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8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施設類型別でみたときに、有形固定資産減価償却率が比較的高い水準にあるものを挙げると、一般廃棄物処理施設（</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80.5</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％）と保健センター・保健所（</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76.7</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％）が挙げられ、これらについては公共施設の老朽化対策の必要性が高い類型であることが読み取れる。</a:t>
          </a:r>
          <a:endParaRPr lang="ja-JP" altLang="ja-JP" sz="18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一般廃棄物処理施設については、令和</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月</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日に一部事務組合の朝霞和光資源循環組合を立ち上げ、朝霞市・和光市</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の共同で</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運営を行う廃棄物処理施設を建設することとなっている。建設予定年度は令和</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年度以降と先ではあるが、今後減価償却率は下がると考えている。また、保健センターについては、令和</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年度中に</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PFI</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により新施設を建設していることから、減価償却率は</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大幅な</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改善が見込まれる。</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その他の公共施設については、和光市公共施設等総合管理計画に基づき、計画的に改修を行う必要がある。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291_&#21644;&#2080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57.9</v>
          </cell>
          <cell r="BX51">
            <v>57.1</v>
          </cell>
          <cell r="CF51">
            <v>61.2</v>
          </cell>
          <cell r="CN51">
            <v>51.1</v>
          </cell>
          <cell r="CV51">
            <v>36.799999999999997</v>
          </cell>
        </row>
        <row r="53">
          <cell r="BP53">
            <v>54.7</v>
          </cell>
          <cell r="BX53">
            <v>56.2</v>
          </cell>
          <cell r="CF53">
            <v>57.7</v>
          </cell>
          <cell r="CN53">
            <v>55</v>
          </cell>
          <cell r="CV53">
            <v>56.9</v>
          </cell>
        </row>
        <row r="55">
          <cell r="AN55" t="str">
            <v>類似団体内平均値</v>
          </cell>
          <cell r="BP55">
            <v>33.6</v>
          </cell>
          <cell r="BX55">
            <v>32.5</v>
          </cell>
          <cell r="CF55">
            <v>30.2</v>
          </cell>
          <cell r="CN55">
            <v>25.4</v>
          </cell>
          <cell r="CV55">
            <v>22.9</v>
          </cell>
        </row>
        <row r="57">
          <cell r="BP57">
            <v>56.8</v>
          </cell>
          <cell r="BX57">
            <v>57</v>
          </cell>
          <cell r="CF57">
            <v>58.9</v>
          </cell>
          <cell r="CN57">
            <v>59.9</v>
          </cell>
          <cell r="CV57">
            <v>60.7</v>
          </cell>
        </row>
        <row r="72">
          <cell r="BP72" t="str">
            <v>H27</v>
          </cell>
          <cell r="BX72" t="str">
            <v>H28</v>
          </cell>
          <cell r="CF72" t="str">
            <v>H29</v>
          </cell>
          <cell r="CN72" t="str">
            <v>H30</v>
          </cell>
          <cell r="CV72" t="str">
            <v>R01</v>
          </cell>
        </row>
        <row r="73">
          <cell r="AN73" t="str">
            <v>当該団体値</v>
          </cell>
          <cell r="BP73">
            <v>57.9</v>
          </cell>
          <cell r="BX73">
            <v>57.1</v>
          </cell>
          <cell r="CF73">
            <v>61.2</v>
          </cell>
          <cell r="CN73">
            <v>51.1</v>
          </cell>
          <cell r="CV73">
            <v>36.799999999999997</v>
          </cell>
        </row>
        <row r="75">
          <cell r="BP75">
            <v>2.7</v>
          </cell>
          <cell r="BX75">
            <v>2.8</v>
          </cell>
          <cell r="CF75">
            <v>2.7</v>
          </cell>
          <cell r="CN75">
            <v>2.2999999999999998</v>
          </cell>
          <cell r="CV75">
            <v>2.6</v>
          </cell>
        </row>
        <row r="77">
          <cell r="AN77" t="str">
            <v>類似団体内平均値</v>
          </cell>
          <cell r="BP77">
            <v>33.6</v>
          </cell>
          <cell r="BX77">
            <v>32.5</v>
          </cell>
          <cell r="CF77">
            <v>30.2</v>
          </cell>
          <cell r="CN77">
            <v>25.4</v>
          </cell>
          <cell r="CV77">
            <v>22.9</v>
          </cell>
        </row>
        <row r="79">
          <cell r="BP79">
            <v>7</v>
          </cell>
          <cell r="BX79">
            <v>8.1999999999999993</v>
          </cell>
          <cell r="CF79">
            <v>8</v>
          </cell>
          <cell r="CN79">
            <v>7.8</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29823590</v>
      </c>
      <c r="BO4" s="424"/>
      <c r="BP4" s="424"/>
      <c r="BQ4" s="424"/>
      <c r="BR4" s="424"/>
      <c r="BS4" s="424"/>
      <c r="BT4" s="424"/>
      <c r="BU4" s="425"/>
      <c r="BV4" s="423">
        <v>28235056</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11.1</v>
      </c>
      <c r="CU4" s="608"/>
      <c r="CV4" s="608"/>
      <c r="CW4" s="608"/>
      <c r="CX4" s="608"/>
      <c r="CY4" s="608"/>
      <c r="CZ4" s="608"/>
      <c r="DA4" s="609"/>
      <c r="DB4" s="607">
        <v>9.8000000000000007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27769763</v>
      </c>
      <c r="BO5" s="429"/>
      <c r="BP5" s="429"/>
      <c r="BQ5" s="429"/>
      <c r="BR5" s="429"/>
      <c r="BS5" s="429"/>
      <c r="BT5" s="429"/>
      <c r="BU5" s="430"/>
      <c r="BV5" s="428">
        <v>26496174</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89.4</v>
      </c>
      <c r="CU5" s="399"/>
      <c r="CV5" s="399"/>
      <c r="CW5" s="399"/>
      <c r="CX5" s="399"/>
      <c r="CY5" s="399"/>
      <c r="CZ5" s="399"/>
      <c r="DA5" s="400"/>
      <c r="DB5" s="398">
        <v>89.5</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2053827</v>
      </c>
      <c r="BO6" s="429"/>
      <c r="BP6" s="429"/>
      <c r="BQ6" s="429"/>
      <c r="BR6" s="429"/>
      <c r="BS6" s="429"/>
      <c r="BT6" s="429"/>
      <c r="BU6" s="430"/>
      <c r="BV6" s="428">
        <v>1738882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89.4</v>
      </c>
      <c r="CU6" s="582"/>
      <c r="CV6" s="582"/>
      <c r="CW6" s="582"/>
      <c r="CX6" s="582"/>
      <c r="CY6" s="582"/>
      <c r="CZ6" s="582"/>
      <c r="DA6" s="583"/>
      <c r="DB6" s="581">
        <v>89.5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250912</v>
      </c>
      <c r="BO7" s="429"/>
      <c r="BP7" s="429"/>
      <c r="BQ7" s="429"/>
      <c r="BR7" s="429"/>
      <c r="BS7" s="429"/>
      <c r="BT7" s="429"/>
      <c r="BU7" s="430"/>
      <c r="BV7" s="428">
        <v>219155</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16190134</v>
      </c>
      <c r="CU7" s="429"/>
      <c r="CV7" s="429"/>
      <c r="CW7" s="429"/>
      <c r="CX7" s="429"/>
      <c r="CY7" s="429"/>
      <c r="CZ7" s="429"/>
      <c r="DA7" s="430"/>
      <c r="DB7" s="428">
        <v>15458246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93</v>
      </c>
      <c r="AV8" s="486"/>
      <c r="AW8" s="486"/>
      <c r="AX8" s="486"/>
      <c r="AY8" s="408" t="s">
        <v>109</v>
      </c>
      <c r="AZ8" s="409"/>
      <c r="BA8" s="409"/>
      <c r="BB8" s="409"/>
      <c r="BC8" s="409"/>
      <c r="BD8" s="409"/>
      <c r="BE8" s="409"/>
      <c r="BF8" s="409"/>
      <c r="BG8" s="409"/>
      <c r="BH8" s="409"/>
      <c r="BI8" s="409"/>
      <c r="BJ8" s="409"/>
      <c r="BK8" s="409"/>
      <c r="BL8" s="409"/>
      <c r="BM8" s="410"/>
      <c r="BN8" s="428">
        <v>1802915</v>
      </c>
      <c r="BO8" s="429"/>
      <c r="BP8" s="429"/>
      <c r="BQ8" s="429"/>
      <c r="BR8" s="429"/>
      <c r="BS8" s="429"/>
      <c r="BT8" s="429"/>
      <c r="BU8" s="430"/>
      <c r="BV8" s="428">
        <v>1519727</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1.06</v>
      </c>
      <c r="CU8" s="542"/>
      <c r="CV8" s="542"/>
      <c r="CW8" s="542"/>
      <c r="CX8" s="542"/>
      <c r="CY8" s="542"/>
      <c r="CZ8" s="542"/>
      <c r="DA8" s="543"/>
      <c r="DB8" s="541">
        <v>1.04</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80826</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93</v>
      </c>
      <c r="AV9" s="486"/>
      <c r="AW9" s="486"/>
      <c r="AX9" s="486"/>
      <c r="AY9" s="408" t="s">
        <v>115</v>
      </c>
      <c r="AZ9" s="409"/>
      <c r="BA9" s="409"/>
      <c r="BB9" s="409"/>
      <c r="BC9" s="409"/>
      <c r="BD9" s="409"/>
      <c r="BE9" s="409"/>
      <c r="BF9" s="409"/>
      <c r="BG9" s="409"/>
      <c r="BH9" s="409"/>
      <c r="BI9" s="409"/>
      <c r="BJ9" s="409"/>
      <c r="BK9" s="409"/>
      <c r="BL9" s="409"/>
      <c r="BM9" s="410"/>
      <c r="BN9" s="428">
        <v>283188</v>
      </c>
      <c r="BO9" s="429"/>
      <c r="BP9" s="429"/>
      <c r="BQ9" s="429"/>
      <c r="BR9" s="429"/>
      <c r="BS9" s="429"/>
      <c r="BT9" s="429"/>
      <c r="BU9" s="430"/>
      <c r="BV9" s="428">
        <v>320911</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9.5</v>
      </c>
      <c r="CU9" s="399"/>
      <c r="CV9" s="399"/>
      <c r="CW9" s="399"/>
      <c r="CX9" s="399"/>
      <c r="CY9" s="399"/>
      <c r="CZ9" s="399"/>
      <c r="DA9" s="400"/>
      <c r="DB9" s="398">
        <v>9.1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80745</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759427</v>
      </c>
      <c r="BO10" s="429"/>
      <c r="BP10" s="429"/>
      <c r="BQ10" s="429"/>
      <c r="BR10" s="429"/>
      <c r="BS10" s="429"/>
      <c r="BT10" s="429"/>
      <c r="BU10" s="430"/>
      <c r="BV10" s="428">
        <v>508676</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119</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83810</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119</v>
      </c>
      <c r="AV12" s="486"/>
      <c r="AW12" s="486"/>
      <c r="AX12" s="486"/>
      <c r="AY12" s="408" t="s">
        <v>133</v>
      </c>
      <c r="AZ12" s="409"/>
      <c r="BA12" s="409"/>
      <c r="BB12" s="409"/>
      <c r="BC12" s="409"/>
      <c r="BD12" s="409"/>
      <c r="BE12" s="409"/>
      <c r="BF12" s="409"/>
      <c r="BG12" s="409"/>
      <c r="BH12" s="409"/>
      <c r="BI12" s="409"/>
      <c r="BJ12" s="409"/>
      <c r="BK12" s="409"/>
      <c r="BL12" s="409"/>
      <c r="BM12" s="410"/>
      <c r="BN12" s="428">
        <v>661848</v>
      </c>
      <c r="BO12" s="429"/>
      <c r="BP12" s="429"/>
      <c r="BQ12" s="429"/>
      <c r="BR12" s="429"/>
      <c r="BS12" s="429"/>
      <c r="BT12" s="429"/>
      <c r="BU12" s="430"/>
      <c r="BV12" s="428">
        <v>218105</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81160</v>
      </c>
      <c r="S13" s="532"/>
      <c r="T13" s="532"/>
      <c r="U13" s="532"/>
      <c r="V13" s="533"/>
      <c r="W13" s="519" t="s">
        <v>138</v>
      </c>
      <c r="X13" s="441"/>
      <c r="Y13" s="441"/>
      <c r="Z13" s="441"/>
      <c r="AA13" s="441"/>
      <c r="AB13" s="442"/>
      <c r="AC13" s="404">
        <v>317</v>
      </c>
      <c r="AD13" s="405"/>
      <c r="AE13" s="405"/>
      <c r="AF13" s="405"/>
      <c r="AG13" s="406"/>
      <c r="AH13" s="404">
        <v>320</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380767</v>
      </c>
      <c r="BO13" s="429"/>
      <c r="BP13" s="429"/>
      <c r="BQ13" s="429"/>
      <c r="BR13" s="429"/>
      <c r="BS13" s="429"/>
      <c r="BT13" s="429"/>
      <c r="BU13" s="430"/>
      <c r="BV13" s="428">
        <v>611482</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2.6</v>
      </c>
      <c r="CU13" s="399"/>
      <c r="CV13" s="399"/>
      <c r="CW13" s="399"/>
      <c r="CX13" s="399"/>
      <c r="CY13" s="399"/>
      <c r="CZ13" s="399"/>
      <c r="DA13" s="400"/>
      <c r="DB13" s="398">
        <v>2.2999999999999998</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82785</v>
      </c>
      <c r="S14" s="532"/>
      <c r="T14" s="532"/>
      <c r="U14" s="532"/>
      <c r="V14" s="533"/>
      <c r="W14" s="534"/>
      <c r="X14" s="444"/>
      <c r="Y14" s="444"/>
      <c r="Z14" s="444"/>
      <c r="AA14" s="444"/>
      <c r="AB14" s="445"/>
      <c r="AC14" s="524">
        <v>0.9</v>
      </c>
      <c r="AD14" s="525"/>
      <c r="AE14" s="525"/>
      <c r="AF14" s="525"/>
      <c r="AG14" s="526"/>
      <c r="AH14" s="524">
        <v>0.8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36.799999999999997</v>
      </c>
      <c r="CU14" s="536"/>
      <c r="CV14" s="536"/>
      <c r="CW14" s="536"/>
      <c r="CX14" s="536"/>
      <c r="CY14" s="536"/>
      <c r="CZ14" s="536"/>
      <c r="DA14" s="537"/>
      <c r="DB14" s="535">
        <v>51.1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80269</v>
      </c>
      <c r="S15" s="532"/>
      <c r="T15" s="532"/>
      <c r="U15" s="532"/>
      <c r="V15" s="533"/>
      <c r="W15" s="519" t="s">
        <v>146</v>
      </c>
      <c r="X15" s="441"/>
      <c r="Y15" s="441"/>
      <c r="Z15" s="441"/>
      <c r="AA15" s="441"/>
      <c r="AB15" s="442"/>
      <c r="AC15" s="404">
        <v>6155</v>
      </c>
      <c r="AD15" s="405"/>
      <c r="AE15" s="405"/>
      <c r="AF15" s="405"/>
      <c r="AG15" s="406"/>
      <c r="AH15" s="404">
        <v>6770</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12520163</v>
      </c>
      <c r="BO15" s="424"/>
      <c r="BP15" s="424"/>
      <c r="BQ15" s="424"/>
      <c r="BR15" s="424"/>
      <c r="BS15" s="424"/>
      <c r="BT15" s="424"/>
      <c r="BU15" s="425"/>
      <c r="BV15" s="423">
        <v>11982667</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17</v>
      </c>
      <c r="AD16" s="525"/>
      <c r="AE16" s="525"/>
      <c r="AF16" s="525"/>
      <c r="AG16" s="526"/>
      <c r="AH16" s="524">
        <v>17.600000000000001</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11395804</v>
      </c>
      <c r="BO16" s="429"/>
      <c r="BP16" s="429"/>
      <c r="BQ16" s="429"/>
      <c r="BR16" s="429"/>
      <c r="BS16" s="429"/>
      <c r="BT16" s="429"/>
      <c r="BU16" s="430"/>
      <c r="BV16" s="428">
        <v>11368072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29827</v>
      </c>
      <c r="AD17" s="405"/>
      <c r="AE17" s="405"/>
      <c r="AF17" s="405"/>
      <c r="AG17" s="406"/>
      <c r="AH17" s="404">
        <v>31442</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16190134</v>
      </c>
      <c r="BO17" s="429"/>
      <c r="BP17" s="429"/>
      <c r="BQ17" s="429"/>
      <c r="BR17" s="429"/>
      <c r="BS17" s="429"/>
      <c r="BT17" s="429"/>
      <c r="BU17" s="430"/>
      <c r="BV17" s="428">
        <v>15458246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11.04</v>
      </c>
      <c r="M18" s="493"/>
      <c r="N18" s="493"/>
      <c r="O18" s="493"/>
      <c r="P18" s="493"/>
      <c r="Q18" s="493"/>
      <c r="R18" s="494"/>
      <c r="S18" s="494"/>
      <c r="T18" s="494"/>
      <c r="U18" s="494"/>
      <c r="V18" s="495"/>
      <c r="W18" s="509"/>
      <c r="X18" s="510"/>
      <c r="Y18" s="510"/>
      <c r="Z18" s="510"/>
      <c r="AA18" s="510"/>
      <c r="AB18" s="520"/>
      <c r="AC18" s="392">
        <v>82.2</v>
      </c>
      <c r="AD18" s="393"/>
      <c r="AE18" s="393"/>
      <c r="AF18" s="393"/>
      <c r="AG18" s="496"/>
      <c r="AH18" s="392">
        <v>81.599999999999994</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14906189</v>
      </c>
      <c r="BO18" s="429"/>
      <c r="BP18" s="429"/>
      <c r="BQ18" s="429"/>
      <c r="BR18" s="429"/>
      <c r="BS18" s="429"/>
      <c r="BT18" s="429"/>
      <c r="BU18" s="430"/>
      <c r="BV18" s="428">
        <v>14212438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7321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20330296</v>
      </c>
      <c r="BO19" s="429"/>
      <c r="BP19" s="429"/>
      <c r="BQ19" s="429"/>
      <c r="BR19" s="429"/>
      <c r="BS19" s="429"/>
      <c r="BT19" s="429"/>
      <c r="BU19" s="430"/>
      <c r="BV19" s="428">
        <v>18686594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36898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18193102</v>
      </c>
      <c r="BO23" s="429"/>
      <c r="BP23" s="429"/>
      <c r="BQ23" s="429"/>
      <c r="BR23" s="429"/>
      <c r="BS23" s="429"/>
      <c r="BT23" s="429"/>
      <c r="BU23" s="430"/>
      <c r="BV23" s="428">
        <v>18505287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8470</v>
      </c>
      <c r="R24" s="405"/>
      <c r="S24" s="405"/>
      <c r="T24" s="405"/>
      <c r="U24" s="405"/>
      <c r="V24" s="406"/>
      <c r="W24" s="470"/>
      <c r="X24" s="461"/>
      <c r="Y24" s="462"/>
      <c r="Z24" s="401" t="s">
        <v>170</v>
      </c>
      <c r="AA24" s="402"/>
      <c r="AB24" s="402"/>
      <c r="AC24" s="402"/>
      <c r="AD24" s="402"/>
      <c r="AE24" s="402"/>
      <c r="AF24" s="402"/>
      <c r="AG24" s="403"/>
      <c r="AH24" s="404">
        <v>380</v>
      </c>
      <c r="AI24" s="405"/>
      <c r="AJ24" s="405"/>
      <c r="AK24" s="405"/>
      <c r="AL24" s="406"/>
      <c r="AM24" s="404">
        <v>1180280</v>
      </c>
      <c r="AN24" s="405"/>
      <c r="AO24" s="405"/>
      <c r="AP24" s="405"/>
      <c r="AQ24" s="405"/>
      <c r="AR24" s="406"/>
      <c r="AS24" s="404">
        <v>3106</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7873722</v>
      </c>
      <c r="BO24" s="429"/>
      <c r="BP24" s="429"/>
      <c r="BQ24" s="429"/>
      <c r="BR24" s="429"/>
      <c r="BS24" s="429"/>
      <c r="BT24" s="429"/>
      <c r="BU24" s="430"/>
      <c r="BV24" s="428">
        <v>8340893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7250</v>
      </c>
      <c r="R25" s="405"/>
      <c r="S25" s="405"/>
      <c r="T25" s="405"/>
      <c r="U25" s="405"/>
      <c r="V25" s="406"/>
      <c r="W25" s="470"/>
      <c r="X25" s="461"/>
      <c r="Y25" s="462"/>
      <c r="Z25" s="401" t="s">
        <v>173</v>
      </c>
      <c r="AA25" s="402"/>
      <c r="AB25" s="402"/>
      <c r="AC25" s="402"/>
      <c r="AD25" s="402"/>
      <c r="AE25" s="402"/>
      <c r="AF25" s="402"/>
      <c r="AG25" s="403"/>
      <c r="AH25" s="404" t="s">
        <v>136</v>
      </c>
      <c r="AI25" s="405"/>
      <c r="AJ25" s="405"/>
      <c r="AK25" s="405"/>
      <c r="AL25" s="406"/>
      <c r="AM25" s="404" t="s">
        <v>174</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5591450</v>
      </c>
      <c r="BO25" s="424"/>
      <c r="BP25" s="424"/>
      <c r="BQ25" s="424"/>
      <c r="BR25" s="424"/>
      <c r="BS25" s="424"/>
      <c r="BT25" s="424"/>
      <c r="BU25" s="425"/>
      <c r="BV25" s="423" t="s">
        <v>127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6930</v>
      </c>
      <c r="R26" s="405"/>
      <c r="S26" s="405"/>
      <c r="T26" s="405"/>
      <c r="U26" s="405"/>
      <c r="V26" s="406"/>
      <c r="W26" s="470"/>
      <c r="X26" s="461"/>
      <c r="Y26" s="462"/>
      <c r="Z26" s="401" t="s">
        <v>178</v>
      </c>
      <c r="AA26" s="483"/>
      <c r="AB26" s="483"/>
      <c r="AC26" s="483"/>
      <c r="AD26" s="483"/>
      <c r="AE26" s="483"/>
      <c r="AF26" s="483"/>
      <c r="AG26" s="484"/>
      <c r="AH26" s="404" t="s">
        <v>174</v>
      </c>
      <c r="AI26" s="405"/>
      <c r="AJ26" s="405"/>
      <c r="AK26" s="405"/>
      <c r="AL26" s="406"/>
      <c r="AM26" s="404" t="s">
        <v>179</v>
      </c>
      <c r="AN26" s="405"/>
      <c r="AO26" s="405"/>
      <c r="AP26" s="405"/>
      <c r="AQ26" s="405"/>
      <c r="AR26" s="406"/>
      <c r="AS26" s="404" t="s">
        <v>136</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4270</v>
      </c>
      <c r="R27" s="405"/>
      <c r="S27" s="405"/>
      <c r="T27" s="405"/>
      <c r="U27" s="405"/>
      <c r="V27" s="406"/>
      <c r="W27" s="470"/>
      <c r="X27" s="461"/>
      <c r="Y27" s="462"/>
      <c r="Z27" s="401" t="s">
        <v>182</v>
      </c>
      <c r="AA27" s="402"/>
      <c r="AB27" s="402"/>
      <c r="AC27" s="402"/>
      <c r="AD27" s="402"/>
      <c r="AE27" s="402"/>
      <c r="AF27" s="402"/>
      <c r="AG27" s="403"/>
      <c r="AH27" s="404">
        <v>5</v>
      </c>
      <c r="AI27" s="405"/>
      <c r="AJ27" s="405"/>
      <c r="AK27" s="405"/>
      <c r="AL27" s="406"/>
      <c r="AM27" s="404">
        <v>18895</v>
      </c>
      <c r="AN27" s="405"/>
      <c r="AO27" s="405"/>
      <c r="AP27" s="405"/>
      <c r="AQ27" s="405"/>
      <c r="AR27" s="406"/>
      <c r="AS27" s="404">
        <v>3779</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136</v>
      </c>
      <c r="BO27" s="432"/>
      <c r="BP27" s="432"/>
      <c r="BQ27" s="432"/>
      <c r="BR27" s="432"/>
      <c r="BS27" s="432"/>
      <c r="BT27" s="432"/>
      <c r="BU27" s="433"/>
      <c r="BV27" s="431" t="s">
        <v>127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3820</v>
      </c>
      <c r="R28" s="405"/>
      <c r="S28" s="405"/>
      <c r="T28" s="405"/>
      <c r="U28" s="405"/>
      <c r="V28" s="406"/>
      <c r="W28" s="470"/>
      <c r="X28" s="461"/>
      <c r="Y28" s="462"/>
      <c r="Z28" s="401" t="s">
        <v>185</v>
      </c>
      <c r="AA28" s="402"/>
      <c r="AB28" s="402"/>
      <c r="AC28" s="402"/>
      <c r="AD28" s="402"/>
      <c r="AE28" s="402"/>
      <c r="AF28" s="402"/>
      <c r="AG28" s="403"/>
      <c r="AH28" s="404" t="s">
        <v>174</v>
      </c>
      <c r="AI28" s="405"/>
      <c r="AJ28" s="405"/>
      <c r="AK28" s="405"/>
      <c r="AL28" s="406"/>
      <c r="AM28" s="404" t="s">
        <v>136</v>
      </c>
      <c r="AN28" s="405"/>
      <c r="AO28" s="405"/>
      <c r="AP28" s="405"/>
      <c r="AQ28" s="405"/>
      <c r="AR28" s="406"/>
      <c r="AS28" s="404" t="s">
        <v>174</v>
      </c>
      <c r="AT28" s="405"/>
      <c r="AU28" s="405"/>
      <c r="AV28" s="405"/>
      <c r="AW28" s="405"/>
      <c r="AX28" s="407"/>
      <c r="AY28" s="411" t="s">
        <v>186</v>
      </c>
      <c r="AZ28" s="412"/>
      <c r="BA28" s="412"/>
      <c r="BB28" s="413"/>
      <c r="BC28" s="420" t="s">
        <v>47</v>
      </c>
      <c r="BD28" s="421"/>
      <c r="BE28" s="421"/>
      <c r="BF28" s="421"/>
      <c r="BG28" s="421"/>
      <c r="BH28" s="421"/>
      <c r="BI28" s="421"/>
      <c r="BJ28" s="421"/>
      <c r="BK28" s="421"/>
      <c r="BL28" s="421"/>
      <c r="BM28" s="422"/>
      <c r="BN28" s="423">
        <v>1469635</v>
      </c>
      <c r="BO28" s="424"/>
      <c r="BP28" s="424"/>
      <c r="BQ28" s="424"/>
      <c r="BR28" s="424"/>
      <c r="BS28" s="424"/>
      <c r="BT28" s="424"/>
      <c r="BU28" s="425"/>
      <c r="BV28" s="423">
        <v>1372056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16</v>
      </c>
      <c r="M29" s="405"/>
      <c r="N29" s="405"/>
      <c r="O29" s="405"/>
      <c r="P29" s="406"/>
      <c r="Q29" s="404">
        <v>3570</v>
      </c>
      <c r="R29" s="405"/>
      <c r="S29" s="405"/>
      <c r="T29" s="405"/>
      <c r="U29" s="405"/>
      <c r="V29" s="406"/>
      <c r="W29" s="471"/>
      <c r="X29" s="472"/>
      <c r="Y29" s="473"/>
      <c r="Z29" s="401" t="s">
        <v>188</v>
      </c>
      <c r="AA29" s="402"/>
      <c r="AB29" s="402"/>
      <c r="AC29" s="402"/>
      <c r="AD29" s="402"/>
      <c r="AE29" s="402"/>
      <c r="AF29" s="402"/>
      <c r="AG29" s="403"/>
      <c r="AH29" s="404">
        <v>385</v>
      </c>
      <c r="AI29" s="405"/>
      <c r="AJ29" s="405"/>
      <c r="AK29" s="405"/>
      <c r="AL29" s="406"/>
      <c r="AM29" s="404">
        <v>1199175</v>
      </c>
      <c r="AN29" s="405"/>
      <c r="AO29" s="405"/>
      <c r="AP29" s="405"/>
      <c r="AQ29" s="405"/>
      <c r="AR29" s="406"/>
      <c r="AS29" s="404">
        <v>3115</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t="s">
        <v>135</v>
      </c>
      <c r="BO29" s="429"/>
      <c r="BP29" s="429"/>
      <c r="BQ29" s="429"/>
      <c r="BR29" s="429"/>
      <c r="BS29" s="429"/>
      <c r="BT29" s="429"/>
      <c r="BU29" s="430"/>
      <c r="BV29" s="428" t="s">
        <v>174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99.5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490029</v>
      </c>
      <c r="BO30" s="432"/>
      <c r="BP30" s="432"/>
      <c r="BQ30" s="432"/>
      <c r="BR30" s="432"/>
      <c r="BS30" s="432"/>
      <c r="BT30" s="432"/>
      <c r="BU30" s="433"/>
      <c r="BV30" s="431">
        <v>547880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198</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204</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水道事業特別会計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朝霞地区一部事務組合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和光市文化振興公社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和光都市計画事業和光市駅北口土地区画整理事業特別会計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下水道事業特別会計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埼玉県後期高齢者医療広域連合</v>
      </c>
      <c r="BZ35" s="386"/>
      <c r="CA35" s="386"/>
      <c r="CB35" s="386"/>
      <c r="CC35" s="386"/>
      <c r="CD35" s="386"/>
      <c r="CE35" s="386"/>
      <c r="CF35" s="386"/>
      <c r="CG35" s="386"/>
      <c r="CH35" s="386"/>
      <c r="CI35" s="386"/>
      <c r="CJ35" s="386"/>
      <c r="CK35" s="386"/>
      <c r="CL35" s="386"/>
      <c r="CM35" s="386"/>
      <c r="CN35" s="214"/>
      <c r="CO35" s="387">
        <f t="shared" ref="CO35:CO43" si="3">IF(CQ35="","",CO34+1)</f>
        <v>15</v>
      </c>
      <c r="CP35" s="387"/>
      <c r="CQ35" s="386" t="str">
        <f>IF('各会計、関係団体の財政状況及び健全化判断比率'!BS8="","",'各会計、関係団体の財政状況及び健全化判断比率'!BS8)</f>
        <v>和光市学校給食協会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埼玉県後期高齢者医療広域連合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埼玉県市町村総合事務組合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埼玉県市町村総合事務組合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彩の国さいたま人づくり広域連合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JQbwwefKVrffRTAyCkwwH0bB0r27tzqebRu//H+wrEhJpS0oz2EfhyF+Ayd3fQIfu/VcZ9ow+SkuZPtZI59lJQ==" saltValue="jOvanrqEV+kDq+TgfVSX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228</v>
      </c>
      <c r="C5" s="709"/>
      <c r="D5" s="709"/>
      <c r="E5" s="709"/>
      <c r="F5" s="709"/>
      <c r="G5" s="709"/>
      <c r="H5" s="709"/>
      <c r="I5" s="709"/>
      <c r="J5" s="709"/>
      <c r="K5" s="709"/>
      <c r="L5" s="709"/>
      <c r="M5" s="709"/>
      <c r="N5" s="709"/>
      <c r="O5" s="709"/>
      <c r="P5" s="709"/>
      <c r="Q5" s="710"/>
      <c r="R5" s="695">
        <v>15656638</v>
      </c>
      <c r="S5" s="696"/>
      <c r="T5" s="696"/>
      <c r="U5" s="696"/>
      <c r="V5" s="696"/>
      <c r="W5" s="696"/>
      <c r="X5" s="696"/>
      <c r="Y5" s="739"/>
      <c r="Z5" s="757">
        <v>52.5</v>
      </c>
      <c r="AA5" s="757"/>
      <c r="AB5" s="757"/>
      <c r="AC5" s="757"/>
      <c r="AD5" s="758">
        <v>14537411</v>
      </c>
      <c r="AE5" s="758"/>
      <c r="AF5" s="758"/>
      <c r="AG5" s="758"/>
      <c r="AH5" s="758"/>
      <c r="AI5" s="758"/>
      <c r="AJ5" s="758"/>
      <c r="AK5" s="758"/>
      <c r="AL5" s="740">
        <v>87.2</v>
      </c>
      <c r="AM5" s="713"/>
      <c r="AN5" s="713"/>
      <c r="AO5" s="741"/>
      <c r="AP5" s="708" t="s">
        <v>229</v>
      </c>
      <c r="AQ5" s="709"/>
      <c r="AR5" s="709"/>
      <c r="AS5" s="709"/>
      <c r="AT5" s="709"/>
      <c r="AU5" s="709"/>
      <c r="AV5" s="709"/>
      <c r="AW5" s="709"/>
      <c r="AX5" s="709"/>
      <c r="AY5" s="709"/>
      <c r="AZ5" s="709"/>
      <c r="BA5" s="709"/>
      <c r="BB5" s="709"/>
      <c r="BC5" s="709"/>
      <c r="BD5" s="709"/>
      <c r="BE5" s="709"/>
      <c r="BF5" s="710"/>
      <c r="BG5" s="640">
        <v>14537411</v>
      </c>
      <c r="BH5" s="641"/>
      <c r="BI5" s="641"/>
      <c r="BJ5" s="641"/>
      <c r="BK5" s="641"/>
      <c r="BL5" s="641"/>
      <c r="BM5" s="641"/>
      <c r="BN5" s="642"/>
      <c r="BO5" s="677">
        <v>92.9</v>
      </c>
      <c r="BP5" s="677"/>
      <c r="BQ5" s="677"/>
      <c r="BR5" s="677"/>
      <c r="BS5" s="678" t="s">
        <v>127</v>
      </c>
      <c r="BT5" s="678"/>
      <c r="BU5" s="678"/>
      <c r="BV5" s="678"/>
      <c r="BW5" s="678"/>
      <c r="BX5" s="678"/>
      <c r="BY5" s="678"/>
      <c r="BZ5" s="678"/>
      <c r="CA5" s="678"/>
      <c r="CB5" s="728"/>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124771</v>
      </c>
      <c r="S6" s="641"/>
      <c r="T6" s="641"/>
      <c r="U6" s="641"/>
      <c r="V6" s="641"/>
      <c r="W6" s="641"/>
      <c r="X6" s="641"/>
      <c r="Y6" s="642"/>
      <c r="Z6" s="677">
        <v>0.4</v>
      </c>
      <c r="AA6" s="677"/>
      <c r="AB6" s="677"/>
      <c r="AC6" s="677"/>
      <c r="AD6" s="678">
        <v>124771</v>
      </c>
      <c r="AE6" s="678"/>
      <c r="AF6" s="678"/>
      <c r="AG6" s="678"/>
      <c r="AH6" s="678"/>
      <c r="AI6" s="678"/>
      <c r="AJ6" s="678"/>
      <c r="AK6" s="678"/>
      <c r="AL6" s="643">
        <v>0.7</v>
      </c>
      <c r="AM6" s="644"/>
      <c r="AN6" s="644"/>
      <c r="AO6" s="679"/>
      <c r="AP6" s="637" t="s">
        <v>234</v>
      </c>
      <c r="AQ6" s="638"/>
      <c r="AR6" s="638"/>
      <c r="AS6" s="638"/>
      <c r="AT6" s="638"/>
      <c r="AU6" s="638"/>
      <c r="AV6" s="638"/>
      <c r="AW6" s="638"/>
      <c r="AX6" s="638"/>
      <c r="AY6" s="638"/>
      <c r="AZ6" s="638"/>
      <c r="BA6" s="638"/>
      <c r="BB6" s="638"/>
      <c r="BC6" s="638"/>
      <c r="BD6" s="638"/>
      <c r="BE6" s="638"/>
      <c r="BF6" s="639"/>
      <c r="BG6" s="640">
        <v>14537411</v>
      </c>
      <c r="BH6" s="641"/>
      <c r="BI6" s="641"/>
      <c r="BJ6" s="641"/>
      <c r="BK6" s="641"/>
      <c r="BL6" s="641"/>
      <c r="BM6" s="641"/>
      <c r="BN6" s="642"/>
      <c r="BO6" s="677">
        <v>92.9</v>
      </c>
      <c r="BP6" s="677"/>
      <c r="BQ6" s="677"/>
      <c r="BR6" s="677"/>
      <c r="BS6" s="678" t="s">
        <v>127</v>
      </c>
      <c r="BT6" s="678"/>
      <c r="BU6" s="678"/>
      <c r="BV6" s="678"/>
      <c r="BW6" s="678"/>
      <c r="BX6" s="678"/>
      <c r="BY6" s="678"/>
      <c r="BZ6" s="678"/>
      <c r="CA6" s="678"/>
      <c r="CB6" s="728"/>
      <c r="CD6" s="698" t="s">
        <v>235</v>
      </c>
      <c r="CE6" s="699"/>
      <c r="CF6" s="699"/>
      <c r="CG6" s="699"/>
      <c r="CH6" s="699"/>
      <c r="CI6" s="699"/>
      <c r="CJ6" s="699"/>
      <c r="CK6" s="699"/>
      <c r="CL6" s="699"/>
      <c r="CM6" s="699"/>
      <c r="CN6" s="699"/>
      <c r="CO6" s="699"/>
      <c r="CP6" s="699"/>
      <c r="CQ6" s="700"/>
      <c r="CR6" s="640">
        <v>209122</v>
      </c>
      <c r="CS6" s="641"/>
      <c r="CT6" s="641"/>
      <c r="CU6" s="641"/>
      <c r="CV6" s="641"/>
      <c r="CW6" s="641"/>
      <c r="CX6" s="641"/>
      <c r="CY6" s="642"/>
      <c r="CZ6" s="740">
        <v>0.8</v>
      </c>
      <c r="DA6" s="713"/>
      <c r="DB6" s="713"/>
      <c r="DC6" s="743"/>
      <c r="DD6" s="646" t="s">
        <v>127</v>
      </c>
      <c r="DE6" s="641"/>
      <c r="DF6" s="641"/>
      <c r="DG6" s="641"/>
      <c r="DH6" s="641"/>
      <c r="DI6" s="641"/>
      <c r="DJ6" s="641"/>
      <c r="DK6" s="641"/>
      <c r="DL6" s="641"/>
      <c r="DM6" s="641"/>
      <c r="DN6" s="641"/>
      <c r="DO6" s="641"/>
      <c r="DP6" s="642"/>
      <c r="DQ6" s="646">
        <v>209122</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11926</v>
      </c>
      <c r="S7" s="641"/>
      <c r="T7" s="641"/>
      <c r="U7" s="641"/>
      <c r="V7" s="641"/>
      <c r="W7" s="641"/>
      <c r="X7" s="641"/>
      <c r="Y7" s="642"/>
      <c r="Z7" s="677">
        <v>0</v>
      </c>
      <c r="AA7" s="677"/>
      <c r="AB7" s="677"/>
      <c r="AC7" s="677"/>
      <c r="AD7" s="678">
        <v>11926</v>
      </c>
      <c r="AE7" s="678"/>
      <c r="AF7" s="678"/>
      <c r="AG7" s="678"/>
      <c r="AH7" s="678"/>
      <c r="AI7" s="678"/>
      <c r="AJ7" s="678"/>
      <c r="AK7" s="678"/>
      <c r="AL7" s="643">
        <v>0.1</v>
      </c>
      <c r="AM7" s="644"/>
      <c r="AN7" s="644"/>
      <c r="AO7" s="679"/>
      <c r="AP7" s="637" t="s">
        <v>237</v>
      </c>
      <c r="AQ7" s="638"/>
      <c r="AR7" s="638"/>
      <c r="AS7" s="638"/>
      <c r="AT7" s="638"/>
      <c r="AU7" s="638"/>
      <c r="AV7" s="638"/>
      <c r="AW7" s="638"/>
      <c r="AX7" s="638"/>
      <c r="AY7" s="638"/>
      <c r="AZ7" s="638"/>
      <c r="BA7" s="638"/>
      <c r="BB7" s="638"/>
      <c r="BC7" s="638"/>
      <c r="BD7" s="638"/>
      <c r="BE7" s="638"/>
      <c r="BF7" s="639"/>
      <c r="BG7" s="640">
        <v>7618617</v>
      </c>
      <c r="BH7" s="641"/>
      <c r="BI7" s="641"/>
      <c r="BJ7" s="641"/>
      <c r="BK7" s="641"/>
      <c r="BL7" s="641"/>
      <c r="BM7" s="641"/>
      <c r="BN7" s="642"/>
      <c r="BO7" s="677">
        <v>48.7</v>
      </c>
      <c r="BP7" s="677"/>
      <c r="BQ7" s="677"/>
      <c r="BR7" s="677"/>
      <c r="BS7" s="678" t="s">
        <v>127</v>
      </c>
      <c r="BT7" s="678"/>
      <c r="BU7" s="678"/>
      <c r="BV7" s="678"/>
      <c r="BW7" s="678"/>
      <c r="BX7" s="678"/>
      <c r="BY7" s="678"/>
      <c r="BZ7" s="678"/>
      <c r="CA7" s="678"/>
      <c r="CB7" s="728"/>
      <c r="CD7" s="673" t="s">
        <v>238</v>
      </c>
      <c r="CE7" s="674"/>
      <c r="CF7" s="674"/>
      <c r="CG7" s="674"/>
      <c r="CH7" s="674"/>
      <c r="CI7" s="674"/>
      <c r="CJ7" s="674"/>
      <c r="CK7" s="674"/>
      <c r="CL7" s="674"/>
      <c r="CM7" s="674"/>
      <c r="CN7" s="674"/>
      <c r="CO7" s="674"/>
      <c r="CP7" s="674"/>
      <c r="CQ7" s="675"/>
      <c r="CR7" s="640">
        <v>4059783</v>
      </c>
      <c r="CS7" s="641"/>
      <c r="CT7" s="641"/>
      <c r="CU7" s="641"/>
      <c r="CV7" s="641"/>
      <c r="CW7" s="641"/>
      <c r="CX7" s="641"/>
      <c r="CY7" s="642"/>
      <c r="CZ7" s="677">
        <v>14.6</v>
      </c>
      <c r="DA7" s="677"/>
      <c r="DB7" s="677"/>
      <c r="DC7" s="677"/>
      <c r="DD7" s="646">
        <v>369815</v>
      </c>
      <c r="DE7" s="641"/>
      <c r="DF7" s="641"/>
      <c r="DG7" s="641"/>
      <c r="DH7" s="641"/>
      <c r="DI7" s="641"/>
      <c r="DJ7" s="641"/>
      <c r="DK7" s="641"/>
      <c r="DL7" s="641"/>
      <c r="DM7" s="641"/>
      <c r="DN7" s="641"/>
      <c r="DO7" s="641"/>
      <c r="DP7" s="642"/>
      <c r="DQ7" s="646">
        <v>3413885</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77837</v>
      </c>
      <c r="S8" s="641"/>
      <c r="T8" s="641"/>
      <c r="U8" s="641"/>
      <c r="V8" s="641"/>
      <c r="W8" s="641"/>
      <c r="X8" s="641"/>
      <c r="Y8" s="642"/>
      <c r="Z8" s="677">
        <v>0.3</v>
      </c>
      <c r="AA8" s="677"/>
      <c r="AB8" s="677"/>
      <c r="AC8" s="677"/>
      <c r="AD8" s="678">
        <v>77837</v>
      </c>
      <c r="AE8" s="678"/>
      <c r="AF8" s="678"/>
      <c r="AG8" s="678"/>
      <c r="AH8" s="678"/>
      <c r="AI8" s="678"/>
      <c r="AJ8" s="678"/>
      <c r="AK8" s="678"/>
      <c r="AL8" s="643">
        <v>0.5</v>
      </c>
      <c r="AM8" s="644"/>
      <c r="AN8" s="644"/>
      <c r="AO8" s="679"/>
      <c r="AP8" s="637" t="s">
        <v>240</v>
      </c>
      <c r="AQ8" s="638"/>
      <c r="AR8" s="638"/>
      <c r="AS8" s="638"/>
      <c r="AT8" s="638"/>
      <c r="AU8" s="638"/>
      <c r="AV8" s="638"/>
      <c r="AW8" s="638"/>
      <c r="AX8" s="638"/>
      <c r="AY8" s="638"/>
      <c r="AZ8" s="638"/>
      <c r="BA8" s="638"/>
      <c r="BB8" s="638"/>
      <c r="BC8" s="638"/>
      <c r="BD8" s="638"/>
      <c r="BE8" s="638"/>
      <c r="BF8" s="639"/>
      <c r="BG8" s="640">
        <v>164057</v>
      </c>
      <c r="BH8" s="641"/>
      <c r="BI8" s="641"/>
      <c r="BJ8" s="641"/>
      <c r="BK8" s="641"/>
      <c r="BL8" s="641"/>
      <c r="BM8" s="641"/>
      <c r="BN8" s="642"/>
      <c r="BO8" s="677">
        <v>1</v>
      </c>
      <c r="BP8" s="677"/>
      <c r="BQ8" s="677"/>
      <c r="BR8" s="677"/>
      <c r="BS8" s="646" t="s">
        <v>241</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12085695</v>
      </c>
      <c r="CS8" s="641"/>
      <c r="CT8" s="641"/>
      <c r="CU8" s="641"/>
      <c r="CV8" s="641"/>
      <c r="CW8" s="641"/>
      <c r="CX8" s="641"/>
      <c r="CY8" s="642"/>
      <c r="CZ8" s="677">
        <v>43.5</v>
      </c>
      <c r="DA8" s="677"/>
      <c r="DB8" s="677"/>
      <c r="DC8" s="677"/>
      <c r="DD8" s="646">
        <v>129253</v>
      </c>
      <c r="DE8" s="641"/>
      <c r="DF8" s="641"/>
      <c r="DG8" s="641"/>
      <c r="DH8" s="641"/>
      <c r="DI8" s="641"/>
      <c r="DJ8" s="641"/>
      <c r="DK8" s="641"/>
      <c r="DL8" s="641"/>
      <c r="DM8" s="641"/>
      <c r="DN8" s="641"/>
      <c r="DO8" s="641"/>
      <c r="DP8" s="642"/>
      <c r="DQ8" s="646">
        <v>6009146</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47029</v>
      </c>
      <c r="S9" s="641"/>
      <c r="T9" s="641"/>
      <c r="U9" s="641"/>
      <c r="V9" s="641"/>
      <c r="W9" s="641"/>
      <c r="X9" s="641"/>
      <c r="Y9" s="642"/>
      <c r="Z9" s="677">
        <v>0.2</v>
      </c>
      <c r="AA9" s="677"/>
      <c r="AB9" s="677"/>
      <c r="AC9" s="677"/>
      <c r="AD9" s="678">
        <v>47029</v>
      </c>
      <c r="AE9" s="678"/>
      <c r="AF9" s="678"/>
      <c r="AG9" s="678"/>
      <c r="AH9" s="678"/>
      <c r="AI9" s="678"/>
      <c r="AJ9" s="678"/>
      <c r="AK9" s="678"/>
      <c r="AL9" s="643">
        <v>0.3</v>
      </c>
      <c r="AM9" s="644"/>
      <c r="AN9" s="644"/>
      <c r="AO9" s="679"/>
      <c r="AP9" s="637" t="s">
        <v>244</v>
      </c>
      <c r="AQ9" s="638"/>
      <c r="AR9" s="638"/>
      <c r="AS9" s="638"/>
      <c r="AT9" s="638"/>
      <c r="AU9" s="638"/>
      <c r="AV9" s="638"/>
      <c r="AW9" s="638"/>
      <c r="AX9" s="638"/>
      <c r="AY9" s="638"/>
      <c r="AZ9" s="638"/>
      <c r="BA9" s="638"/>
      <c r="BB9" s="638"/>
      <c r="BC9" s="638"/>
      <c r="BD9" s="638"/>
      <c r="BE9" s="638"/>
      <c r="BF9" s="639"/>
      <c r="BG9" s="640">
        <v>6937949</v>
      </c>
      <c r="BH9" s="641"/>
      <c r="BI9" s="641"/>
      <c r="BJ9" s="641"/>
      <c r="BK9" s="641"/>
      <c r="BL9" s="641"/>
      <c r="BM9" s="641"/>
      <c r="BN9" s="642"/>
      <c r="BO9" s="677">
        <v>44.3</v>
      </c>
      <c r="BP9" s="677"/>
      <c r="BQ9" s="677"/>
      <c r="BR9" s="677"/>
      <c r="BS9" s="646" t="s">
        <v>127</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1959563</v>
      </c>
      <c r="CS9" s="641"/>
      <c r="CT9" s="641"/>
      <c r="CU9" s="641"/>
      <c r="CV9" s="641"/>
      <c r="CW9" s="641"/>
      <c r="CX9" s="641"/>
      <c r="CY9" s="642"/>
      <c r="CZ9" s="677">
        <v>7.1</v>
      </c>
      <c r="DA9" s="677"/>
      <c r="DB9" s="677"/>
      <c r="DC9" s="677"/>
      <c r="DD9" s="646">
        <v>120592</v>
      </c>
      <c r="DE9" s="641"/>
      <c r="DF9" s="641"/>
      <c r="DG9" s="641"/>
      <c r="DH9" s="641"/>
      <c r="DI9" s="641"/>
      <c r="DJ9" s="641"/>
      <c r="DK9" s="641"/>
      <c r="DL9" s="641"/>
      <c r="DM9" s="641"/>
      <c r="DN9" s="641"/>
      <c r="DO9" s="641"/>
      <c r="DP9" s="642"/>
      <c r="DQ9" s="646">
        <v>1681623</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127</v>
      </c>
      <c r="S10" s="641"/>
      <c r="T10" s="641"/>
      <c r="U10" s="641"/>
      <c r="V10" s="641"/>
      <c r="W10" s="641"/>
      <c r="X10" s="641"/>
      <c r="Y10" s="642"/>
      <c r="Z10" s="677" t="s">
        <v>127</v>
      </c>
      <c r="AA10" s="677"/>
      <c r="AB10" s="677"/>
      <c r="AC10" s="677"/>
      <c r="AD10" s="678" t="s">
        <v>127</v>
      </c>
      <c r="AE10" s="678"/>
      <c r="AF10" s="678"/>
      <c r="AG10" s="678"/>
      <c r="AH10" s="678"/>
      <c r="AI10" s="678"/>
      <c r="AJ10" s="678"/>
      <c r="AK10" s="678"/>
      <c r="AL10" s="643" t="s">
        <v>127</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194607</v>
      </c>
      <c r="BH10" s="641"/>
      <c r="BI10" s="641"/>
      <c r="BJ10" s="641"/>
      <c r="BK10" s="641"/>
      <c r="BL10" s="641"/>
      <c r="BM10" s="641"/>
      <c r="BN10" s="642"/>
      <c r="BO10" s="677">
        <v>1.2</v>
      </c>
      <c r="BP10" s="677"/>
      <c r="BQ10" s="677"/>
      <c r="BR10" s="677"/>
      <c r="BS10" s="646" t="s">
        <v>174</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144080</v>
      </c>
      <c r="CS10" s="641"/>
      <c r="CT10" s="641"/>
      <c r="CU10" s="641"/>
      <c r="CV10" s="641"/>
      <c r="CW10" s="641"/>
      <c r="CX10" s="641"/>
      <c r="CY10" s="642"/>
      <c r="CZ10" s="677">
        <v>0.5</v>
      </c>
      <c r="DA10" s="677"/>
      <c r="DB10" s="677"/>
      <c r="DC10" s="677"/>
      <c r="DD10" s="646">
        <v>81827</v>
      </c>
      <c r="DE10" s="641"/>
      <c r="DF10" s="641"/>
      <c r="DG10" s="641"/>
      <c r="DH10" s="641"/>
      <c r="DI10" s="641"/>
      <c r="DJ10" s="641"/>
      <c r="DK10" s="641"/>
      <c r="DL10" s="641"/>
      <c r="DM10" s="641"/>
      <c r="DN10" s="641"/>
      <c r="DO10" s="641"/>
      <c r="DP10" s="642"/>
      <c r="DQ10" s="646">
        <v>144030</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1319359</v>
      </c>
      <c r="S11" s="641"/>
      <c r="T11" s="641"/>
      <c r="U11" s="641"/>
      <c r="V11" s="641"/>
      <c r="W11" s="641"/>
      <c r="X11" s="641"/>
      <c r="Y11" s="642"/>
      <c r="Z11" s="643">
        <v>4.4000000000000004</v>
      </c>
      <c r="AA11" s="644"/>
      <c r="AB11" s="644"/>
      <c r="AC11" s="645"/>
      <c r="AD11" s="646">
        <v>1319359</v>
      </c>
      <c r="AE11" s="641"/>
      <c r="AF11" s="641"/>
      <c r="AG11" s="641"/>
      <c r="AH11" s="641"/>
      <c r="AI11" s="641"/>
      <c r="AJ11" s="641"/>
      <c r="AK11" s="642"/>
      <c r="AL11" s="643">
        <v>7.9</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322004</v>
      </c>
      <c r="BH11" s="641"/>
      <c r="BI11" s="641"/>
      <c r="BJ11" s="641"/>
      <c r="BK11" s="641"/>
      <c r="BL11" s="641"/>
      <c r="BM11" s="641"/>
      <c r="BN11" s="642"/>
      <c r="BO11" s="677">
        <v>2.1</v>
      </c>
      <c r="BP11" s="677"/>
      <c r="BQ11" s="677"/>
      <c r="BR11" s="677"/>
      <c r="BS11" s="646" t="s">
        <v>127</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51023</v>
      </c>
      <c r="CS11" s="641"/>
      <c r="CT11" s="641"/>
      <c r="CU11" s="641"/>
      <c r="CV11" s="641"/>
      <c r="CW11" s="641"/>
      <c r="CX11" s="641"/>
      <c r="CY11" s="642"/>
      <c r="CZ11" s="677">
        <v>0.2</v>
      </c>
      <c r="DA11" s="677"/>
      <c r="DB11" s="677"/>
      <c r="DC11" s="677"/>
      <c r="DD11" s="646">
        <v>1086</v>
      </c>
      <c r="DE11" s="641"/>
      <c r="DF11" s="641"/>
      <c r="DG11" s="641"/>
      <c r="DH11" s="641"/>
      <c r="DI11" s="641"/>
      <c r="DJ11" s="641"/>
      <c r="DK11" s="641"/>
      <c r="DL11" s="641"/>
      <c r="DM11" s="641"/>
      <c r="DN11" s="641"/>
      <c r="DO11" s="641"/>
      <c r="DP11" s="642"/>
      <c r="DQ11" s="646">
        <v>42328</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v>1297</v>
      </c>
      <c r="S12" s="641"/>
      <c r="T12" s="641"/>
      <c r="U12" s="641"/>
      <c r="V12" s="641"/>
      <c r="W12" s="641"/>
      <c r="X12" s="641"/>
      <c r="Y12" s="642"/>
      <c r="Z12" s="677">
        <v>0</v>
      </c>
      <c r="AA12" s="677"/>
      <c r="AB12" s="677"/>
      <c r="AC12" s="677"/>
      <c r="AD12" s="678">
        <v>1297</v>
      </c>
      <c r="AE12" s="678"/>
      <c r="AF12" s="678"/>
      <c r="AG12" s="678"/>
      <c r="AH12" s="678"/>
      <c r="AI12" s="678"/>
      <c r="AJ12" s="678"/>
      <c r="AK12" s="678"/>
      <c r="AL12" s="643">
        <v>0</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6406627</v>
      </c>
      <c r="BH12" s="641"/>
      <c r="BI12" s="641"/>
      <c r="BJ12" s="641"/>
      <c r="BK12" s="641"/>
      <c r="BL12" s="641"/>
      <c r="BM12" s="641"/>
      <c r="BN12" s="642"/>
      <c r="BO12" s="677">
        <v>40.9</v>
      </c>
      <c r="BP12" s="677"/>
      <c r="BQ12" s="677"/>
      <c r="BR12" s="677"/>
      <c r="BS12" s="646" t="s">
        <v>127</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141268</v>
      </c>
      <c r="CS12" s="641"/>
      <c r="CT12" s="641"/>
      <c r="CU12" s="641"/>
      <c r="CV12" s="641"/>
      <c r="CW12" s="641"/>
      <c r="CX12" s="641"/>
      <c r="CY12" s="642"/>
      <c r="CZ12" s="677">
        <v>0.5</v>
      </c>
      <c r="DA12" s="677"/>
      <c r="DB12" s="677"/>
      <c r="DC12" s="677"/>
      <c r="DD12" s="646" t="s">
        <v>241</v>
      </c>
      <c r="DE12" s="641"/>
      <c r="DF12" s="641"/>
      <c r="DG12" s="641"/>
      <c r="DH12" s="641"/>
      <c r="DI12" s="641"/>
      <c r="DJ12" s="641"/>
      <c r="DK12" s="641"/>
      <c r="DL12" s="641"/>
      <c r="DM12" s="641"/>
      <c r="DN12" s="641"/>
      <c r="DO12" s="641"/>
      <c r="DP12" s="642"/>
      <c r="DQ12" s="646">
        <v>67144</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127</v>
      </c>
      <c r="S13" s="641"/>
      <c r="T13" s="641"/>
      <c r="U13" s="641"/>
      <c r="V13" s="641"/>
      <c r="W13" s="641"/>
      <c r="X13" s="641"/>
      <c r="Y13" s="642"/>
      <c r="Z13" s="677" t="s">
        <v>174</v>
      </c>
      <c r="AA13" s="677"/>
      <c r="AB13" s="677"/>
      <c r="AC13" s="677"/>
      <c r="AD13" s="678" t="s">
        <v>127</v>
      </c>
      <c r="AE13" s="678"/>
      <c r="AF13" s="678"/>
      <c r="AG13" s="678"/>
      <c r="AH13" s="678"/>
      <c r="AI13" s="678"/>
      <c r="AJ13" s="678"/>
      <c r="AK13" s="678"/>
      <c r="AL13" s="643" t="s">
        <v>127</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6303500</v>
      </c>
      <c r="BH13" s="641"/>
      <c r="BI13" s="641"/>
      <c r="BJ13" s="641"/>
      <c r="BK13" s="641"/>
      <c r="BL13" s="641"/>
      <c r="BM13" s="641"/>
      <c r="BN13" s="642"/>
      <c r="BO13" s="677">
        <v>40.299999999999997</v>
      </c>
      <c r="BP13" s="677"/>
      <c r="BQ13" s="677"/>
      <c r="BR13" s="677"/>
      <c r="BS13" s="646" t="s">
        <v>127</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3220393</v>
      </c>
      <c r="CS13" s="641"/>
      <c r="CT13" s="641"/>
      <c r="CU13" s="641"/>
      <c r="CV13" s="641"/>
      <c r="CW13" s="641"/>
      <c r="CX13" s="641"/>
      <c r="CY13" s="642"/>
      <c r="CZ13" s="677">
        <v>11.6</v>
      </c>
      <c r="DA13" s="677"/>
      <c r="DB13" s="677"/>
      <c r="DC13" s="677"/>
      <c r="DD13" s="646">
        <v>1682728</v>
      </c>
      <c r="DE13" s="641"/>
      <c r="DF13" s="641"/>
      <c r="DG13" s="641"/>
      <c r="DH13" s="641"/>
      <c r="DI13" s="641"/>
      <c r="DJ13" s="641"/>
      <c r="DK13" s="641"/>
      <c r="DL13" s="641"/>
      <c r="DM13" s="641"/>
      <c r="DN13" s="641"/>
      <c r="DO13" s="641"/>
      <c r="DP13" s="642"/>
      <c r="DQ13" s="646">
        <v>1629399</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27691</v>
      </c>
      <c r="S14" s="641"/>
      <c r="T14" s="641"/>
      <c r="U14" s="641"/>
      <c r="V14" s="641"/>
      <c r="W14" s="641"/>
      <c r="X14" s="641"/>
      <c r="Y14" s="642"/>
      <c r="Z14" s="677">
        <v>0.1</v>
      </c>
      <c r="AA14" s="677"/>
      <c r="AB14" s="677"/>
      <c r="AC14" s="677"/>
      <c r="AD14" s="678">
        <v>27691</v>
      </c>
      <c r="AE14" s="678"/>
      <c r="AF14" s="678"/>
      <c r="AG14" s="678"/>
      <c r="AH14" s="678"/>
      <c r="AI14" s="678"/>
      <c r="AJ14" s="678"/>
      <c r="AK14" s="678"/>
      <c r="AL14" s="643">
        <v>0.2</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65494</v>
      </c>
      <c r="BH14" s="641"/>
      <c r="BI14" s="641"/>
      <c r="BJ14" s="641"/>
      <c r="BK14" s="641"/>
      <c r="BL14" s="641"/>
      <c r="BM14" s="641"/>
      <c r="BN14" s="642"/>
      <c r="BO14" s="677">
        <v>0.4</v>
      </c>
      <c r="BP14" s="677"/>
      <c r="BQ14" s="677"/>
      <c r="BR14" s="677"/>
      <c r="BS14" s="646" t="s">
        <v>127</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931594</v>
      </c>
      <c r="CS14" s="641"/>
      <c r="CT14" s="641"/>
      <c r="CU14" s="641"/>
      <c r="CV14" s="641"/>
      <c r="CW14" s="641"/>
      <c r="CX14" s="641"/>
      <c r="CY14" s="642"/>
      <c r="CZ14" s="677">
        <v>3.4</v>
      </c>
      <c r="DA14" s="677"/>
      <c r="DB14" s="677"/>
      <c r="DC14" s="677"/>
      <c r="DD14" s="646">
        <v>5822</v>
      </c>
      <c r="DE14" s="641"/>
      <c r="DF14" s="641"/>
      <c r="DG14" s="641"/>
      <c r="DH14" s="641"/>
      <c r="DI14" s="641"/>
      <c r="DJ14" s="641"/>
      <c r="DK14" s="641"/>
      <c r="DL14" s="641"/>
      <c r="DM14" s="641"/>
      <c r="DN14" s="641"/>
      <c r="DO14" s="641"/>
      <c r="DP14" s="642"/>
      <c r="DQ14" s="646">
        <v>927166</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127</v>
      </c>
      <c r="S15" s="641"/>
      <c r="T15" s="641"/>
      <c r="U15" s="641"/>
      <c r="V15" s="641"/>
      <c r="W15" s="641"/>
      <c r="X15" s="641"/>
      <c r="Y15" s="642"/>
      <c r="Z15" s="677" t="s">
        <v>241</v>
      </c>
      <c r="AA15" s="677"/>
      <c r="AB15" s="677"/>
      <c r="AC15" s="677"/>
      <c r="AD15" s="678" t="s">
        <v>241</v>
      </c>
      <c r="AE15" s="678"/>
      <c r="AF15" s="678"/>
      <c r="AG15" s="678"/>
      <c r="AH15" s="678"/>
      <c r="AI15" s="678"/>
      <c r="AJ15" s="678"/>
      <c r="AK15" s="678"/>
      <c r="AL15" s="643" t="s">
        <v>241</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446673</v>
      </c>
      <c r="BH15" s="641"/>
      <c r="BI15" s="641"/>
      <c r="BJ15" s="641"/>
      <c r="BK15" s="641"/>
      <c r="BL15" s="641"/>
      <c r="BM15" s="641"/>
      <c r="BN15" s="642"/>
      <c r="BO15" s="677">
        <v>2.9</v>
      </c>
      <c r="BP15" s="677"/>
      <c r="BQ15" s="677"/>
      <c r="BR15" s="677"/>
      <c r="BS15" s="646" t="s">
        <v>174</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3035346</v>
      </c>
      <c r="CS15" s="641"/>
      <c r="CT15" s="641"/>
      <c r="CU15" s="641"/>
      <c r="CV15" s="641"/>
      <c r="CW15" s="641"/>
      <c r="CX15" s="641"/>
      <c r="CY15" s="642"/>
      <c r="CZ15" s="677">
        <v>10.9</v>
      </c>
      <c r="DA15" s="677"/>
      <c r="DB15" s="677"/>
      <c r="DC15" s="677"/>
      <c r="DD15" s="646">
        <v>773399</v>
      </c>
      <c r="DE15" s="641"/>
      <c r="DF15" s="641"/>
      <c r="DG15" s="641"/>
      <c r="DH15" s="641"/>
      <c r="DI15" s="641"/>
      <c r="DJ15" s="641"/>
      <c r="DK15" s="641"/>
      <c r="DL15" s="641"/>
      <c r="DM15" s="641"/>
      <c r="DN15" s="641"/>
      <c r="DO15" s="641"/>
      <c r="DP15" s="642"/>
      <c r="DQ15" s="646">
        <v>2220730</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8381</v>
      </c>
      <c r="S16" s="641"/>
      <c r="T16" s="641"/>
      <c r="U16" s="641"/>
      <c r="V16" s="641"/>
      <c r="W16" s="641"/>
      <c r="X16" s="641"/>
      <c r="Y16" s="642"/>
      <c r="Z16" s="677">
        <v>0</v>
      </c>
      <c r="AA16" s="677"/>
      <c r="AB16" s="677"/>
      <c r="AC16" s="677"/>
      <c r="AD16" s="678">
        <v>8381</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127</v>
      </c>
      <c r="BP16" s="677"/>
      <c r="BQ16" s="677"/>
      <c r="BR16" s="677"/>
      <c r="BS16" s="646" t="s">
        <v>127</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t="s">
        <v>127</v>
      </c>
      <c r="CS16" s="641"/>
      <c r="CT16" s="641"/>
      <c r="CU16" s="641"/>
      <c r="CV16" s="641"/>
      <c r="CW16" s="641"/>
      <c r="CX16" s="641"/>
      <c r="CY16" s="642"/>
      <c r="CZ16" s="677" t="s">
        <v>127</v>
      </c>
      <c r="DA16" s="677"/>
      <c r="DB16" s="677"/>
      <c r="DC16" s="677"/>
      <c r="DD16" s="646" t="s">
        <v>127</v>
      </c>
      <c r="DE16" s="641"/>
      <c r="DF16" s="641"/>
      <c r="DG16" s="641"/>
      <c r="DH16" s="641"/>
      <c r="DI16" s="641"/>
      <c r="DJ16" s="641"/>
      <c r="DK16" s="641"/>
      <c r="DL16" s="641"/>
      <c r="DM16" s="641"/>
      <c r="DN16" s="641"/>
      <c r="DO16" s="641"/>
      <c r="DP16" s="642"/>
      <c r="DQ16" s="646" t="s">
        <v>127</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243560</v>
      </c>
      <c r="S17" s="641"/>
      <c r="T17" s="641"/>
      <c r="U17" s="641"/>
      <c r="V17" s="641"/>
      <c r="W17" s="641"/>
      <c r="X17" s="641"/>
      <c r="Y17" s="642"/>
      <c r="Z17" s="677">
        <v>0.8</v>
      </c>
      <c r="AA17" s="677"/>
      <c r="AB17" s="677"/>
      <c r="AC17" s="677"/>
      <c r="AD17" s="678">
        <v>243560</v>
      </c>
      <c r="AE17" s="678"/>
      <c r="AF17" s="678"/>
      <c r="AG17" s="678"/>
      <c r="AH17" s="678"/>
      <c r="AI17" s="678"/>
      <c r="AJ17" s="678"/>
      <c r="AK17" s="678"/>
      <c r="AL17" s="643">
        <v>1.5</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127</v>
      </c>
      <c r="BH17" s="641"/>
      <c r="BI17" s="641"/>
      <c r="BJ17" s="641"/>
      <c r="BK17" s="641"/>
      <c r="BL17" s="641"/>
      <c r="BM17" s="641"/>
      <c r="BN17" s="642"/>
      <c r="BO17" s="677" t="s">
        <v>241</v>
      </c>
      <c r="BP17" s="677"/>
      <c r="BQ17" s="677"/>
      <c r="BR17" s="677"/>
      <c r="BS17" s="646" t="s">
        <v>127</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1931896</v>
      </c>
      <c r="CS17" s="641"/>
      <c r="CT17" s="641"/>
      <c r="CU17" s="641"/>
      <c r="CV17" s="641"/>
      <c r="CW17" s="641"/>
      <c r="CX17" s="641"/>
      <c r="CY17" s="642"/>
      <c r="CZ17" s="677">
        <v>7</v>
      </c>
      <c r="DA17" s="677"/>
      <c r="DB17" s="677"/>
      <c r="DC17" s="677"/>
      <c r="DD17" s="646" t="s">
        <v>127</v>
      </c>
      <c r="DE17" s="641"/>
      <c r="DF17" s="641"/>
      <c r="DG17" s="641"/>
      <c r="DH17" s="641"/>
      <c r="DI17" s="641"/>
      <c r="DJ17" s="641"/>
      <c r="DK17" s="641"/>
      <c r="DL17" s="641"/>
      <c r="DM17" s="641"/>
      <c r="DN17" s="641"/>
      <c r="DO17" s="641"/>
      <c r="DP17" s="642"/>
      <c r="DQ17" s="646">
        <v>1931896</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76816</v>
      </c>
      <c r="S18" s="641"/>
      <c r="T18" s="641"/>
      <c r="U18" s="641"/>
      <c r="V18" s="641"/>
      <c r="W18" s="641"/>
      <c r="X18" s="641"/>
      <c r="Y18" s="642"/>
      <c r="Z18" s="677">
        <v>0.3</v>
      </c>
      <c r="AA18" s="677"/>
      <c r="AB18" s="677"/>
      <c r="AC18" s="677"/>
      <c r="AD18" s="678">
        <v>76816</v>
      </c>
      <c r="AE18" s="678"/>
      <c r="AF18" s="678"/>
      <c r="AG18" s="678"/>
      <c r="AH18" s="678"/>
      <c r="AI18" s="678"/>
      <c r="AJ18" s="678"/>
      <c r="AK18" s="678"/>
      <c r="AL18" s="643">
        <v>0.5</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241</v>
      </c>
      <c r="BH18" s="641"/>
      <c r="BI18" s="641"/>
      <c r="BJ18" s="641"/>
      <c r="BK18" s="641"/>
      <c r="BL18" s="641"/>
      <c r="BM18" s="641"/>
      <c r="BN18" s="642"/>
      <c r="BO18" s="677" t="s">
        <v>241</v>
      </c>
      <c r="BP18" s="677"/>
      <c r="BQ18" s="677"/>
      <c r="BR18" s="677"/>
      <c r="BS18" s="646" t="s">
        <v>241</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127</v>
      </c>
      <c r="DA18" s="677"/>
      <c r="DB18" s="677"/>
      <c r="DC18" s="677"/>
      <c r="DD18" s="646" t="s">
        <v>127</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3525</v>
      </c>
      <c r="S19" s="641"/>
      <c r="T19" s="641"/>
      <c r="U19" s="641"/>
      <c r="V19" s="641"/>
      <c r="W19" s="641"/>
      <c r="X19" s="641"/>
      <c r="Y19" s="642"/>
      <c r="Z19" s="677">
        <v>0</v>
      </c>
      <c r="AA19" s="677"/>
      <c r="AB19" s="677"/>
      <c r="AC19" s="677"/>
      <c r="AD19" s="678">
        <v>3525</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1119227</v>
      </c>
      <c r="BH19" s="641"/>
      <c r="BI19" s="641"/>
      <c r="BJ19" s="641"/>
      <c r="BK19" s="641"/>
      <c r="BL19" s="641"/>
      <c r="BM19" s="641"/>
      <c r="BN19" s="642"/>
      <c r="BO19" s="677">
        <v>7.1</v>
      </c>
      <c r="BP19" s="677"/>
      <c r="BQ19" s="677"/>
      <c r="BR19" s="677"/>
      <c r="BS19" s="646" t="s">
        <v>127</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174</v>
      </c>
      <c r="CS19" s="641"/>
      <c r="CT19" s="641"/>
      <c r="CU19" s="641"/>
      <c r="CV19" s="641"/>
      <c r="CW19" s="641"/>
      <c r="CX19" s="641"/>
      <c r="CY19" s="642"/>
      <c r="CZ19" s="677" t="s">
        <v>174</v>
      </c>
      <c r="DA19" s="677"/>
      <c r="DB19" s="677"/>
      <c r="DC19" s="677"/>
      <c r="DD19" s="646" t="s">
        <v>127</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636</v>
      </c>
      <c r="S20" s="641"/>
      <c r="T20" s="641"/>
      <c r="U20" s="641"/>
      <c r="V20" s="641"/>
      <c r="W20" s="641"/>
      <c r="X20" s="641"/>
      <c r="Y20" s="642"/>
      <c r="Z20" s="677">
        <v>0</v>
      </c>
      <c r="AA20" s="677"/>
      <c r="AB20" s="677"/>
      <c r="AC20" s="677"/>
      <c r="AD20" s="678">
        <v>636</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1119227</v>
      </c>
      <c r="BH20" s="641"/>
      <c r="BI20" s="641"/>
      <c r="BJ20" s="641"/>
      <c r="BK20" s="641"/>
      <c r="BL20" s="641"/>
      <c r="BM20" s="641"/>
      <c r="BN20" s="642"/>
      <c r="BO20" s="677">
        <v>7.1</v>
      </c>
      <c r="BP20" s="677"/>
      <c r="BQ20" s="677"/>
      <c r="BR20" s="677"/>
      <c r="BS20" s="646" t="s">
        <v>127</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27769763</v>
      </c>
      <c r="CS20" s="641"/>
      <c r="CT20" s="641"/>
      <c r="CU20" s="641"/>
      <c r="CV20" s="641"/>
      <c r="CW20" s="641"/>
      <c r="CX20" s="641"/>
      <c r="CY20" s="642"/>
      <c r="CZ20" s="677">
        <v>100</v>
      </c>
      <c r="DA20" s="677"/>
      <c r="DB20" s="677"/>
      <c r="DC20" s="677"/>
      <c r="DD20" s="646">
        <v>3164522</v>
      </c>
      <c r="DE20" s="641"/>
      <c r="DF20" s="641"/>
      <c r="DG20" s="641"/>
      <c r="DH20" s="641"/>
      <c r="DI20" s="641"/>
      <c r="DJ20" s="641"/>
      <c r="DK20" s="641"/>
      <c r="DL20" s="641"/>
      <c r="DM20" s="641"/>
      <c r="DN20" s="641"/>
      <c r="DO20" s="641"/>
      <c r="DP20" s="642"/>
      <c r="DQ20" s="646">
        <v>18276469</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162583</v>
      </c>
      <c r="S21" s="641"/>
      <c r="T21" s="641"/>
      <c r="U21" s="641"/>
      <c r="V21" s="641"/>
      <c r="W21" s="641"/>
      <c r="X21" s="641"/>
      <c r="Y21" s="642"/>
      <c r="Z21" s="677">
        <v>0.5</v>
      </c>
      <c r="AA21" s="677"/>
      <c r="AB21" s="677"/>
      <c r="AC21" s="677"/>
      <c r="AD21" s="678">
        <v>162583</v>
      </c>
      <c r="AE21" s="678"/>
      <c r="AF21" s="678"/>
      <c r="AG21" s="678"/>
      <c r="AH21" s="678"/>
      <c r="AI21" s="678"/>
      <c r="AJ21" s="678"/>
      <c r="AK21" s="678"/>
      <c r="AL21" s="643">
        <v>1</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t="s">
        <v>127</v>
      </c>
      <c r="BH21" s="641"/>
      <c r="BI21" s="641"/>
      <c r="BJ21" s="641"/>
      <c r="BK21" s="641"/>
      <c r="BL21" s="641"/>
      <c r="BM21" s="641"/>
      <c r="BN21" s="642"/>
      <c r="BO21" s="677" t="s">
        <v>127</v>
      </c>
      <c r="BP21" s="677"/>
      <c r="BQ21" s="677"/>
      <c r="BR21" s="677"/>
      <c r="BS21" s="646" t="s">
        <v>127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118814</v>
      </c>
      <c r="S22" s="641"/>
      <c r="T22" s="641"/>
      <c r="U22" s="641"/>
      <c r="V22" s="641"/>
      <c r="W22" s="641"/>
      <c r="X22" s="641"/>
      <c r="Y22" s="642"/>
      <c r="Z22" s="677">
        <v>0.4</v>
      </c>
      <c r="AA22" s="677"/>
      <c r="AB22" s="677"/>
      <c r="AC22" s="677"/>
      <c r="AD22" s="678" t="s">
        <v>127</v>
      </c>
      <c r="AE22" s="678"/>
      <c r="AF22" s="678"/>
      <c r="AG22" s="678"/>
      <c r="AH22" s="678"/>
      <c r="AI22" s="678"/>
      <c r="AJ22" s="678"/>
      <c r="AK22" s="678"/>
      <c r="AL22" s="643" t="s">
        <v>127</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241</v>
      </c>
      <c r="BH22" s="641"/>
      <c r="BI22" s="641"/>
      <c r="BJ22" s="641"/>
      <c r="BK22" s="641"/>
      <c r="BL22" s="641"/>
      <c r="BM22" s="641"/>
      <c r="BN22" s="642"/>
      <c r="BO22" s="677" t="s">
        <v>127</v>
      </c>
      <c r="BP22" s="677"/>
      <c r="BQ22" s="677"/>
      <c r="BR22" s="677"/>
      <c r="BS22" s="646" t="s">
        <v>241</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t="s">
        <v>127</v>
      </c>
      <c r="S23" s="641"/>
      <c r="T23" s="641"/>
      <c r="U23" s="641"/>
      <c r="V23" s="641"/>
      <c r="W23" s="641"/>
      <c r="X23" s="641"/>
      <c r="Y23" s="642"/>
      <c r="Z23" s="677" t="s">
        <v>127</v>
      </c>
      <c r="AA23" s="677"/>
      <c r="AB23" s="677"/>
      <c r="AC23" s="677"/>
      <c r="AD23" s="678" t="s">
        <v>127</v>
      </c>
      <c r="AE23" s="678"/>
      <c r="AF23" s="678"/>
      <c r="AG23" s="678"/>
      <c r="AH23" s="678"/>
      <c r="AI23" s="678"/>
      <c r="AJ23" s="678"/>
      <c r="AK23" s="678"/>
      <c r="AL23" s="643" t="s">
        <v>127</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v>1119227</v>
      </c>
      <c r="BH23" s="641"/>
      <c r="BI23" s="641"/>
      <c r="BJ23" s="641"/>
      <c r="BK23" s="641"/>
      <c r="BL23" s="641"/>
      <c r="BM23" s="641"/>
      <c r="BN23" s="642"/>
      <c r="BO23" s="677">
        <v>7.1</v>
      </c>
      <c r="BP23" s="677"/>
      <c r="BQ23" s="677"/>
      <c r="BR23" s="677"/>
      <c r="BS23" s="646" t="s">
        <v>127</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118740</v>
      </c>
      <c r="S24" s="641"/>
      <c r="T24" s="641"/>
      <c r="U24" s="641"/>
      <c r="V24" s="641"/>
      <c r="W24" s="641"/>
      <c r="X24" s="641"/>
      <c r="Y24" s="642"/>
      <c r="Z24" s="677">
        <v>0.4</v>
      </c>
      <c r="AA24" s="677"/>
      <c r="AB24" s="677"/>
      <c r="AC24" s="677"/>
      <c r="AD24" s="678" t="s">
        <v>127</v>
      </c>
      <c r="AE24" s="678"/>
      <c r="AF24" s="678"/>
      <c r="AG24" s="678"/>
      <c r="AH24" s="678"/>
      <c r="AI24" s="678"/>
      <c r="AJ24" s="678"/>
      <c r="AK24" s="678"/>
      <c r="AL24" s="643" t="s">
        <v>127</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127</v>
      </c>
      <c r="BH24" s="641"/>
      <c r="BI24" s="641"/>
      <c r="BJ24" s="641"/>
      <c r="BK24" s="641"/>
      <c r="BL24" s="641"/>
      <c r="BM24" s="641"/>
      <c r="BN24" s="642"/>
      <c r="BO24" s="677" t="s">
        <v>127</v>
      </c>
      <c r="BP24" s="677"/>
      <c r="BQ24" s="677"/>
      <c r="BR24" s="677"/>
      <c r="BS24" s="646" t="s">
        <v>241</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13727343</v>
      </c>
      <c r="CS24" s="696"/>
      <c r="CT24" s="696"/>
      <c r="CU24" s="696"/>
      <c r="CV24" s="696"/>
      <c r="CW24" s="696"/>
      <c r="CX24" s="696"/>
      <c r="CY24" s="739"/>
      <c r="CZ24" s="740">
        <v>49.4</v>
      </c>
      <c r="DA24" s="713"/>
      <c r="DB24" s="713"/>
      <c r="DC24" s="743"/>
      <c r="DD24" s="738">
        <v>7957775</v>
      </c>
      <c r="DE24" s="696"/>
      <c r="DF24" s="696"/>
      <c r="DG24" s="696"/>
      <c r="DH24" s="696"/>
      <c r="DI24" s="696"/>
      <c r="DJ24" s="696"/>
      <c r="DK24" s="739"/>
      <c r="DL24" s="738">
        <v>7943804</v>
      </c>
      <c r="DM24" s="696"/>
      <c r="DN24" s="696"/>
      <c r="DO24" s="696"/>
      <c r="DP24" s="696"/>
      <c r="DQ24" s="696"/>
      <c r="DR24" s="696"/>
      <c r="DS24" s="696"/>
      <c r="DT24" s="696"/>
      <c r="DU24" s="696"/>
      <c r="DV24" s="739"/>
      <c r="DW24" s="740">
        <v>47.7</v>
      </c>
      <c r="DX24" s="713"/>
      <c r="DY24" s="713"/>
      <c r="DZ24" s="713"/>
      <c r="EA24" s="713"/>
      <c r="EB24" s="713"/>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v>74</v>
      </c>
      <c r="S25" s="641"/>
      <c r="T25" s="641"/>
      <c r="U25" s="641"/>
      <c r="V25" s="641"/>
      <c r="W25" s="641"/>
      <c r="X25" s="641"/>
      <c r="Y25" s="642"/>
      <c r="Z25" s="677">
        <v>0</v>
      </c>
      <c r="AA25" s="677"/>
      <c r="AB25" s="677"/>
      <c r="AC25" s="677"/>
      <c r="AD25" s="678" t="s">
        <v>127</v>
      </c>
      <c r="AE25" s="678"/>
      <c r="AF25" s="678"/>
      <c r="AG25" s="678"/>
      <c r="AH25" s="678"/>
      <c r="AI25" s="678"/>
      <c r="AJ25" s="678"/>
      <c r="AK25" s="678"/>
      <c r="AL25" s="643" t="s">
        <v>127</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127</v>
      </c>
      <c r="BH25" s="641"/>
      <c r="BI25" s="641"/>
      <c r="BJ25" s="641"/>
      <c r="BK25" s="641"/>
      <c r="BL25" s="641"/>
      <c r="BM25" s="641"/>
      <c r="BN25" s="642"/>
      <c r="BO25" s="677" t="s">
        <v>241</v>
      </c>
      <c r="BP25" s="677"/>
      <c r="BQ25" s="677"/>
      <c r="BR25" s="677"/>
      <c r="BS25" s="646" t="s">
        <v>127</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3852343</v>
      </c>
      <c r="CS25" s="659"/>
      <c r="CT25" s="659"/>
      <c r="CU25" s="659"/>
      <c r="CV25" s="659"/>
      <c r="CW25" s="659"/>
      <c r="CX25" s="659"/>
      <c r="CY25" s="660"/>
      <c r="CZ25" s="643">
        <v>13.9</v>
      </c>
      <c r="DA25" s="661"/>
      <c r="DB25" s="661"/>
      <c r="DC25" s="662"/>
      <c r="DD25" s="646">
        <v>3550197</v>
      </c>
      <c r="DE25" s="659"/>
      <c r="DF25" s="659"/>
      <c r="DG25" s="659"/>
      <c r="DH25" s="659"/>
      <c r="DI25" s="659"/>
      <c r="DJ25" s="659"/>
      <c r="DK25" s="660"/>
      <c r="DL25" s="646">
        <v>3536826</v>
      </c>
      <c r="DM25" s="659"/>
      <c r="DN25" s="659"/>
      <c r="DO25" s="659"/>
      <c r="DP25" s="659"/>
      <c r="DQ25" s="659"/>
      <c r="DR25" s="659"/>
      <c r="DS25" s="659"/>
      <c r="DT25" s="659"/>
      <c r="DU25" s="659"/>
      <c r="DV25" s="660"/>
      <c r="DW25" s="643">
        <v>21.2</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17637303</v>
      </c>
      <c r="S26" s="641"/>
      <c r="T26" s="641"/>
      <c r="U26" s="641"/>
      <c r="V26" s="641"/>
      <c r="W26" s="641"/>
      <c r="X26" s="641"/>
      <c r="Y26" s="642"/>
      <c r="Z26" s="677">
        <v>59.1</v>
      </c>
      <c r="AA26" s="677"/>
      <c r="AB26" s="677"/>
      <c r="AC26" s="677"/>
      <c r="AD26" s="678">
        <v>16399262</v>
      </c>
      <c r="AE26" s="678"/>
      <c r="AF26" s="678"/>
      <c r="AG26" s="678"/>
      <c r="AH26" s="678"/>
      <c r="AI26" s="678"/>
      <c r="AJ26" s="678"/>
      <c r="AK26" s="678"/>
      <c r="AL26" s="643">
        <v>98.4</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241</v>
      </c>
      <c r="BH26" s="641"/>
      <c r="BI26" s="641"/>
      <c r="BJ26" s="641"/>
      <c r="BK26" s="641"/>
      <c r="BL26" s="641"/>
      <c r="BM26" s="641"/>
      <c r="BN26" s="642"/>
      <c r="BO26" s="677" t="s">
        <v>241</v>
      </c>
      <c r="BP26" s="677"/>
      <c r="BQ26" s="677"/>
      <c r="BR26" s="677"/>
      <c r="BS26" s="646" t="s">
        <v>174</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2434699</v>
      </c>
      <c r="CS26" s="641"/>
      <c r="CT26" s="641"/>
      <c r="CU26" s="641"/>
      <c r="CV26" s="641"/>
      <c r="CW26" s="641"/>
      <c r="CX26" s="641"/>
      <c r="CY26" s="642"/>
      <c r="CZ26" s="643">
        <v>8.8000000000000007</v>
      </c>
      <c r="DA26" s="661"/>
      <c r="DB26" s="661"/>
      <c r="DC26" s="662"/>
      <c r="DD26" s="646">
        <v>2169412</v>
      </c>
      <c r="DE26" s="641"/>
      <c r="DF26" s="641"/>
      <c r="DG26" s="641"/>
      <c r="DH26" s="641"/>
      <c r="DI26" s="641"/>
      <c r="DJ26" s="641"/>
      <c r="DK26" s="642"/>
      <c r="DL26" s="646" t="s">
        <v>127</v>
      </c>
      <c r="DM26" s="641"/>
      <c r="DN26" s="641"/>
      <c r="DO26" s="641"/>
      <c r="DP26" s="641"/>
      <c r="DQ26" s="641"/>
      <c r="DR26" s="641"/>
      <c r="DS26" s="641"/>
      <c r="DT26" s="641"/>
      <c r="DU26" s="641"/>
      <c r="DV26" s="642"/>
      <c r="DW26" s="643" t="s">
        <v>127</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8380</v>
      </c>
      <c r="S27" s="641"/>
      <c r="T27" s="641"/>
      <c r="U27" s="641"/>
      <c r="V27" s="641"/>
      <c r="W27" s="641"/>
      <c r="X27" s="641"/>
      <c r="Y27" s="642"/>
      <c r="Z27" s="677">
        <v>0</v>
      </c>
      <c r="AA27" s="677"/>
      <c r="AB27" s="677"/>
      <c r="AC27" s="677"/>
      <c r="AD27" s="678">
        <v>8380</v>
      </c>
      <c r="AE27" s="678"/>
      <c r="AF27" s="678"/>
      <c r="AG27" s="678"/>
      <c r="AH27" s="678"/>
      <c r="AI27" s="678"/>
      <c r="AJ27" s="678"/>
      <c r="AK27" s="678"/>
      <c r="AL27" s="643">
        <v>0.1</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15656638</v>
      </c>
      <c r="BH27" s="641"/>
      <c r="BI27" s="641"/>
      <c r="BJ27" s="641"/>
      <c r="BK27" s="641"/>
      <c r="BL27" s="641"/>
      <c r="BM27" s="641"/>
      <c r="BN27" s="642"/>
      <c r="BO27" s="677">
        <v>100</v>
      </c>
      <c r="BP27" s="677"/>
      <c r="BQ27" s="677"/>
      <c r="BR27" s="677"/>
      <c r="BS27" s="646" t="s">
        <v>127</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7943104</v>
      </c>
      <c r="CS27" s="659"/>
      <c r="CT27" s="659"/>
      <c r="CU27" s="659"/>
      <c r="CV27" s="659"/>
      <c r="CW27" s="659"/>
      <c r="CX27" s="659"/>
      <c r="CY27" s="660"/>
      <c r="CZ27" s="643">
        <v>28.6</v>
      </c>
      <c r="DA27" s="661"/>
      <c r="DB27" s="661"/>
      <c r="DC27" s="662"/>
      <c r="DD27" s="646">
        <v>2475682</v>
      </c>
      <c r="DE27" s="659"/>
      <c r="DF27" s="659"/>
      <c r="DG27" s="659"/>
      <c r="DH27" s="659"/>
      <c r="DI27" s="659"/>
      <c r="DJ27" s="659"/>
      <c r="DK27" s="660"/>
      <c r="DL27" s="646">
        <v>2475082</v>
      </c>
      <c r="DM27" s="659"/>
      <c r="DN27" s="659"/>
      <c r="DO27" s="659"/>
      <c r="DP27" s="659"/>
      <c r="DQ27" s="659"/>
      <c r="DR27" s="659"/>
      <c r="DS27" s="659"/>
      <c r="DT27" s="659"/>
      <c r="DU27" s="659"/>
      <c r="DV27" s="660"/>
      <c r="DW27" s="643">
        <v>14.8</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358032</v>
      </c>
      <c r="S28" s="641"/>
      <c r="T28" s="641"/>
      <c r="U28" s="641"/>
      <c r="V28" s="641"/>
      <c r="W28" s="641"/>
      <c r="X28" s="641"/>
      <c r="Y28" s="642"/>
      <c r="Z28" s="677">
        <v>1.2</v>
      </c>
      <c r="AA28" s="677"/>
      <c r="AB28" s="677"/>
      <c r="AC28" s="677"/>
      <c r="AD28" s="678" t="s">
        <v>174</v>
      </c>
      <c r="AE28" s="678"/>
      <c r="AF28" s="678"/>
      <c r="AG28" s="678"/>
      <c r="AH28" s="678"/>
      <c r="AI28" s="678"/>
      <c r="AJ28" s="678"/>
      <c r="AK28" s="678"/>
      <c r="AL28" s="643" t="s">
        <v>174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1931896</v>
      </c>
      <c r="CS28" s="641"/>
      <c r="CT28" s="641"/>
      <c r="CU28" s="641"/>
      <c r="CV28" s="641"/>
      <c r="CW28" s="641"/>
      <c r="CX28" s="641"/>
      <c r="CY28" s="642"/>
      <c r="CZ28" s="643">
        <v>7</v>
      </c>
      <c r="DA28" s="661"/>
      <c r="DB28" s="661"/>
      <c r="DC28" s="662"/>
      <c r="DD28" s="646">
        <v>1931896</v>
      </c>
      <c r="DE28" s="641"/>
      <c r="DF28" s="641"/>
      <c r="DG28" s="641"/>
      <c r="DH28" s="641"/>
      <c r="DI28" s="641"/>
      <c r="DJ28" s="641"/>
      <c r="DK28" s="642"/>
      <c r="DL28" s="646">
        <v>1931896</v>
      </c>
      <c r="DM28" s="641"/>
      <c r="DN28" s="641"/>
      <c r="DO28" s="641"/>
      <c r="DP28" s="641"/>
      <c r="DQ28" s="641"/>
      <c r="DR28" s="641"/>
      <c r="DS28" s="641"/>
      <c r="DT28" s="641"/>
      <c r="DU28" s="641"/>
      <c r="DV28" s="642"/>
      <c r="DW28" s="643">
        <v>11.6</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408536</v>
      </c>
      <c r="S29" s="641"/>
      <c r="T29" s="641"/>
      <c r="U29" s="641"/>
      <c r="V29" s="641"/>
      <c r="W29" s="641"/>
      <c r="X29" s="641"/>
      <c r="Y29" s="642"/>
      <c r="Z29" s="677">
        <v>1.4</v>
      </c>
      <c r="AA29" s="677"/>
      <c r="AB29" s="677"/>
      <c r="AC29" s="677"/>
      <c r="AD29" s="678">
        <v>79483</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307</v>
      </c>
      <c r="CG29" s="674"/>
      <c r="CH29" s="674"/>
      <c r="CI29" s="674"/>
      <c r="CJ29" s="674"/>
      <c r="CK29" s="674"/>
      <c r="CL29" s="674"/>
      <c r="CM29" s="674"/>
      <c r="CN29" s="674"/>
      <c r="CO29" s="674"/>
      <c r="CP29" s="674"/>
      <c r="CQ29" s="675"/>
      <c r="CR29" s="640">
        <v>1931885</v>
      </c>
      <c r="CS29" s="659"/>
      <c r="CT29" s="659"/>
      <c r="CU29" s="659"/>
      <c r="CV29" s="659"/>
      <c r="CW29" s="659"/>
      <c r="CX29" s="659"/>
      <c r="CY29" s="660"/>
      <c r="CZ29" s="643">
        <v>7</v>
      </c>
      <c r="DA29" s="661"/>
      <c r="DB29" s="661"/>
      <c r="DC29" s="662"/>
      <c r="DD29" s="646">
        <v>1931885</v>
      </c>
      <c r="DE29" s="659"/>
      <c r="DF29" s="659"/>
      <c r="DG29" s="659"/>
      <c r="DH29" s="659"/>
      <c r="DI29" s="659"/>
      <c r="DJ29" s="659"/>
      <c r="DK29" s="660"/>
      <c r="DL29" s="646">
        <v>1931885</v>
      </c>
      <c r="DM29" s="659"/>
      <c r="DN29" s="659"/>
      <c r="DO29" s="659"/>
      <c r="DP29" s="659"/>
      <c r="DQ29" s="659"/>
      <c r="DR29" s="659"/>
      <c r="DS29" s="659"/>
      <c r="DT29" s="659"/>
      <c r="DU29" s="659"/>
      <c r="DV29" s="660"/>
      <c r="DW29" s="643">
        <v>11.6</v>
      </c>
      <c r="DX29" s="661"/>
      <c r="DY29" s="661"/>
      <c r="DZ29" s="661"/>
      <c r="EA29" s="661"/>
      <c r="EB29" s="661"/>
      <c r="EC29" s="676"/>
    </row>
    <row r="30" spans="2:133" ht="11.25" customHeight="1" x14ac:dyDescent="0.15">
      <c r="B30" s="637" t="s">
        <v>308</v>
      </c>
      <c r="C30" s="638"/>
      <c r="D30" s="638"/>
      <c r="E30" s="638"/>
      <c r="F30" s="638"/>
      <c r="G30" s="638"/>
      <c r="H30" s="638"/>
      <c r="I30" s="638"/>
      <c r="J30" s="638"/>
      <c r="K30" s="638"/>
      <c r="L30" s="638"/>
      <c r="M30" s="638"/>
      <c r="N30" s="638"/>
      <c r="O30" s="638"/>
      <c r="P30" s="638"/>
      <c r="Q30" s="639"/>
      <c r="R30" s="640">
        <v>137608</v>
      </c>
      <c r="S30" s="641"/>
      <c r="T30" s="641"/>
      <c r="U30" s="641"/>
      <c r="V30" s="641"/>
      <c r="W30" s="641"/>
      <c r="X30" s="641"/>
      <c r="Y30" s="642"/>
      <c r="Z30" s="677">
        <v>0.5</v>
      </c>
      <c r="AA30" s="677"/>
      <c r="AB30" s="677"/>
      <c r="AC30" s="677"/>
      <c r="AD30" s="678" t="s">
        <v>174</v>
      </c>
      <c r="AE30" s="678"/>
      <c r="AF30" s="678"/>
      <c r="AG30" s="678"/>
      <c r="AH30" s="678"/>
      <c r="AI30" s="678"/>
      <c r="AJ30" s="678"/>
      <c r="AK30" s="678"/>
      <c r="AL30" s="643" t="s">
        <v>127</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309</v>
      </c>
      <c r="BH30" s="726"/>
      <c r="BI30" s="726"/>
      <c r="BJ30" s="726"/>
      <c r="BK30" s="726"/>
      <c r="BL30" s="726"/>
      <c r="BM30" s="726"/>
      <c r="BN30" s="726"/>
      <c r="BO30" s="726"/>
      <c r="BP30" s="726"/>
      <c r="BQ30" s="727"/>
      <c r="BR30" s="701" t="s">
        <v>310</v>
      </c>
      <c r="BS30" s="726"/>
      <c r="BT30" s="726"/>
      <c r="BU30" s="726"/>
      <c r="BV30" s="726"/>
      <c r="BW30" s="726"/>
      <c r="BX30" s="726"/>
      <c r="BY30" s="726"/>
      <c r="BZ30" s="726"/>
      <c r="CA30" s="726"/>
      <c r="CB30" s="727"/>
      <c r="CD30" s="731"/>
      <c r="CE30" s="732"/>
      <c r="CF30" s="673" t="s">
        <v>311</v>
      </c>
      <c r="CG30" s="674"/>
      <c r="CH30" s="674"/>
      <c r="CI30" s="674"/>
      <c r="CJ30" s="674"/>
      <c r="CK30" s="674"/>
      <c r="CL30" s="674"/>
      <c r="CM30" s="674"/>
      <c r="CN30" s="674"/>
      <c r="CO30" s="674"/>
      <c r="CP30" s="674"/>
      <c r="CQ30" s="675"/>
      <c r="CR30" s="640">
        <v>1837885</v>
      </c>
      <c r="CS30" s="641"/>
      <c r="CT30" s="641"/>
      <c r="CU30" s="641"/>
      <c r="CV30" s="641"/>
      <c r="CW30" s="641"/>
      <c r="CX30" s="641"/>
      <c r="CY30" s="642"/>
      <c r="CZ30" s="643">
        <v>6.6</v>
      </c>
      <c r="DA30" s="661"/>
      <c r="DB30" s="661"/>
      <c r="DC30" s="662"/>
      <c r="DD30" s="646">
        <v>1837885</v>
      </c>
      <c r="DE30" s="641"/>
      <c r="DF30" s="641"/>
      <c r="DG30" s="641"/>
      <c r="DH30" s="641"/>
      <c r="DI30" s="641"/>
      <c r="DJ30" s="641"/>
      <c r="DK30" s="642"/>
      <c r="DL30" s="646">
        <v>1837885</v>
      </c>
      <c r="DM30" s="641"/>
      <c r="DN30" s="641"/>
      <c r="DO30" s="641"/>
      <c r="DP30" s="641"/>
      <c r="DQ30" s="641"/>
      <c r="DR30" s="641"/>
      <c r="DS30" s="641"/>
      <c r="DT30" s="641"/>
      <c r="DU30" s="641"/>
      <c r="DV30" s="642"/>
      <c r="DW30" s="643">
        <v>11</v>
      </c>
      <c r="DX30" s="661"/>
      <c r="DY30" s="661"/>
      <c r="DZ30" s="661"/>
      <c r="EA30" s="661"/>
      <c r="EB30" s="661"/>
      <c r="EC30" s="676"/>
    </row>
    <row r="31" spans="2:133" ht="11.25" customHeight="1" x14ac:dyDescent="0.15">
      <c r="B31" s="637" t="s">
        <v>312</v>
      </c>
      <c r="C31" s="638"/>
      <c r="D31" s="638"/>
      <c r="E31" s="638"/>
      <c r="F31" s="638"/>
      <c r="G31" s="638"/>
      <c r="H31" s="638"/>
      <c r="I31" s="638"/>
      <c r="J31" s="638"/>
      <c r="K31" s="638"/>
      <c r="L31" s="638"/>
      <c r="M31" s="638"/>
      <c r="N31" s="638"/>
      <c r="O31" s="638"/>
      <c r="P31" s="638"/>
      <c r="Q31" s="639"/>
      <c r="R31" s="640">
        <v>4607984</v>
      </c>
      <c r="S31" s="641"/>
      <c r="T31" s="641"/>
      <c r="U31" s="641"/>
      <c r="V31" s="641"/>
      <c r="W31" s="641"/>
      <c r="X31" s="641"/>
      <c r="Y31" s="642"/>
      <c r="Z31" s="677">
        <v>15.5</v>
      </c>
      <c r="AA31" s="677"/>
      <c r="AB31" s="677"/>
      <c r="AC31" s="677"/>
      <c r="AD31" s="678" t="s">
        <v>127</v>
      </c>
      <c r="AE31" s="678"/>
      <c r="AF31" s="678"/>
      <c r="AG31" s="678"/>
      <c r="AH31" s="678"/>
      <c r="AI31" s="678"/>
      <c r="AJ31" s="678"/>
      <c r="AK31" s="678"/>
      <c r="AL31" s="643" t="s">
        <v>241</v>
      </c>
      <c r="AM31" s="644"/>
      <c r="AN31" s="644"/>
      <c r="AO31" s="679"/>
      <c r="AP31" s="715" t="s">
        <v>313</v>
      </c>
      <c r="AQ31" s="716"/>
      <c r="AR31" s="716"/>
      <c r="AS31" s="716"/>
      <c r="AT31" s="721" t="s">
        <v>314</v>
      </c>
      <c r="AU31" s="231"/>
      <c r="AV31" s="231"/>
      <c r="AW31" s="231"/>
      <c r="AX31" s="708" t="s">
        <v>188</v>
      </c>
      <c r="AY31" s="709"/>
      <c r="AZ31" s="709"/>
      <c r="BA31" s="709"/>
      <c r="BB31" s="709"/>
      <c r="BC31" s="709"/>
      <c r="BD31" s="709"/>
      <c r="BE31" s="709"/>
      <c r="BF31" s="710"/>
      <c r="BG31" s="711">
        <v>99.2</v>
      </c>
      <c r="BH31" s="712"/>
      <c r="BI31" s="712"/>
      <c r="BJ31" s="712"/>
      <c r="BK31" s="712"/>
      <c r="BL31" s="712"/>
      <c r="BM31" s="713">
        <v>97.6</v>
      </c>
      <c r="BN31" s="712"/>
      <c r="BO31" s="712"/>
      <c r="BP31" s="712"/>
      <c r="BQ31" s="714"/>
      <c r="BR31" s="711">
        <v>99.2</v>
      </c>
      <c r="BS31" s="712"/>
      <c r="BT31" s="712"/>
      <c r="BU31" s="712"/>
      <c r="BV31" s="712"/>
      <c r="BW31" s="712"/>
      <c r="BX31" s="713">
        <v>97.4</v>
      </c>
      <c r="BY31" s="712"/>
      <c r="BZ31" s="712"/>
      <c r="CA31" s="712"/>
      <c r="CB31" s="714"/>
      <c r="CD31" s="731"/>
      <c r="CE31" s="732"/>
      <c r="CF31" s="673" t="s">
        <v>315</v>
      </c>
      <c r="CG31" s="674"/>
      <c r="CH31" s="674"/>
      <c r="CI31" s="674"/>
      <c r="CJ31" s="674"/>
      <c r="CK31" s="674"/>
      <c r="CL31" s="674"/>
      <c r="CM31" s="674"/>
      <c r="CN31" s="674"/>
      <c r="CO31" s="674"/>
      <c r="CP31" s="674"/>
      <c r="CQ31" s="675"/>
      <c r="CR31" s="640">
        <v>94000</v>
      </c>
      <c r="CS31" s="659"/>
      <c r="CT31" s="659"/>
      <c r="CU31" s="659"/>
      <c r="CV31" s="659"/>
      <c r="CW31" s="659"/>
      <c r="CX31" s="659"/>
      <c r="CY31" s="660"/>
      <c r="CZ31" s="643">
        <v>0.3</v>
      </c>
      <c r="DA31" s="661"/>
      <c r="DB31" s="661"/>
      <c r="DC31" s="662"/>
      <c r="DD31" s="646">
        <v>94000</v>
      </c>
      <c r="DE31" s="659"/>
      <c r="DF31" s="659"/>
      <c r="DG31" s="659"/>
      <c r="DH31" s="659"/>
      <c r="DI31" s="659"/>
      <c r="DJ31" s="659"/>
      <c r="DK31" s="660"/>
      <c r="DL31" s="646">
        <v>94000</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04" t="s">
        <v>316</v>
      </c>
      <c r="C32" s="705"/>
      <c r="D32" s="705"/>
      <c r="E32" s="705"/>
      <c r="F32" s="705"/>
      <c r="G32" s="705"/>
      <c r="H32" s="705"/>
      <c r="I32" s="705"/>
      <c r="J32" s="705"/>
      <c r="K32" s="705"/>
      <c r="L32" s="705"/>
      <c r="M32" s="705"/>
      <c r="N32" s="705"/>
      <c r="O32" s="705"/>
      <c r="P32" s="705"/>
      <c r="Q32" s="706"/>
      <c r="R32" s="640">
        <v>9510</v>
      </c>
      <c r="S32" s="641"/>
      <c r="T32" s="641"/>
      <c r="U32" s="641"/>
      <c r="V32" s="641"/>
      <c r="W32" s="641"/>
      <c r="X32" s="641"/>
      <c r="Y32" s="642"/>
      <c r="Z32" s="677">
        <v>0</v>
      </c>
      <c r="AA32" s="677"/>
      <c r="AB32" s="677"/>
      <c r="AC32" s="677"/>
      <c r="AD32" s="678">
        <v>9510</v>
      </c>
      <c r="AE32" s="678"/>
      <c r="AF32" s="678"/>
      <c r="AG32" s="678"/>
      <c r="AH32" s="678"/>
      <c r="AI32" s="678"/>
      <c r="AJ32" s="678"/>
      <c r="AK32" s="678"/>
      <c r="AL32" s="643">
        <v>0.1</v>
      </c>
      <c r="AM32" s="644"/>
      <c r="AN32" s="644"/>
      <c r="AO32" s="679"/>
      <c r="AP32" s="717"/>
      <c r="AQ32" s="718"/>
      <c r="AR32" s="718"/>
      <c r="AS32" s="718"/>
      <c r="AT32" s="722"/>
      <c r="AU32" s="230" t="s">
        <v>317</v>
      </c>
      <c r="AV32" s="230"/>
      <c r="AW32" s="230"/>
      <c r="AX32" s="637" t="s">
        <v>318</v>
      </c>
      <c r="AY32" s="638"/>
      <c r="AZ32" s="638"/>
      <c r="BA32" s="638"/>
      <c r="BB32" s="638"/>
      <c r="BC32" s="638"/>
      <c r="BD32" s="638"/>
      <c r="BE32" s="638"/>
      <c r="BF32" s="639"/>
      <c r="BG32" s="724">
        <v>98.8</v>
      </c>
      <c r="BH32" s="659"/>
      <c r="BI32" s="659"/>
      <c r="BJ32" s="659"/>
      <c r="BK32" s="659"/>
      <c r="BL32" s="659"/>
      <c r="BM32" s="644">
        <v>96.6</v>
      </c>
      <c r="BN32" s="725"/>
      <c r="BO32" s="725"/>
      <c r="BP32" s="725"/>
      <c r="BQ32" s="683"/>
      <c r="BR32" s="724">
        <v>98.9</v>
      </c>
      <c r="BS32" s="659"/>
      <c r="BT32" s="659"/>
      <c r="BU32" s="659"/>
      <c r="BV32" s="659"/>
      <c r="BW32" s="659"/>
      <c r="BX32" s="644">
        <v>96.4</v>
      </c>
      <c r="BY32" s="725"/>
      <c r="BZ32" s="725"/>
      <c r="CA32" s="725"/>
      <c r="CB32" s="683"/>
      <c r="CD32" s="733"/>
      <c r="CE32" s="734"/>
      <c r="CF32" s="673" t="s">
        <v>319</v>
      </c>
      <c r="CG32" s="674"/>
      <c r="CH32" s="674"/>
      <c r="CI32" s="674"/>
      <c r="CJ32" s="674"/>
      <c r="CK32" s="674"/>
      <c r="CL32" s="674"/>
      <c r="CM32" s="674"/>
      <c r="CN32" s="674"/>
      <c r="CO32" s="674"/>
      <c r="CP32" s="674"/>
      <c r="CQ32" s="675"/>
      <c r="CR32" s="640">
        <v>11</v>
      </c>
      <c r="CS32" s="641"/>
      <c r="CT32" s="641"/>
      <c r="CU32" s="641"/>
      <c r="CV32" s="641"/>
      <c r="CW32" s="641"/>
      <c r="CX32" s="641"/>
      <c r="CY32" s="642"/>
      <c r="CZ32" s="643">
        <v>0</v>
      </c>
      <c r="DA32" s="661"/>
      <c r="DB32" s="661"/>
      <c r="DC32" s="662"/>
      <c r="DD32" s="646">
        <v>11</v>
      </c>
      <c r="DE32" s="641"/>
      <c r="DF32" s="641"/>
      <c r="DG32" s="641"/>
      <c r="DH32" s="641"/>
      <c r="DI32" s="641"/>
      <c r="DJ32" s="641"/>
      <c r="DK32" s="642"/>
      <c r="DL32" s="646">
        <v>11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320</v>
      </c>
      <c r="C33" s="638"/>
      <c r="D33" s="638"/>
      <c r="E33" s="638"/>
      <c r="F33" s="638"/>
      <c r="G33" s="638"/>
      <c r="H33" s="638"/>
      <c r="I33" s="638"/>
      <c r="J33" s="638"/>
      <c r="K33" s="638"/>
      <c r="L33" s="638"/>
      <c r="M33" s="638"/>
      <c r="N33" s="638"/>
      <c r="O33" s="638"/>
      <c r="P33" s="638"/>
      <c r="Q33" s="639"/>
      <c r="R33" s="640">
        <v>1866963</v>
      </c>
      <c r="S33" s="641"/>
      <c r="T33" s="641"/>
      <c r="U33" s="641"/>
      <c r="V33" s="641"/>
      <c r="W33" s="641"/>
      <c r="X33" s="641"/>
      <c r="Y33" s="642"/>
      <c r="Z33" s="677">
        <v>6.3</v>
      </c>
      <c r="AA33" s="677"/>
      <c r="AB33" s="677"/>
      <c r="AC33" s="677"/>
      <c r="AD33" s="678" t="s">
        <v>127</v>
      </c>
      <c r="AE33" s="678"/>
      <c r="AF33" s="678"/>
      <c r="AG33" s="678"/>
      <c r="AH33" s="678"/>
      <c r="AI33" s="678"/>
      <c r="AJ33" s="678"/>
      <c r="AK33" s="678"/>
      <c r="AL33" s="643" t="s">
        <v>241</v>
      </c>
      <c r="AM33" s="644"/>
      <c r="AN33" s="644"/>
      <c r="AO33" s="679"/>
      <c r="AP33" s="719"/>
      <c r="AQ33" s="720"/>
      <c r="AR33" s="720"/>
      <c r="AS33" s="720"/>
      <c r="AT33" s="723"/>
      <c r="AU33" s="232"/>
      <c r="AV33" s="232"/>
      <c r="AW33" s="232"/>
      <c r="AX33" s="621" t="s">
        <v>321</v>
      </c>
      <c r="AY33" s="622"/>
      <c r="AZ33" s="622"/>
      <c r="BA33" s="622"/>
      <c r="BB33" s="622"/>
      <c r="BC33" s="622"/>
      <c r="BD33" s="622"/>
      <c r="BE33" s="622"/>
      <c r="BF33" s="623"/>
      <c r="BG33" s="707">
        <v>99.5</v>
      </c>
      <c r="BH33" s="625"/>
      <c r="BI33" s="625"/>
      <c r="BJ33" s="625"/>
      <c r="BK33" s="625"/>
      <c r="BL33" s="625"/>
      <c r="BM33" s="668">
        <v>98.4</v>
      </c>
      <c r="BN33" s="625"/>
      <c r="BO33" s="625"/>
      <c r="BP33" s="625"/>
      <c r="BQ33" s="689"/>
      <c r="BR33" s="707">
        <v>99.5</v>
      </c>
      <c r="BS33" s="625"/>
      <c r="BT33" s="625"/>
      <c r="BU33" s="625"/>
      <c r="BV33" s="625"/>
      <c r="BW33" s="625"/>
      <c r="BX33" s="668">
        <v>98.2</v>
      </c>
      <c r="BY33" s="625"/>
      <c r="BZ33" s="625"/>
      <c r="CA33" s="625"/>
      <c r="CB33" s="689"/>
      <c r="CD33" s="673" t="s">
        <v>322</v>
      </c>
      <c r="CE33" s="674"/>
      <c r="CF33" s="674"/>
      <c r="CG33" s="674"/>
      <c r="CH33" s="674"/>
      <c r="CI33" s="674"/>
      <c r="CJ33" s="674"/>
      <c r="CK33" s="674"/>
      <c r="CL33" s="674"/>
      <c r="CM33" s="674"/>
      <c r="CN33" s="674"/>
      <c r="CO33" s="674"/>
      <c r="CP33" s="674"/>
      <c r="CQ33" s="675"/>
      <c r="CR33" s="640">
        <v>10877898</v>
      </c>
      <c r="CS33" s="659"/>
      <c r="CT33" s="659"/>
      <c r="CU33" s="659"/>
      <c r="CV33" s="659"/>
      <c r="CW33" s="659"/>
      <c r="CX33" s="659"/>
      <c r="CY33" s="660"/>
      <c r="CZ33" s="643">
        <v>39.200000000000003</v>
      </c>
      <c r="DA33" s="661"/>
      <c r="DB33" s="661"/>
      <c r="DC33" s="662"/>
      <c r="DD33" s="646">
        <v>9371023</v>
      </c>
      <c r="DE33" s="659"/>
      <c r="DF33" s="659"/>
      <c r="DG33" s="659"/>
      <c r="DH33" s="659"/>
      <c r="DI33" s="659"/>
      <c r="DJ33" s="659"/>
      <c r="DK33" s="660"/>
      <c r="DL33" s="646">
        <v>6962385</v>
      </c>
      <c r="DM33" s="659"/>
      <c r="DN33" s="659"/>
      <c r="DO33" s="659"/>
      <c r="DP33" s="659"/>
      <c r="DQ33" s="659"/>
      <c r="DR33" s="659"/>
      <c r="DS33" s="659"/>
      <c r="DT33" s="659"/>
      <c r="DU33" s="659"/>
      <c r="DV33" s="660"/>
      <c r="DW33" s="643">
        <v>41.8</v>
      </c>
      <c r="DX33" s="661"/>
      <c r="DY33" s="661"/>
      <c r="DZ33" s="661"/>
      <c r="EA33" s="661"/>
      <c r="EB33" s="661"/>
      <c r="EC33" s="676"/>
    </row>
    <row r="34" spans="2:133" ht="11.25" customHeight="1" x14ac:dyDescent="0.15">
      <c r="B34" s="637" t="s">
        <v>323</v>
      </c>
      <c r="C34" s="638"/>
      <c r="D34" s="638"/>
      <c r="E34" s="638"/>
      <c r="F34" s="638"/>
      <c r="G34" s="638"/>
      <c r="H34" s="638"/>
      <c r="I34" s="638"/>
      <c r="J34" s="638"/>
      <c r="K34" s="638"/>
      <c r="L34" s="638"/>
      <c r="M34" s="638"/>
      <c r="N34" s="638"/>
      <c r="O34" s="638"/>
      <c r="P34" s="638"/>
      <c r="Q34" s="639"/>
      <c r="R34" s="640">
        <v>18625</v>
      </c>
      <c r="S34" s="641"/>
      <c r="T34" s="641"/>
      <c r="U34" s="641"/>
      <c r="V34" s="641"/>
      <c r="W34" s="641"/>
      <c r="X34" s="641"/>
      <c r="Y34" s="642"/>
      <c r="Z34" s="677">
        <v>0.1</v>
      </c>
      <c r="AA34" s="677"/>
      <c r="AB34" s="677"/>
      <c r="AC34" s="677"/>
      <c r="AD34" s="678">
        <v>12208</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5183974</v>
      </c>
      <c r="CS34" s="641"/>
      <c r="CT34" s="641"/>
      <c r="CU34" s="641"/>
      <c r="CV34" s="641"/>
      <c r="CW34" s="641"/>
      <c r="CX34" s="641"/>
      <c r="CY34" s="642"/>
      <c r="CZ34" s="643">
        <v>18.7</v>
      </c>
      <c r="DA34" s="661"/>
      <c r="DB34" s="661"/>
      <c r="DC34" s="662"/>
      <c r="DD34" s="646">
        <v>4299145</v>
      </c>
      <c r="DE34" s="641"/>
      <c r="DF34" s="641"/>
      <c r="DG34" s="641"/>
      <c r="DH34" s="641"/>
      <c r="DI34" s="641"/>
      <c r="DJ34" s="641"/>
      <c r="DK34" s="642"/>
      <c r="DL34" s="646">
        <v>4145258</v>
      </c>
      <c r="DM34" s="641"/>
      <c r="DN34" s="641"/>
      <c r="DO34" s="641"/>
      <c r="DP34" s="641"/>
      <c r="DQ34" s="641"/>
      <c r="DR34" s="641"/>
      <c r="DS34" s="641"/>
      <c r="DT34" s="641"/>
      <c r="DU34" s="641"/>
      <c r="DV34" s="642"/>
      <c r="DW34" s="643">
        <v>24.9</v>
      </c>
      <c r="DX34" s="661"/>
      <c r="DY34" s="661"/>
      <c r="DZ34" s="661"/>
      <c r="EA34" s="661"/>
      <c r="EB34" s="661"/>
      <c r="EC34" s="676"/>
    </row>
    <row r="35" spans="2:133" ht="11.25" customHeight="1" x14ac:dyDescent="0.15">
      <c r="B35" s="637" t="s">
        <v>325</v>
      </c>
      <c r="C35" s="638"/>
      <c r="D35" s="638"/>
      <c r="E35" s="638"/>
      <c r="F35" s="638"/>
      <c r="G35" s="638"/>
      <c r="H35" s="638"/>
      <c r="I35" s="638"/>
      <c r="J35" s="638"/>
      <c r="K35" s="638"/>
      <c r="L35" s="638"/>
      <c r="M35" s="638"/>
      <c r="N35" s="638"/>
      <c r="O35" s="638"/>
      <c r="P35" s="638"/>
      <c r="Q35" s="639"/>
      <c r="R35" s="640">
        <v>9441</v>
      </c>
      <c r="S35" s="641"/>
      <c r="T35" s="641"/>
      <c r="U35" s="641"/>
      <c r="V35" s="641"/>
      <c r="W35" s="641"/>
      <c r="X35" s="641"/>
      <c r="Y35" s="642"/>
      <c r="Z35" s="677">
        <v>0</v>
      </c>
      <c r="AA35" s="677"/>
      <c r="AB35" s="677"/>
      <c r="AC35" s="677"/>
      <c r="AD35" s="678" t="s">
        <v>127</v>
      </c>
      <c r="AE35" s="678"/>
      <c r="AF35" s="678"/>
      <c r="AG35" s="678"/>
      <c r="AH35" s="678"/>
      <c r="AI35" s="678"/>
      <c r="AJ35" s="678"/>
      <c r="AK35" s="678"/>
      <c r="AL35" s="643" t="s">
        <v>241</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100583</v>
      </c>
      <c r="CS35" s="659"/>
      <c r="CT35" s="659"/>
      <c r="CU35" s="659"/>
      <c r="CV35" s="659"/>
      <c r="CW35" s="659"/>
      <c r="CX35" s="659"/>
      <c r="CY35" s="660"/>
      <c r="CZ35" s="643">
        <v>0.4</v>
      </c>
      <c r="DA35" s="661"/>
      <c r="DB35" s="661"/>
      <c r="DC35" s="662"/>
      <c r="DD35" s="646">
        <v>95162</v>
      </c>
      <c r="DE35" s="659"/>
      <c r="DF35" s="659"/>
      <c r="DG35" s="659"/>
      <c r="DH35" s="659"/>
      <c r="DI35" s="659"/>
      <c r="DJ35" s="659"/>
      <c r="DK35" s="660"/>
      <c r="DL35" s="646">
        <v>95162</v>
      </c>
      <c r="DM35" s="659"/>
      <c r="DN35" s="659"/>
      <c r="DO35" s="659"/>
      <c r="DP35" s="659"/>
      <c r="DQ35" s="659"/>
      <c r="DR35" s="659"/>
      <c r="DS35" s="659"/>
      <c r="DT35" s="659"/>
      <c r="DU35" s="659"/>
      <c r="DV35" s="660"/>
      <c r="DW35" s="643">
        <v>0.6</v>
      </c>
      <c r="DX35" s="661"/>
      <c r="DY35" s="661"/>
      <c r="DZ35" s="661"/>
      <c r="EA35" s="661"/>
      <c r="EB35" s="661"/>
      <c r="EC35" s="676"/>
    </row>
    <row r="36" spans="2:133" ht="11.25" customHeight="1" x14ac:dyDescent="0.15">
      <c r="B36" s="637" t="s">
        <v>329</v>
      </c>
      <c r="C36" s="638"/>
      <c r="D36" s="638"/>
      <c r="E36" s="638"/>
      <c r="F36" s="638"/>
      <c r="G36" s="638"/>
      <c r="H36" s="638"/>
      <c r="I36" s="638"/>
      <c r="J36" s="638"/>
      <c r="K36" s="638"/>
      <c r="L36" s="638"/>
      <c r="M36" s="638"/>
      <c r="N36" s="638"/>
      <c r="O36" s="638"/>
      <c r="P36" s="638"/>
      <c r="Q36" s="639"/>
      <c r="R36" s="640">
        <v>1105852</v>
      </c>
      <c r="S36" s="641"/>
      <c r="T36" s="641"/>
      <c r="U36" s="641"/>
      <c r="V36" s="641"/>
      <c r="W36" s="641"/>
      <c r="X36" s="641"/>
      <c r="Y36" s="642"/>
      <c r="Z36" s="677">
        <v>3.7</v>
      </c>
      <c r="AA36" s="677"/>
      <c r="AB36" s="677"/>
      <c r="AC36" s="677"/>
      <c r="AD36" s="678" t="s">
        <v>127</v>
      </c>
      <c r="AE36" s="678"/>
      <c r="AF36" s="678"/>
      <c r="AG36" s="678"/>
      <c r="AH36" s="678"/>
      <c r="AI36" s="678"/>
      <c r="AJ36" s="678"/>
      <c r="AK36" s="678"/>
      <c r="AL36" s="643" t="s">
        <v>241</v>
      </c>
      <c r="AM36" s="644"/>
      <c r="AN36" s="644"/>
      <c r="AO36" s="679"/>
      <c r="AP36" s="235"/>
      <c r="AQ36" s="692" t="s">
        <v>330</v>
      </c>
      <c r="AR36" s="693"/>
      <c r="AS36" s="693"/>
      <c r="AT36" s="693"/>
      <c r="AU36" s="693"/>
      <c r="AV36" s="693"/>
      <c r="AW36" s="693"/>
      <c r="AX36" s="693"/>
      <c r="AY36" s="694"/>
      <c r="AZ36" s="695">
        <v>2373671</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272802</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2307174</v>
      </c>
      <c r="CS36" s="641"/>
      <c r="CT36" s="641"/>
      <c r="CU36" s="641"/>
      <c r="CV36" s="641"/>
      <c r="CW36" s="641"/>
      <c r="CX36" s="641"/>
      <c r="CY36" s="642"/>
      <c r="CZ36" s="643">
        <v>8.3000000000000007</v>
      </c>
      <c r="DA36" s="661"/>
      <c r="DB36" s="661"/>
      <c r="DC36" s="662"/>
      <c r="DD36" s="646">
        <v>2111200</v>
      </c>
      <c r="DE36" s="641"/>
      <c r="DF36" s="641"/>
      <c r="DG36" s="641"/>
      <c r="DH36" s="641"/>
      <c r="DI36" s="641"/>
      <c r="DJ36" s="641"/>
      <c r="DK36" s="642"/>
      <c r="DL36" s="646">
        <v>1543511</v>
      </c>
      <c r="DM36" s="641"/>
      <c r="DN36" s="641"/>
      <c r="DO36" s="641"/>
      <c r="DP36" s="641"/>
      <c r="DQ36" s="641"/>
      <c r="DR36" s="641"/>
      <c r="DS36" s="641"/>
      <c r="DT36" s="641"/>
      <c r="DU36" s="641"/>
      <c r="DV36" s="642"/>
      <c r="DW36" s="643">
        <v>9.3000000000000007</v>
      </c>
      <c r="DX36" s="661"/>
      <c r="DY36" s="661"/>
      <c r="DZ36" s="661"/>
      <c r="EA36" s="661"/>
      <c r="EB36" s="661"/>
      <c r="EC36" s="676"/>
    </row>
    <row r="37" spans="2:133" ht="11.25" customHeight="1" x14ac:dyDescent="0.15">
      <c r="B37" s="637" t="s">
        <v>333</v>
      </c>
      <c r="C37" s="638"/>
      <c r="D37" s="638"/>
      <c r="E37" s="638"/>
      <c r="F37" s="638"/>
      <c r="G37" s="638"/>
      <c r="H37" s="638"/>
      <c r="I37" s="638"/>
      <c r="J37" s="638"/>
      <c r="K37" s="638"/>
      <c r="L37" s="638"/>
      <c r="M37" s="638"/>
      <c r="N37" s="638"/>
      <c r="O37" s="638"/>
      <c r="P37" s="638"/>
      <c r="Q37" s="639"/>
      <c r="R37" s="640">
        <v>1738882</v>
      </c>
      <c r="S37" s="641"/>
      <c r="T37" s="641"/>
      <c r="U37" s="641"/>
      <c r="V37" s="641"/>
      <c r="W37" s="641"/>
      <c r="X37" s="641"/>
      <c r="Y37" s="642"/>
      <c r="Z37" s="677">
        <v>5.8</v>
      </c>
      <c r="AA37" s="677"/>
      <c r="AB37" s="677"/>
      <c r="AC37" s="677"/>
      <c r="AD37" s="678" t="s">
        <v>127</v>
      </c>
      <c r="AE37" s="678"/>
      <c r="AF37" s="678"/>
      <c r="AG37" s="678"/>
      <c r="AH37" s="678"/>
      <c r="AI37" s="678"/>
      <c r="AJ37" s="678"/>
      <c r="AK37" s="678"/>
      <c r="AL37" s="643" t="s">
        <v>127</v>
      </c>
      <c r="AM37" s="644"/>
      <c r="AN37" s="644"/>
      <c r="AO37" s="679"/>
      <c r="AQ37" s="680" t="s">
        <v>334</v>
      </c>
      <c r="AR37" s="681"/>
      <c r="AS37" s="681"/>
      <c r="AT37" s="681"/>
      <c r="AU37" s="681"/>
      <c r="AV37" s="681"/>
      <c r="AW37" s="681"/>
      <c r="AX37" s="681"/>
      <c r="AY37" s="682"/>
      <c r="AZ37" s="640">
        <v>367555</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22802</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873858</v>
      </c>
      <c r="CS37" s="659"/>
      <c r="CT37" s="659"/>
      <c r="CU37" s="659"/>
      <c r="CV37" s="659"/>
      <c r="CW37" s="659"/>
      <c r="CX37" s="659"/>
      <c r="CY37" s="660"/>
      <c r="CZ37" s="643">
        <v>3.1</v>
      </c>
      <c r="DA37" s="661"/>
      <c r="DB37" s="661"/>
      <c r="DC37" s="662"/>
      <c r="DD37" s="646">
        <v>873858</v>
      </c>
      <c r="DE37" s="659"/>
      <c r="DF37" s="659"/>
      <c r="DG37" s="659"/>
      <c r="DH37" s="659"/>
      <c r="DI37" s="659"/>
      <c r="DJ37" s="659"/>
      <c r="DK37" s="660"/>
      <c r="DL37" s="646">
        <v>873858</v>
      </c>
      <c r="DM37" s="659"/>
      <c r="DN37" s="659"/>
      <c r="DO37" s="659"/>
      <c r="DP37" s="659"/>
      <c r="DQ37" s="659"/>
      <c r="DR37" s="659"/>
      <c r="DS37" s="659"/>
      <c r="DT37" s="659"/>
      <c r="DU37" s="659"/>
      <c r="DV37" s="660"/>
      <c r="DW37" s="643">
        <v>5.2</v>
      </c>
      <c r="DX37" s="661"/>
      <c r="DY37" s="661"/>
      <c r="DZ37" s="661"/>
      <c r="EA37" s="661"/>
      <c r="EB37" s="661"/>
      <c r="EC37" s="676"/>
    </row>
    <row r="38" spans="2:133" ht="11.25" customHeight="1" x14ac:dyDescent="0.15">
      <c r="B38" s="637" t="s">
        <v>337</v>
      </c>
      <c r="C38" s="638"/>
      <c r="D38" s="638"/>
      <c r="E38" s="638"/>
      <c r="F38" s="638"/>
      <c r="G38" s="638"/>
      <c r="H38" s="638"/>
      <c r="I38" s="638"/>
      <c r="J38" s="638"/>
      <c r="K38" s="638"/>
      <c r="L38" s="638"/>
      <c r="M38" s="638"/>
      <c r="N38" s="638"/>
      <c r="O38" s="638"/>
      <c r="P38" s="638"/>
      <c r="Q38" s="639"/>
      <c r="R38" s="640">
        <v>390774</v>
      </c>
      <c r="S38" s="641"/>
      <c r="T38" s="641"/>
      <c r="U38" s="641"/>
      <c r="V38" s="641"/>
      <c r="W38" s="641"/>
      <c r="X38" s="641"/>
      <c r="Y38" s="642"/>
      <c r="Z38" s="677">
        <v>1.3</v>
      </c>
      <c r="AA38" s="677"/>
      <c r="AB38" s="677"/>
      <c r="AC38" s="677"/>
      <c r="AD38" s="678">
        <v>160223</v>
      </c>
      <c r="AE38" s="678"/>
      <c r="AF38" s="678"/>
      <c r="AG38" s="678"/>
      <c r="AH38" s="678"/>
      <c r="AI38" s="678"/>
      <c r="AJ38" s="678"/>
      <c r="AK38" s="678"/>
      <c r="AL38" s="643">
        <v>1</v>
      </c>
      <c r="AM38" s="644"/>
      <c r="AN38" s="644"/>
      <c r="AO38" s="679"/>
      <c r="AQ38" s="680" t="s">
        <v>338</v>
      </c>
      <c r="AR38" s="681"/>
      <c r="AS38" s="681"/>
      <c r="AT38" s="681"/>
      <c r="AU38" s="681"/>
      <c r="AV38" s="681"/>
      <c r="AW38" s="681"/>
      <c r="AX38" s="681"/>
      <c r="AY38" s="682"/>
      <c r="AZ38" s="640">
        <v>77421</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9916</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1998759</v>
      </c>
      <c r="CS38" s="641"/>
      <c r="CT38" s="641"/>
      <c r="CU38" s="641"/>
      <c r="CV38" s="641"/>
      <c r="CW38" s="641"/>
      <c r="CX38" s="641"/>
      <c r="CY38" s="642"/>
      <c r="CZ38" s="643">
        <v>7.2</v>
      </c>
      <c r="DA38" s="661"/>
      <c r="DB38" s="661"/>
      <c r="DC38" s="662"/>
      <c r="DD38" s="646">
        <v>1753298</v>
      </c>
      <c r="DE38" s="641"/>
      <c r="DF38" s="641"/>
      <c r="DG38" s="641"/>
      <c r="DH38" s="641"/>
      <c r="DI38" s="641"/>
      <c r="DJ38" s="641"/>
      <c r="DK38" s="642"/>
      <c r="DL38" s="646">
        <v>1178454</v>
      </c>
      <c r="DM38" s="641"/>
      <c r="DN38" s="641"/>
      <c r="DO38" s="641"/>
      <c r="DP38" s="641"/>
      <c r="DQ38" s="641"/>
      <c r="DR38" s="641"/>
      <c r="DS38" s="641"/>
      <c r="DT38" s="641"/>
      <c r="DU38" s="641"/>
      <c r="DV38" s="642"/>
      <c r="DW38" s="643">
        <v>7.1</v>
      </c>
      <c r="DX38" s="661"/>
      <c r="DY38" s="661"/>
      <c r="DZ38" s="661"/>
      <c r="EA38" s="661"/>
      <c r="EB38" s="661"/>
      <c r="EC38" s="676"/>
    </row>
    <row r="39" spans="2:133" ht="11.25" customHeight="1" x14ac:dyDescent="0.15">
      <c r="B39" s="637" t="s">
        <v>341</v>
      </c>
      <c r="C39" s="638"/>
      <c r="D39" s="638"/>
      <c r="E39" s="638"/>
      <c r="F39" s="638"/>
      <c r="G39" s="638"/>
      <c r="H39" s="638"/>
      <c r="I39" s="638"/>
      <c r="J39" s="638"/>
      <c r="K39" s="638"/>
      <c r="L39" s="638"/>
      <c r="M39" s="638"/>
      <c r="N39" s="638"/>
      <c r="O39" s="638"/>
      <c r="P39" s="638"/>
      <c r="Q39" s="639"/>
      <c r="R39" s="640">
        <v>1525700</v>
      </c>
      <c r="S39" s="641"/>
      <c r="T39" s="641"/>
      <c r="U39" s="641"/>
      <c r="V39" s="641"/>
      <c r="W39" s="641"/>
      <c r="X39" s="641"/>
      <c r="Y39" s="642"/>
      <c r="Z39" s="677">
        <v>5.0999999999999996</v>
      </c>
      <c r="AA39" s="677"/>
      <c r="AB39" s="677"/>
      <c r="AC39" s="677"/>
      <c r="AD39" s="678" t="s">
        <v>174</v>
      </c>
      <c r="AE39" s="678"/>
      <c r="AF39" s="678"/>
      <c r="AG39" s="678"/>
      <c r="AH39" s="678"/>
      <c r="AI39" s="678"/>
      <c r="AJ39" s="678"/>
      <c r="AK39" s="678"/>
      <c r="AL39" s="643" t="s">
        <v>127</v>
      </c>
      <c r="AM39" s="644"/>
      <c r="AN39" s="644"/>
      <c r="AO39" s="679"/>
      <c r="AQ39" s="680" t="s">
        <v>342</v>
      </c>
      <c r="AR39" s="681"/>
      <c r="AS39" s="681"/>
      <c r="AT39" s="681"/>
      <c r="AU39" s="681"/>
      <c r="AV39" s="681"/>
      <c r="AW39" s="681"/>
      <c r="AX39" s="681"/>
      <c r="AY39" s="682"/>
      <c r="AZ39" s="640">
        <v>7357</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14429</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1122047</v>
      </c>
      <c r="CS39" s="659"/>
      <c r="CT39" s="659"/>
      <c r="CU39" s="659"/>
      <c r="CV39" s="659"/>
      <c r="CW39" s="659"/>
      <c r="CX39" s="659"/>
      <c r="CY39" s="660"/>
      <c r="CZ39" s="643">
        <v>4</v>
      </c>
      <c r="DA39" s="661"/>
      <c r="DB39" s="661"/>
      <c r="DC39" s="662"/>
      <c r="DD39" s="646">
        <v>1112218</v>
      </c>
      <c r="DE39" s="659"/>
      <c r="DF39" s="659"/>
      <c r="DG39" s="659"/>
      <c r="DH39" s="659"/>
      <c r="DI39" s="659"/>
      <c r="DJ39" s="659"/>
      <c r="DK39" s="660"/>
      <c r="DL39" s="646" t="s">
        <v>174</v>
      </c>
      <c r="DM39" s="659"/>
      <c r="DN39" s="659"/>
      <c r="DO39" s="659"/>
      <c r="DP39" s="659"/>
      <c r="DQ39" s="659"/>
      <c r="DR39" s="659"/>
      <c r="DS39" s="659"/>
      <c r="DT39" s="659"/>
      <c r="DU39" s="659"/>
      <c r="DV39" s="660"/>
      <c r="DW39" s="643" t="s">
        <v>241</v>
      </c>
      <c r="DX39" s="661"/>
      <c r="DY39" s="661"/>
      <c r="DZ39" s="661"/>
      <c r="EA39" s="661"/>
      <c r="EB39" s="661"/>
      <c r="EC39" s="676"/>
    </row>
    <row r="40" spans="2:133" ht="11.25" customHeight="1" x14ac:dyDescent="0.15">
      <c r="B40" s="637" t="s">
        <v>345</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174</v>
      </c>
      <c r="AA40" s="677"/>
      <c r="AB40" s="677"/>
      <c r="AC40" s="677"/>
      <c r="AD40" s="678" t="s">
        <v>241</v>
      </c>
      <c r="AE40" s="678"/>
      <c r="AF40" s="678"/>
      <c r="AG40" s="678"/>
      <c r="AH40" s="678"/>
      <c r="AI40" s="678"/>
      <c r="AJ40" s="678"/>
      <c r="AK40" s="678"/>
      <c r="AL40" s="643" t="s">
        <v>127</v>
      </c>
      <c r="AM40" s="644"/>
      <c r="AN40" s="644"/>
      <c r="AO40" s="679"/>
      <c r="AQ40" s="680" t="s">
        <v>346</v>
      </c>
      <c r="AR40" s="681"/>
      <c r="AS40" s="681"/>
      <c r="AT40" s="681"/>
      <c r="AU40" s="681"/>
      <c r="AV40" s="681"/>
      <c r="AW40" s="681"/>
      <c r="AX40" s="681"/>
      <c r="AY40" s="682"/>
      <c r="AZ40" s="640" t="s">
        <v>127</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110</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165361</v>
      </c>
      <c r="CS40" s="641"/>
      <c r="CT40" s="641"/>
      <c r="CU40" s="641"/>
      <c r="CV40" s="641"/>
      <c r="CW40" s="641"/>
      <c r="CX40" s="641"/>
      <c r="CY40" s="642"/>
      <c r="CZ40" s="643">
        <v>0.6</v>
      </c>
      <c r="DA40" s="661"/>
      <c r="DB40" s="661"/>
      <c r="DC40" s="662"/>
      <c r="DD40" s="646" t="s">
        <v>127</v>
      </c>
      <c r="DE40" s="641"/>
      <c r="DF40" s="641"/>
      <c r="DG40" s="641"/>
      <c r="DH40" s="641"/>
      <c r="DI40" s="641"/>
      <c r="DJ40" s="641"/>
      <c r="DK40" s="642"/>
      <c r="DL40" s="646" t="s">
        <v>127</v>
      </c>
      <c r="DM40" s="641"/>
      <c r="DN40" s="641"/>
      <c r="DO40" s="641"/>
      <c r="DP40" s="641"/>
      <c r="DQ40" s="641"/>
      <c r="DR40" s="641"/>
      <c r="DS40" s="641"/>
      <c r="DT40" s="641"/>
      <c r="DU40" s="641"/>
      <c r="DV40" s="642"/>
      <c r="DW40" s="643" t="s">
        <v>127</v>
      </c>
      <c r="DX40" s="661"/>
      <c r="DY40" s="661"/>
      <c r="DZ40" s="661"/>
      <c r="EA40" s="661"/>
      <c r="EB40" s="661"/>
      <c r="EC40" s="676"/>
    </row>
    <row r="41" spans="2:133" ht="11.25" customHeight="1" x14ac:dyDescent="0.15">
      <c r="B41" s="637" t="s">
        <v>350</v>
      </c>
      <c r="C41" s="638"/>
      <c r="D41" s="638"/>
      <c r="E41" s="638"/>
      <c r="F41" s="638"/>
      <c r="G41" s="638"/>
      <c r="H41" s="638"/>
      <c r="I41" s="638"/>
      <c r="J41" s="638"/>
      <c r="K41" s="638"/>
      <c r="L41" s="638"/>
      <c r="M41" s="638"/>
      <c r="N41" s="638"/>
      <c r="O41" s="638"/>
      <c r="P41" s="638"/>
      <c r="Q41" s="639"/>
      <c r="R41" s="640" t="s">
        <v>127</v>
      </c>
      <c r="S41" s="641"/>
      <c r="T41" s="641"/>
      <c r="U41" s="641"/>
      <c r="V41" s="641"/>
      <c r="W41" s="641"/>
      <c r="X41" s="641"/>
      <c r="Y41" s="642"/>
      <c r="Z41" s="677" t="s">
        <v>241</v>
      </c>
      <c r="AA41" s="677"/>
      <c r="AB41" s="677"/>
      <c r="AC41" s="677"/>
      <c r="AD41" s="678" t="s">
        <v>241</v>
      </c>
      <c r="AE41" s="678"/>
      <c r="AF41" s="678"/>
      <c r="AG41" s="678"/>
      <c r="AH41" s="678"/>
      <c r="AI41" s="678"/>
      <c r="AJ41" s="678"/>
      <c r="AK41" s="678"/>
      <c r="AL41" s="643" t="s">
        <v>241</v>
      </c>
      <c r="AM41" s="644"/>
      <c r="AN41" s="644"/>
      <c r="AO41" s="679"/>
      <c r="AQ41" s="680" t="s">
        <v>351</v>
      </c>
      <c r="AR41" s="681"/>
      <c r="AS41" s="681"/>
      <c r="AT41" s="681"/>
      <c r="AU41" s="681"/>
      <c r="AV41" s="681"/>
      <c r="AW41" s="681"/>
      <c r="AX41" s="681"/>
      <c r="AY41" s="682"/>
      <c r="AZ41" s="640">
        <v>604537</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174</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241</v>
      </c>
      <c r="CS41" s="659"/>
      <c r="CT41" s="659"/>
      <c r="CU41" s="659"/>
      <c r="CV41" s="659"/>
      <c r="CW41" s="659"/>
      <c r="CX41" s="659"/>
      <c r="CY41" s="660"/>
      <c r="CZ41" s="643" t="s">
        <v>241</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354</v>
      </c>
      <c r="C42" s="622"/>
      <c r="D42" s="622"/>
      <c r="E42" s="622"/>
      <c r="F42" s="622"/>
      <c r="G42" s="622"/>
      <c r="H42" s="622"/>
      <c r="I42" s="622"/>
      <c r="J42" s="622"/>
      <c r="K42" s="622"/>
      <c r="L42" s="622"/>
      <c r="M42" s="622"/>
      <c r="N42" s="622"/>
      <c r="O42" s="622"/>
      <c r="P42" s="622"/>
      <c r="Q42" s="623"/>
      <c r="R42" s="624">
        <v>29823590</v>
      </c>
      <c r="S42" s="663"/>
      <c r="T42" s="663"/>
      <c r="U42" s="663"/>
      <c r="V42" s="663"/>
      <c r="W42" s="663"/>
      <c r="X42" s="663"/>
      <c r="Y42" s="665"/>
      <c r="Z42" s="666">
        <v>100</v>
      </c>
      <c r="AA42" s="666"/>
      <c r="AB42" s="666"/>
      <c r="AC42" s="666"/>
      <c r="AD42" s="667">
        <v>16669066</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1316801</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276</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3164522</v>
      </c>
      <c r="CS42" s="641"/>
      <c r="CT42" s="641"/>
      <c r="CU42" s="641"/>
      <c r="CV42" s="641"/>
      <c r="CW42" s="641"/>
      <c r="CX42" s="641"/>
      <c r="CY42" s="642"/>
      <c r="CZ42" s="643">
        <v>11.4</v>
      </c>
      <c r="DA42" s="644"/>
      <c r="DB42" s="644"/>
      <c r="DC42" s="645"/>
      <c r="DD42" s="646">
        <v>947671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31669</v>
      </c>
      <c r="CS43" s="659"/>
      <c r="CT43" s="659"/>
      <c r="CU43" s="659"/>
      <c r="CV43" s="659"/>
      <c r="CW43" s="659"/>
      <c r="CX43" s="659"/>
      <c r="CY43" s="660"/>
      <c r="CZ43" s="643">
        <v>0.1</v>
      </c>
      <c r="DA43" s="661"/>
      <c r="DB43" s="661"/>
      <c r="DC43" s="662"/>
      <c r="DD43" s="646">
        <v>31659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359</v>
      </c>
      <c r="CG44" s="638"/>
      <c r="CH44" s="638"/>
      <c r="CI44" s="638"/>
      <c r="CJ44" s="638"/>
      <c r="CK44" s="638"/>
      <c r="CL44" s="638"/>
      <c r="CM44" s="638"/>
      <c r="CN44" s="638"/>
      <c r="CO44" s="638"/>
      <c r="CP44" s="638"/>
      <c r="CQ44" s="639"/>
      <c r="CR44" s="640">
        <v>3164522</v>
      </c>
      <c r="CS44" s="641"/>
      <c r="CT44" s="641"/>
      <c r="CU44" s="641"/>
      <c r="CV44" s="641"/>
      <c r="CW44" s="641"/>
      <c r="CX44" s="641"/>
      <c r="CY44" s="642"/>
      <c r="CZ44" s="643">
        <v>11.4</v>
      </c>
      <c r="DA44" s="644"/>
      <c r="DB44" s="644"/>
      <c r="DC44" s="645"/>
      <c r="DD44" s="646">
        <v>947671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360</v>
      </c>
      <c r="CG45" s="638"/>
      <c r="CH45" s="638"/>
      <c r="CI45" s="638"/>
      <c r="CJ45" s="638"/>
      <c r="CK45" s="638"/>
      <c r="CL45" s="638"/>
      <c r="CM45" s="638"/>
      <c r="CN45" s="638"/>
      <c r="CO45" s="638"/>
      <c r="CP45" s="638"/>
      <c r="CQ45" s="639"/>
      <c r="CR45" s="640">
        <v>470372</v>
      </c>
      <c r="CS45" s="659"/>
      <c r="CT45" s="659"/>
      <c r="CU45" s="659"/>
      <c r="CV45" s="659"/>
      <c r="CW45" s="659"/>
      <c r="CX45" s="659"/>
      <c r="CY45" s="660"/>
      <c r="CZ45" s="643">
        <v>1.7</v>
      </c>
      <c r="DA45" s="661"/>
      <c r="DB45" s="661"/>
      <c r="DC45" s="662"/>
      <c r="DD45" s="646">
        <v>26129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2631208</v>
      </c>
      <c r="CS46" s="641"/>
      <c r="CT46" s="641"/>
      <c r="CU46" s="641"/>
      <c r="CV46" s="641"/>
      <c r="CW46" s="641"/>
      <c r="CX46" s="641"/>
      <c r="CY46" s="642"/>
      <c r="CZ46" s="643">
        <v>9.5</v>
      </c>
      <c r="DA46" s="644"/>
      <c r="DB46" s="644"/>
      <c r="DC46" s="645"/>
      <c r="DD46" s="646">
        <v>921542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t="s">
        <v>241</v>
      </c>
      <c r="CS47" s="659"/>
      <c r="CT47" s="659"/>
      <c r="CU47" s="659"/>
      <c r="CV47" s="659"/>
      <c r="CW47" s="659"/>
      <c r="CX47" s="659"/>
      <c r="CY47" s="660"/>
      <c r="CZ47" s="643" t="s">
        <v>127</v>
      </c>
      <c r="DA47" s="661"/>
      <c r="DB47" s="661"/>
      <c r="DC47" s="662"/>
      <c r="DD47" s="646" t="s">
        <v>127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127</v>
      </c>
      <c r="CS48" s="641"/>
      <c r="CT48" s="641"/>
      <c r="CU48" s="641"/>
      <c r="CV48" s="641"/>
      <c r="CW48" s="641"/>
      <c r="CX48" s="641"/>
      <c r="CY48" s="642"/>
      <c r="CZ48" s="643" t="s">
        <v>241</v>
      </c>
      <c r="DA48" s="644"/>
      <c r="DB48" s="644"/>
      <c r="DC48" s="645"/>
      <c r="DD48" s="646" t="s">
        <v>241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27769763</v>
      </c>
      <c r="CS49" s="625"/>
      <c r="CT49" s="625"/>
      <c r="CU49" s="625"/>
      <c r="CV49" s="625"/>
      <c r="CW49" s="625"/>
      <c r="CX49" s="625"/>
      <c r="CY49" s="626"/>
      <c r="CZ49" s="627">
        <v>100</v>
      </c>
      <c r="DA49" s="628"/>
      <c r="DB49" s="628"/>
      <c r="DC49" s="629"/>
      <c r="DD49" s="630">
        <v>18276469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J86QzGpO8u4DV1bXdsW18PQmC2oqIK0c9V/lssqUfDpUIh78I7W+zCnB8ihYqZW3Ez4Wc43Q+3C+8sxfOVzkw==" saltValue="Rgj+3AoT79apsMDgnJIPS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59">
        <v>29438</v>
      </c>
      <c r="R7" s="1160"/>
      <c r="S7" s="1160"/>
      <c r="T7" s="1160"/>
      <c r="U7" s="1160"/>
      <c r="V7" s="1160">
        <v>27533</v>
      </c>
      <c r="W7" s="1160"/>
      <c r="X7" s="1160"/>
      <c r="Y7" s="1160"/>
      <c r="Z7" s="1160"/>
      <c r="AA7" s="1160">
        <v>1905</v>
      </c>
      <c r="AB7" s="1160"/>
      <c r="AC7" s="1160"/>
      <c r="AD7" s="1160"/>
      <c r="AE7" s="1161"/>
      <c r="AF7" s="1162">
        <v>1731</v>
      </c>
      <c r="AG7" s="1163"/>
      <c r="AH7" s="1163"/>
      <c r="AI7" s="1163"/>
      <c r="AJ7" s="1164"/>
      <c r="AK7" s="1146">
        <v>1106</v>
      </c>
      <c r="AL7" s="1147"/>
      <c r="AM7" s="1147"/>
      <c r="AN7" s="1147"/>
      <c r="AO7" s="1147"/>
      <c r="AP7" s="1147">
        <v>16409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576</v>
      </c>
      <c r="BT7" s="1151"/>
      <c r="BU7" s="1151"/>
      <c r="BV7" s="1151"/>
      <c r="BW7" s="1151"/>
      <c r="BX7" s="1151"/>
      <c r="BY7" s="1151"/>
      <c r="BZ7" s="1151"/>
      <c r="CA7" s="1151"/>
      <c r="CB7" s="1151"/>
      <c r="CC7" s="1151"/>
      <c r="CD7" s="1151"/>
      <c r="CE7" s="1151"/>
      <c r="CF7" s="1151"/>
      <c r="CG7" s="1152"/>
      <c r="CH7" s="1143">
        <v>-9</v>
      </c>
      <c r="CI7" s="1144"/>
      <c r="CJ7" s="1144"/>
      <c r="CK7" s="1144"/>
      <c r="CL7" s="1145"/>
      <c r="CM7" s="1143">
        <v>166</v>
      </c>
      <c r="CN7" s="1144"/>
      <c r="CO7" s="1144"/>
      <c r="CP7" s="1144"/>
      <c r="CQ7" s="1145"/>
      <c r="CR7" s="1143">
        <v>100</v>
      </c>
      <c r="CS7" s="1144"/>
      <c r="CT7" s="1144"/>
      <c r="CU7" s="1144"/>
      <c r="CV7" s="1145"/>
      <c r="CW7" s="1143">
        <v>6</v>
      </c>
      <c r="CX7" s="1144"/>
      <c r="CY7" s="1144"/>
      <c r="CZ7" s="1144"/>
      <c r="DA7" s="1145"/>
      <c r="DB7" s="1143" t="s">
        <v>587</v>
      </c>
      <c r="DC7" s="1144"/>
      <c r="DD7" s="1144"/>
      <c r="DE7" s="1144"/>
      <c r="DF7" s="1145"/>
      <c r="DG7" s="1143" t="s">
        <v>587</v>
      </c>
      <c r="DH7" s="1144"/>
      <c r="DI7" s="1144"/>
      <c r="DJ7" s="1144"/>
      <c r="DK7" s="1145"/>
      <c r="DL7" s="1143" t="s">
        <v>587</v>
      </c>
      <c r="DM7" s="1144"/>
      <c r="DN7" s="1144"/>
      <c r="DO7" s="1144"/>
      <c r="DP7" s="1145"/>
      <c r="DQ7" s="1143" t="s">
        <v>587</v>
      </c>
      <c r="DR7" s="1144"/>
      <c r="DS7" s="1144"/>
      <c r="DT7" s="1144"/>
      <c r="DU7" s="1145"/>
      <c r="DV7" s="1170"/>
      <c r="DW7" s="1171"/>
      <c r="DX7" s="1171"/>
      <c r="DY7" s="1171"/>
      <c r="DZ7" s="1172"/>
      <c r="EA7" s="255"/>
    </row>
    <row r="8" spans="1:131" s="256" customFormat="1" ht="26.25" customHeight="1" x14ac:dyDescent="0.15">
      <c r="A8" s="262">
        <v>2</v>
      </c>
      <c r="B8" s="1086" t="s">
        <v>391</v>
      </c>
      <c r="C8" s="1087"/>
      <c r="D8" s="1087"/>
      <c r="E8" s="1087"/>
      <c r="F8" s="1087"/>
      <c r="G8" s="1087"/>
      <c r="H8" s="1087"/>
      <c r="I8" s="1087"/>
      <c r="J8" s="1087"/>
      <c r="K8" s="1087"/>
      <c r="L8" s="1087"/>
      <c r="M8" s="1087"/>
      <c r="N8" s="1087"/>
      <c r="O8" s="1087"/>
      <c r="P8" s="1088"/>
      <c r="Q8" s="1098">
        <v>820</v>
      </c>
      <c r="R8" s="1099"/>
      <c r="S8" s="1099"/>
      <c r="T8" s="1099"/>
      <c r="U8" s="1099"/>
      <c r="V8" s="1099">
        <v>672</v>
      </c>
      <c r="W8" s="1099"/>
      <c r="X8" s="1099"/>
      <c r="Y8" s="1099"/>
      <c r="Z8" s="1099"/>
      <c r="AA8" s="1099">
        <v>149</v>
      </c>
      <c r="AB8" s="1099"/>
      <c r="AC8" s="1099"/>
      <c r="AD8" s="1099"/>
      <c r="AE8" s="1100"/>
      <c r="AF8" s="1092">
        <v>71</v>
      </c>
      <c r="AG8" s="1093"/>
      <c r="AH8" s="1093"/>
      <c r="AI8" s="1093"/>
      <c r="AJ8" s="1094"/>
      <c r="AK8" s="1141">
        <v>388</v>
      </c>
      <c r="AL8" s="1142"/>
      <c r="AM8" s="1142"/>
      <c r="AN8" s="1142"/>
      <c r="AO8" s="1142"/>
      <c r="AP8" s="1142">
        <v>1956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577</v>
      </c>
      <c r="BT8" s="1070"/>
      <c r="BU8" s="1070"/>
      <c r="BV8" s="1070"/>
      <c r="BW8" s="1070"/>
      <c r="BX8" s="1070"/>
      <c r="BY8" s="1070"/>
      <c r="BZ8" s="1070"/>
      <c r="CA8" s="1070"/>
      <c r="CB8" s="1070"/>
      <c r="CC8" s="1070"/>
      <c r="CD8" s="1070"/>
      <c r="CE8" s="1070"/>
      <c r="CF8" s="1070"/>
      <c r="CG8" s="1071"/>
      <c r="CH8" s="1044" t="s">
        <v>587</v>
      </c>
      <c r="CI8" s="1045"/>
      <c r="CJ8" s="1045"/>
      <c r="CK8" s="1045"/>
      <c r="CL8" s="1046"/>
      <c r="CM8" s="1044">
        <v>98</v>
      </c>
      <c r="CN8" s="1045"/>
      <c r="CO8" s="1045"/>
      <c r="CP8" s="1045"/>
      <c r="CQ8" s="1046"/>
      <c r="CR8" s="1044">
        <v>3</v>
      </c>
      <c r="CS8" s="1045"/>
      <c r="CT8" s="1045"/>
      <c r="CU8" s="1045"/>
      <c r="CV8" s="1046"/>
      <c r="CW8" s="1044" t="s">
        <v>587</v>
      </c>
      <c r="CX8" s="1045"/>
      <c r="CY8" s="1045"/>
      <c r="CZ8" s="1045"/>
      <c r="DA8" s="1046"/>
      <c r="DB8" s="1044" t="s">
        <v>587</v>
      </c>
      <c r="DC8" s="1045"/>
      <c r="DD8" s="1045"/>
      <c r="DE8" s="1045"/>
      <c r="DF8" s="1046"/>
      <c r="DG8" s="1044" t="s">
        <v>587</v>
      </c>
      <c r="DH8" s="1045"/>
      <c r="DI8" s="1045"/>
      <c r="DJ8" s="1045"/>
      <c r="DK8" s="1046"/>
      <c r="DL8" s="1044" t="s">
        <v>587</v>
      </c>
      <c r="DM8" s="1045"/>
      <c r="DN8" s="1045"/>
      <c r="DO8" s="1045"/>
      <c r="DP8" s="1046"/>
      <c r="DQ8" s="1044" t="s">
        <v>587</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392</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29870</v>
      </c>
      <c r="R23" s="1124"/>
      <c r="S23" s="1124"/>
      <c r="T23" s="1124"/>
      <c r="U23" s="1124"/>
      <c r="V23" s="1124">
        <v>27816</v>
      </c>
      <c r="W23" s="1124"/>
      <c r="X23" s="1124"/>
      <c r="Y23" s="1124"/>
      <c r="Z23" s="1124"/>
      <c r="AA23" s="1124">
        <v>2054</v>
      </c>
      <c r="AB23" s="1124"/>
      <c r="AC23" s="1124"/>
      <c r="AD23" s="1124"/>
      <c r="AE23" s="1125"/>
      <c r="AF23" s="1126">
        <v>1803</v>
      </c>
      <c r="AG23" s="1124"/>
      <c r="AH23" s="1124"/>
      <c r="AI23" s="1124"/>
      <c r="AJ23" s="1127"/>
      <c r="AK23" s="1128"/>
      <c r="AL23" s="1129"/>
      <c r="AM23" s="1129"/>
      <c r="AN23" s="1129"/>
      <c r="AO23" s="1129"/>
      <c r="AP23" s="1124">
        <v>18365</v>
      </c>
      <c r="AQ23" s="1124"/>
      <c r="AR23" s="1124"/>
      <c r="AS23" s="1124"/>
      <c r="AT23" s="1124"/>
      <c r="AU23" s="1130"/>
      <c r="AV23" s="1130"/>
      <c r="AW23" s="1130"/>
      <c r="AX23" s="1130"/>
      <c r="AY23" s="1131"/>
      <c r="AZ23" s="1120" t="s">
        <v>395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v>6660</v>
      </c>
      <c r="R28" s="1109"/>
      <c r="S28" s="1109"/>
      <c r="T28" s="1109"/>
      <c r="U28" s="1109"/>
      <c r="V28" s="1109">
        <v>6387</v>
      </c>
      <c r="W28" s="1109"/>
      <c r="X28" s="1109"/>
      <c r="Y28" s="1109"/>
      <c r="Z28" s="1109"/>
      <c r="AA28" s="1109">
        <v>273</v>
      </c>
      <c r="AB28" s="1109"/>
      <c r="AC28" s="1109"/>
      <c r="AD28" s="1109"/>
      <c r="AE28" s="1110"/>
      <c r="AF28" s="1111">
        <v>273</v>
      </c>
      <c r="AG28" s="1109"/>
      <c r="AH28" s="1109"/>
      <c r="AI28" s="1109"/>
      <c r="AJ28" s="1112"/>
      <c r="AK28" s="1113">
        <v>643</v>
      </c>
      <c r="AL28" s="1101"/>
      <c r="AM28" s="1101"/>
      <c r="AN28" s="1101"/>
      <c r="AO28" s="1101"/>
      <c r="AP28" s="1101" t="s">
        <v>586</v>
      </c>
      <c r="AQ28" s="1101"/>
      <c r="AR28" s="1101"/>
      <c r="AS28" s="1101"/>
      <c r="AT28" s="1101"/>
      <c r="AU28" s="1101" t="s">
        <v>586</v>
      </c>
      <c r="AV28" s="1101"/>
      <c r="AW28" s="1101"/>
      <c r="AX28" s="1101"/>
      <c r="AY28" s="1101"/>
      <c r="AZ28" s="1102" t="s">
        <v>586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407</v>
      </c>
      <c r="C29" s="1087"/>
      <c r="D29" s="1087"/>
      <c r="E29" s="1087"/>
      <c r="F29" s="1087"/>
      <c r="G29" s="1087"/>
      <c r="H29" s="1087"/>
      <c r="I29" s="1087"/>
      <c r="J29" s="1087"/>
      <c r="K29" s="1087"/>
      <c r="L29" s="1087"/>
      <c r="M29" s="1087"/>
      <c r="N29" s="1087"/>
      <c r="O29" s="1087"/>
      <c r="P29" s="1088"/>
      <c r="Q29" s="1098">
        <v>709</v>
      </c>
      <c r="R29" s="1099"/>
      <c r="S29" s="1099"/>
      <c r="T29" s="1099"/>
      <c r="U29" s="1099"/>
      <c r="V29" s="1099">
        <v>708</v>
      </c>
      <c r="W29" s="1099"/>
      <c r="X29" s="1099"/>
      <c r="Y29" s="1099"/>
      <c r="Z29" s="1099"/>
      <c r="AA29" s="1099">
        <v>2</v>
      </c>
      <c r="AB29" s="1099"/>
      <c r="AC29" s="1099"/>
      <c r="AD29" s="1099"/>
      <c r="AE29" s="1100"/>
      <c r="AF29" s="1092">
        <v>2</v>
      </c>
      <c r="AG29" s="1093"/>
      <c r="AH29" s="1093"/>
      <c r="AI29" s="1093"/>
      <c r="AJ29" s="1094"/>
      <c r="AK29" s="1035">
        <v>88</v>
      </c>
      <c r="AL29" s="1026"/>
      <c r="AM29" s="1026"/>
      <c r="AN29" s="1026"/>
      <c r="AO29" s="1026"/>
      <c r="AP29" s="1026" t="s">
        <v>586</v>
      </c>
      <c r="AQ29" s="1026"/>
      <c r="AR29" s="1026"/>
      <c r="AS29" s="1026"/>
      <c r="AT29" s="1026"/>
      <c r="AU29" s="1026" t="s">
        <v>586</v>
      </c>
      <c r="AV29" s="1026"/>
      <c r="AW29" s="1026"/>
      <c r="AX29" s="1026"/>
      <c r="AY29" s="1026"/>
      <c r="AZ29" s="1097" t="s">
        <v>586</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408</v>
      </c>
      <c r="C30" s="1087"/>
      <c r="D30" s="1087"/>
      <c r="E30" s="1087"/>
      <c r="F30" s="1087"/>
      <c r="G30" s="1087"/>
      <c r="H30" s="1087"/>
      <c r="I30" s="1087"/>
      <c r="J30" s="1087"/>
      <c r="K30" s="1087"/>
      <c r="L30" s="1087"/>
      <c r="M30" s="1087"/>
      <c r="N30" s="1087"/>
      <c r="O30" s="1087"/>
      <c r="P30" s="1088"/>
      <c r="Q30" s="1098">
        <v>3733</v>
      </c>
      <c r="R30" s="1099"/>
      <c r="S30" s="1099"/>
      <c r="T30" s="1099"/>
      <c r="U30" s="1099"/>
      <c r="V30" s="1099">
        <v>3666</v>
      </c>
      <c r="W30" s="1099"/>
      <c r="X30" s="1099"/>
      <c r="Y30" s="1099"/>
      <c r="Z30" s="1099"/>
      <c r="AA30" s="1099">
        <v>68</v>
      </c>
      <c r="AB30" s="1099"/>
      <c r="AC30" s="1099"/>
      <c r="AD30" s="1099"/>
      <c r="AE30" s="1100"/>
      <c r="AF30" s="1092">
        <v>68</v>
      </c>
      <c r="AG30" s="1093"/>
      <c r="AH30" s="1093"/>
      <c r="AI30" s="1093"/>
      <c r="AJ30" s="1094"/>
      <c r="AK30" s="1035">
        <v>686</v>
      </c>
      <c r="AL30" s="1026"/>
      <c r="AM30" s="1026"/>
      <c r="AN30" s="1026"/>
      <c r="AO30" s="1026"/>
      <c r="AP30" s="1026" t="s">
        <v>586</v>
      </c>
      <c r="AQ30" s="1026"/>
      <c r="AR30" s="1026"/>
      <c r="AS30" s="1026"/>
      <c r="AT30" s="1026"/>
      <c r="AU30" s="1026" t="s">
        <v>586</v>
      </c>
      <c r="AV30" s="1026"/>
      <c r="AW30" s="1026"/>
      <c r="AX30" s="1026"/>
      <c r="AY30" s="1026"/>
      <c r="AZ30" s="1097" t="s">
        <v>586</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409</v>
      </c>
      <c r="C31" s="1087"/>
      <c r="D31" s="1087"/>
      <c r="E31" s="1087"/>
      <c r="F31" s="1087"/>
      <c r="G31" s="1087"/>
      <c r="H31" s="1087"/>
      <c r="I31" s="1087"/>
      <c r="J31" s="1087"/>
      <c r="K31" s="1087"/>
      <c r="L31" s="1087"/>
      <c r="M31" s="1087"/>
      <c r="N31" s="1087"/>
      <c r="O31" s="1087"/>
      <c r="P31" s="1088"/>
      <c r="Q31" s="1098">
        <v>1369</v>
      </c>
      <c r="R31" s="1099"/>
      <c r="S31" s="1099"/>
      <c r="T31" s="1099"/>
      <c r="U31" s="1099"/>
      <c r="V31" s="1099">
        <v>1211</v>
      </c>
      <c r="W31" s="1099"/>
      <c r="X31" s="1099"/>
      <c r="Y31" s="1099"/>
      <c r="Z31" s="1099"/>
      <c r="AA31" s="1099">
        <v>158</v>
      </c>
      <c r="AB31" s="1099"/>
      <c r="AC31" s="1099"/>
      <c r="AD31" s="1099"/>
      <c r="AE31" s="1100"/>
      <c r="AF31" s="1092">
        <v>1213</v>
      </c>
      <c r="AG31" s="1093"/>
      <c r="AH31" s="1093"/>
      <c r="AI31" s="1093"/>
      <c r="AJ31" s="1094"/>
      <c r="AK31" s="1035">
        <v>5</v>
      </c>
      <c r="AL31" s="1026"/>
      <c r="AM31" s="1026"/>
      <c r="AN31" s="1026"/>
      <c r="AO31" s="1026"/>
      <c r="AP31" s="1026">
        <v>148</v>
      </c>
      <c r="AQ31" s="1026"/>
      <c r="AR31" s="1026"/>
      <c r="AS31" s="1026"/>
      <c r="AT31" s="1026"/>
      <c r="AU31" s="1026">
        <v>25</v>
      </c>
      <c r="AV31" s="1026"/>
      <c r="AW31" s="1026"/>
      <c r="AX31" s="1026"/>
      <c r="AY31" s="1026"/>
      <c r="AZ31" s="1097" t="s">
        <v>586</v>
      </c>
      <c r="BA31" s="1097"/>
      <c r="BB31" s="1097"/>
      <c r="BC31" s="1097"/>
      <c r="BD31" s="1097"/>
      <c r="BE31" s="1081" t="s">
        <v>410</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411</v>
      </c>
      <c r="C32" s="1087"/>
      <c r="D32" s="1087"/>
      <c r="E32" s="1087"/>
      <c r="F32" s="1087"/>
      <c r="G32" s="1087"/>
      <c r="H32" s="1087"/>
      <c r="I32" s="1087"/>
      <c r="J32" s="1087"/>
      <c r="K32" s="1087"/>
      <c r="L32" s="1087"/>
      <c r="M32" s="1087"/>
      <c r="N32" s="1087"/>
      <c r="O32" s="1087"/>
      <c r="P32" s="1088"/>
      <c r="Q32" s="1098">
        <v>1137</v>
      </c>
      <c r="R32" s="1099"/>
      <c r="S32" s="1099"/>
      <c r="T32" s="1099"/>
      <c r="U32" s="1099"/>
      <c r="V32" s="1099">
        <v>996</v>
      </c>
      <c r="W32" s="1099"/>
      <c r="X32" s="1099"/>
      <c r="Y32" s="1099"/>
      <c r="Z32" s="1099"/>
      <c r="AA32" s="1099">
        <v>141</v>
      </c>
      <c r="AB32" s="1099"/>
      <c r="AC32" s="1099"/>
      <c r="AD32" s="1099"/>
      <c r="AE32" s="1100"/>
      <c r="AF32" s="1092">
        <v>260</v>
      </c>
      <c r="AG32" s="1093"/>
      <c r="AH32" s="1093"/>
      <c r="AI32" s="1093"/>
      <c r="AJ32" s="1094"/>
      <c r="AK32" s="1035">
        <v>28</v>
      </c>
      <c r="AL32" s="1026"/>
      <c r="AM32" s="1026"/>
      <c r="AN32" s="1026"/>
      <c r="AO32" s="1026"/>
      <c r="AP32" s="1026">
        <v>2740</v>
      </c>
      <c r="AQ32" s="1026"/>
      <c r="AR32" s="1026"/>
      <c r="AS32" s="1026"/>
      <c r="AT32" s="1026"/>
      <c r="AU32" s="1026">
        <v>1403</v>
      </c>
      <c r="AV32" s="1026"/>
      <c r="AW32" s="1026"/>
      <c r="AX32" s="1026"/>
      <c r="AY32" s="1026"/>
      <c r="AZ32" s="1097" t="s">
        <v>586</v>
      </c>
      <c r="BA32" s="1097"/>
      <c r="BB32" s="1097"/>
      <c r="BC32" s="1097"/>
      <c r="BD32" s="1097"/>
      <c r="BE32" s="1081" t="s">
        <v>410</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412</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1815</v>
      </c>
      <c r="AG63" s="1014"/>
      <c r="AH63" s="1014"/>
      <c r="AI63" s="1014"/>
      <c r="AJ63" s="1079"/>
      <c r="AK63" s="1080"/>
      <c r="AL63" s="1018"/>
      <c r="AM63" s="1018"/>
      <c r="AN63" s="1018"/>
      <c r="AO63" s="1018"/>
      <c r="AP63" s="1014">
        <f>SUM(AP31:AT32)</f>
        <v>2888</v>
      </c>
      <c r="AQ63" s="1014"/>
      <c r="AR63" s="1014"/>
      <c r="AS63" s="1014"/>
      <c r="AT63" s="1014"/>
      <c r="AU63" s="1014">
        <f>SUM(AU31:AY32)</f>
        <v>1428</v>
      </c>
      <c r="AV63" s="1014"/>
      <c r="AW63" s="1014"/>
      <c r="AX63" s="1014"/>
      <c r="AY63" s="1014"/>
      <c r="AZ63" s="1074"/>
      <c r="BA63" s="1074"/>
      <c r="BB63" s="1074"/>
      <c r="BC63" s="1074"/>
      <c r="BD63" s="1074"/>
      <c r="BE63" s="1015"/>
      <c r="BF63" s="1015"/>
      <c r="BG63" s="1015"/>
      <c r="BH63" s="1015"/>
      <c r="BI63" s="1016"/>
      <c r="BJ63" s="1075" t="s">
        <v>127</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415</v>
      </c>
      <c r="B66" s="1051"/>
      <c r="C66" s="1051"/>
      <c r="D66" s="1051"/>
      <c r="E66" s="1051"/>
      <c r="F66" s="1051"/>
      <c r="G66" s="1051"/>
      <c r="H66" s="1051"/>
      <c r="I66" s="1051"/>
      <c r="J66" s="1051"/>
      <c r="K66" s="1051"/>
      <c r="L66" s="1051"/>
      <c r="M66" s="1051"/>
      <c r="N66" s="1051"/>
      <c r="O66" s="1051"/>
      <c r="P66" s="1052"/>
      <c r="Q66" s="1056" t="s">
        <v>416</v>
      </c>
      <c r="R66" s="1057"/>
      <c r="S66" s="1057"/>
      <c r="T66" s="1057"/>
      <c r="U66" s="1058"/>
      <c r="V66" s="1056" t="s">
        <v>417</v>
      </c>
      <c r="W66" s="1057"/>
      <c r="X66" s="1057"/>
      <c r="Y66" s="1057"/>
      <c r="Z66" s="1058"/>
      <c r="AA66" s="1056" t="s">
        <v>400</v>
      </c>
      <c r="AB66" s="1057"/>
      <c r="AC66" s="1057"/>
      <c r="AD66" s="1057"/>
      <c r="AE66" s="1058"/>
      <c r="AF66" s="1062" t="s">
        <v>418</v>
      </c>
      <c r="AG66" s="1063"/>
      <c r="AH66" s="1063"/>
      <c r="AI66" s="1063"/>
      <c r="AJ66" s="1064"/>
      <c r="AK66" s="1056" t="s">
        <v>419</v>
      </c>
      <c r="AL66" s="1051"/>
      <c r="AM66" s="1051"/>
      <c r="AN66" s="1051"/>
      <c r="AO66" s="1052"/>
      <c r="AP66" s="1056" t="s">
        <v>420</v>
      </c>
      <c r="AQ66" s="1057"/>
      <c r="AR66" s="1057"/>
      <c r="AS66" s="1057"/>
      <c r="AT66" s="1058"/>
      <c r="AU66" s="1056" t="s">
        <v>421</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578</v>
      </c>
      <c r="C68" s="1041"/>
      <c r="D68" s="1041"/>
      <c r="E68" s="1041"/>
      <c r="F68" s="1041"/>
      <c r="G68" s="1041"/>
      <c r="H68" s="1041"/>
      <c r="I68" s="1041"/>
      <c r="J68" s="1041"/>
      <c r="K68" s="1041"/>
      <c r="L68" s="1041"/>
      <c r="M68" s="1041"/>
      <c r="N68" s="1041"/>
      <c r="O68" s="1041"/>
      <c r="P68" s="1042"/>
      <c r="Q68" s="1043">
        <v>5202</v>
      </c>
      <c r="R68" s="1037"/>
      <c r="S68" s="1037"/>
      <c r="T68" s="1037"/>
      <c r="U68" s="1037"/>
      <c r="V68" s="1037">
        <v>4917</v>
      </c>
      <c r="W68" s="1037"/>
      <c r="X68" s="1037"/>
      <c r="Y68" s="1037"/>
      <c r="Z68" s="1037"/>
      <c r="AA68" s="1037">
        <v>285</v>
      </c>
      <c r="AB68" s="1037"/>
      <c r="AC68" s="1037"/>
      <c r="AD68" s="1037"/>
      <c r="AE68" s="1037"/>
      <c r="AF68" s="1037">
        <v>285</v>
      </c>
      <c r="AG68" s="1037"/>
      <c r="AH68" s="1037"/>
      <c r="AI68" s="1037"/>
      <c r="AJ68" s="1037"/>
      <c r="AK68" s="1037" t="s">
        <v>586</v>
      </c>
      <c r="AL68" s="1037"/>
      <c r="AM68" s="1037"/>
      <c r="AN68" s="1037"/>
      <c r="AO68" s="1037"/>
      <c r="AP68" s="1037">
        <v>458</v>
      </c>
      <c r="AQ68" s="1037"/>
      <c r="AR68" s="1037"/>
      <c r="AS68" s="1037"/>
      <c r="AT68" s="1037"/>
      <c r="AU68" s="1037">
        <v>458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579</v>
      </c>
      <c r="C69" s="1030"/>
      <c r="D69" s="1030"/>
      <c r="E69" s="1030"/>
      <c r="F69" s="1030"/>
      <c r="G69" s="1030"/>
      <c r="H69" s="1030"/>
      <c r="I69" s="1030"/>
      <c r="J69" s="1030"/>
      <c r="K69" s="1030"/>
      <c r="L69" s="1030"/>
      <c r="M69" s="1030"/>
      <c r="N69" s="1030"/>
      <c r="O69" s="1030"/>
      <c r="P69" s="1031"/>
      <c r="Q69" s="1032">
        <v>1497</v>
      </c>
      <c r="R69" s="1026"/>
      <c r="S69" s="1026"/>
      <c r="T69" s="1026"/>
      <c r="U69" s="1026"/>
      <c r="V69" s="1026">
        <v>1481</v>
      </c>
      <c r="W69" s="1026"/>
      <c r="X69" s="1026"/>
      <c r="Y69" s="1026"/>
      <c r="Z69" s="1026"/>
      <c r="AA69" s="1026">
        <v>15</v>
      </c>
      <c r="AB69" s="1026"/>
      <c r="AC69" s="1026"/>
      <c r="AD69" s="1026"/>
      <c r="AE69" s="1026"/>
      <c r="AF69" s="1026">
        <v>15</v>
      </c>
      <c r="AG69" s="1026"/>
      <c r="AH69" s="1026"/>
      <c r="AI69" s="1026"/>
      <c r="AJ69" s="1026"/>
      <c r="AK69" s="1026" t="s">
        <v>586</v>
      </c>
      <c r="AL69" s="1026"/>
      <c r="AM69" s="1026"/>
      <c r="AN69" s="1026"/>
      <c r="AO69" s="1026"/>
      <c r="AP69" s="1026" t="s">
        <v>586</v>
      </c>
      <c r="AQ69" s="1026"/>
      <c r="AR69" s="1026"/>
      <c r="AS69" s="1026"/>
      <c r="AT69" s="1026"/>
      <c r="AU69" s="1026" t="s">
        <v>586</v>
      </c>
      <c r="AV69" s="1026"/>
      <c r="AW69" s="1026"/>
      <c r="AX69" s="1026"/>
      <c r="AY69" s="1026"/>
      <c r="AZ69" s="1027" t="s">
        <v>582</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579</v>
      </c>
      <c r="C70" s="1030"/>
      <c r="D70" s="1030"/>
      <c r="E70" s="1030"/>
      <c r="F70" s="1030"/>
      <c r="G70" s="1030"/>
      <c r="H70" s="1030"/>
      <c r="I70" s="1030"/>
      <c r="J70" s="1030"/>
      <c r="K70" s="1030"/>
      <c r="L70" s="1030"/>
      <c r="M70" s="1030"/>
      <c r="N70" s="1030"/>
      <c r="O70" s="1030"/>
      <c r="P70" s="1031"/>
      <c r="Q70" s="1032">
        <v>768538</v>
      </c>
      <c r="R70" s="1026"/>
      <c r="S70" s="1026"/>
      <c r="T70" s="1026"/>
      <c r="U70" s="1026"/>
      <c r="V70" s="1026">
        <v>753941</v>
      </c>
      <c r="W70" s="1026"/>
      <c r="X70" s="1026"/>
      <c r="Y70" s="1026"/>
      <c r="Z70" s="1026"/>
      <c r="AA70" s="1026">
        <v>14597</v>
      </c>
      <c r="AB70" s="1026"/>
      <c r="AC70" s="1026"/>
      <c r="AD70" s="1026"/>
      <c r="AE70" s="1026"/>
      <c r="AF70" s="1026">
        <v>14597</v>
      </c>
      <c r="AG70" s="1026"/>
      <c r="AH70" s="1026"/>
      <c r="AI70" s="1026"/>
      <c r="AJ70" s="1026"/>
      <c r="AK70" s="1026">
        <v>7714</v>
      </c>
      <c r="AL70" s="1026"/>
      <c r="AM70" s="1026"/>
      <c r="AN70" s="1026"/>
      <c r="AO70" s="1026"/>
      <c r="AP70" s="1026" t="s">
        <v>586</v>
      </c>
      <c r="AQ70" s="1026"/>
      <c r="AR70" s="1026"/>
      <c r="AS70" s="1026"/>
      <c r="AT70" s="1026"/>
      <c r="AU70" s="1026" t="s">
        <v>586</v>
      </c>
      <c r="AV70" s="1026"/>
      <c r="AW70" s="1026"/>
      <c r="AX70" s="1026"/>
      <c r="AY70" s="1026"/>
      <c r="AZ70" s="1027" t="s">
        <v>583</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580</v>
      </c>
      <c r="C71" s="1030"/>
      <c r="D71" s="1030"/>
      <c r="E71" s="1030"/>
      <c r="F71" s="1030"/>
      <c r="G71" s="1030"/>
      <c r="H71" s="1030"/>
      <c r="I71" s="1030"/>
      <c r="J71" s="1030"/>
      <c r="K71" s="1030"/>
      <c r="L71" s="1030"/>
      <c r="M71" s="1030"/>
      <c r="N71" s="1030"/>
      <c r="O71" s="1030"/>
      <c r="P71" s="1031"/>
      <c r="Q71" s="1032">
        <v>22719</v>
      </c>
      <c r="R71" s="1026"/>
      <c r="S71" s="1026"/>
      <c r="T71" s="1026"/>
      <c r="U71" s="1026"/>
      <c r="V71" s="1026">
        <v>22555</v>
      </c>
      <c r="W71" s="1026"/>
      <c r="X71" s="1026"/>
      <c r="Y71" s="1026"/>
      <c r="Z71" s="1026"/>
      <c r="AA71" s="1026">
        <v>165</v>
      </c>
      <c r="AB71" s="1026"/>
      <c r="AC71" s="1026"/>
      <c r="AD71" s="1026"/>
      <c r="AE71" s="1026"/>
      <c r="AF71" s="1026">
        <v>165</v>
      </c>
      <c r="AG71" s="1026"/>
      <c r="AH71" s="1026"/>
      <c r="AI71" s="1026"/>
      <c r="AJ71" s="1026"/>
      <c r="AK71" s="1026">
        <v>20</v>
      </c>
      <c r="AL71" s="1026"/>
      <c r="AM71" s="1026"/>
      <c r="AN71" s="1026"/>
      <c r="AO71" s="1026"/>
      <c r="AP71" s="1026" t="s">
        <v>586</v>
      </c>
      <c r="AQ71" s="1026"/>
      <c r="AR71" s="1026"/>
      <c r="AS71" s="1026"/>
      <c r="AT71" s="1026"/>
      <c r="AU71" s="1026" t="s">
        <v>586</v>
      </c>
      <c r="AV71" s="1026"/>
      <c r="AW71" s="1026"/>
      <c r="AX71" s="1026"/>
      <c r="AY71" s="1026"/>
      <c r="AZ71" s="1027" t="s">
        <v>584</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580</v>
      </c>
      <c r="C72" s="1030"/>
      <c r="D72" s="1030"/>
      <c r="E72" s="1030"/>
      <c r="F72" s="1030"/>
      <c r="G72" s="1030"/>
      <c r="H72" s="1030"/>
      <c r="I72" s="1030"/>
      <c r="J72" s="1030"/>
      <c r="K72" s="1030"/>
      <c r="L72" s="1030"/>
      <c r="M72" s="1030"/>
      <c r="N72" s="1030"/>
      <c r="O72" s="1030"/>
      <c r="P72" s="1031"/>
      <c r="Q72" s="1032">
        <v>329</v>
      </c>
      <c r="R72" s="1026"/>
      <c r="S72" s="1026"/>
      <c r="T72" s="1026"/>
      <c r="U72" s="1026"/>
      <c r="V72" s="1026">
        <v>135</v>
      </c>
      <c r="W72" s="1026"/>
      <c r="X72" s="1026"/>
      <c r="Y72" s="1026"/>
      <c r="Z72" s="1026"/>
      <c r="AA72" s="1026">
        <v>194</v>
      </c>
      <c r="AB72" s="1026"/>
      <c r="AC72" s="1026"/>
      <c r="AD72" s="1026"/>
      <c r="AE72" s="1026"/>
      <c r="AF72" s="1026">
        <v>194</v>
      </c>
      <c r="AG72" s="1026"/>
      <c r="AH72" s="1026"/>
      <c r="AI72" s="1026"/>
      <c r="AJ72" s="1026"/>
      <c r="AK72" s="1026" t="s">
        <v>586</v>
      </c>
      <c r="AL72" s="1026"/>
      <c r="AM72" s="1026"/>
      <c r="AN72" s="1026"/>
      <c r="AO72" s="1026"/>
      <c r="AP72" s="1026" t="s">
        <v>586</v>
      </c>
      <c r="AQ72" s="1026"/>
      <c r="AR72" s="1026"/>
      <c r="AS72" s="1026"/>
      <c r="AT72" s="1026"/>
      <c r="AU72" s="1026" t="s">
        <v>586</v>
      </c>
      <c r="AV72" s="1026"/>
      <c r="AW72" s="1026"/>
      <c r="AX72" s="1026"/>
      <c r="AY72" s="1026"/>
      <c r="AZ72" s="1027" t="s">
        <v>585</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581</v>
      </c>
      <c r="C73" s="1030"/>
      <c r="D73" s="1030"/>
      <c r="E73" s="1030"/>
      <c r="F73" s="1030"/>
      <c r="G73" s="1030"/>
      <c r="H73" s="1030"/>
      <c r="I73" s="1030"/>
      <c r="J73" s="1030"/>
      <c r="K73" s="1030"/>
      <c r="L73" s="1030"/>
      <c r="M73" s="1030"/>
      <c r="N73" s="1030"/>
      <c r="O73" s="1030"/>
      <c r="P73" s="1031"/>
      <c r="Q73" s="1032">
        <v>348</v>
      </c>
      <c r="R73" s="1026"/>
      <c r="S73" s="1026"/>
      <c r="T73" s="1026"/>
      <c r="U73" s="1026"/>
      <c r="V73" s="1026">
        <v>320</v>
      </c>
      <c r="W73" s="1026"/>
      <c r="X73" s="1026"/>
      <c r="Y73" s="1026"/>
      <c r="Z73" s="1026"/>
      <c r="AA73" s="1026">
        <v>28</v>
      </c>
      <c r="AB73" s="1026"/>
      <c r="AC73" s="1026"/>
      <c r="AD73" s="1026"/>
      <c r="AE73" s="1026"/>
      <c r="AF73" s="1026">
        <v>28</v>
      </c>
      <c r="AG73" s="1026"/>
      <c r="AH73" s="1026"/>
      <c r="AI73" s="1026"/>
      <c r="AJ73" s="1026"/>
      <c r="AK73" s="1026">
        <v>14</v>
      </c>
      <c r="AL73" s="1026"/>
      <c r="AM73" s="1026"/>
      <c r="AN73" s="1026"/>
      <c r="AO73" s="1026"/>
      <c r="AP73" s="1026" t="s">
        <v>586</v>
      </c>
      <c r="AQ73" s="1026"/>
      <c r="AR73" s="1026"/>
      <c r="AS73" s="1026"/>
      <c r="AT73" s="1026"/>
      <c r="AU73" s="1026" t="s">
        <v>586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SUM(AF68:AJ73)</f>
        <v>15284</v>
      </c>
      <c r="AG88" s="1014"/>
      <c r="AH88" s="1014"/>
      <c r="AI88" s="1014"/>
      <c r="AJ88" s="1014"/>
      <c r="AK88" s="1018"/>
      <c r="AL88" s="1018"/>
      <c r="AM88" s="1018"/>
      <c r="AN88" s="1018"/>
      <c r="AO88" s="1018"/>
      <c r="AP88" s="1014">
        <v>458</v>
      </c>
      <c r="AQ88" s="1014"/>
      <c r="AR88" s="1014"/>
      <c r="AS88" s="1014"/>
      <c r="AT88" s="1014"/>
      <c r="AU88" s="1014">
        <v>458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SUM(CR7:CV8)</f>
        <v>103</v>
      </c>
      <c r="CS102" s="1006"/>
      <c r="CT102" s="1006"/>
      <c r="CU102" s="1006"/>
      <c r="CV102" s="1007"/>
      <c r="CW102" s="1005">
        <v>6</v>
      </c>
      <c r="CX102" s="1006"/>
      <c r="CY102" s="1006"/>
      <c r="CZ102" s="1006"/>
      <c r="DA102" s="1007"/>
      <c r="DB102" s="1005" t="s">
        <v>587</v>
      </c>
      <c r="DC102" s="1006"/>
      <c r="DD102" s="1006"/>
      <c r="DE102" s="1006"/>
      <c r="DF102" s="1007"/>
      <c r="DG102" s="1005" t="s">
        <v>587</v>
      </c>
      <c r="DH102" s="1006"/>
      <c r="DI102" s="1006"/>
      <c r="DJ102" s="1006"/>
      <c r="DK102" s="1007"/>
      <c r="DL102" s="1005" t="s">
        <v>587</v>
      </c>
      <c r="DM102" s="1006"/>
      <c r="DN102" s="1006"/>
      <c r="DO102" s="1006"/>
      <c r="DP102" s="1007"/>
      <c r="DQ102" s="1005" t="s">
        <v>587</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310</v>
      </c>
      <c r="AG109" s="949"/>
      <c r="AH109" s="949"/>
      <c r="AI109" s="949"/>
      <c r="AJ109" s="950"/>
      <c r="AK109" s="951" t="s">
        <v>309</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310</v>
      </c>
      <c r="BW109" s="949"/>
      <c r="BX109" s="949"/>
      <c r="BY109" s="949"/>
      <c r="BZ109" s="950"/>
      <c r="CA109" s="951" t="s">
        <v>309</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310</v>
      </c>
      <c r="DM109" s="949"/>
      <c r="DN109" s="949"/>
      <c r="DO109" s="949"/>
      <c r="DP109" s="950"/>
      <c r="DQ109" s="951" t="s">
        <v>309</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1604868</v>
      </c>
      <c r="AB110" s="942"/>
      <c r="AC110" s="942"/>
      <c r="AD110" s="942"/>
      <c r="AE110" s="943"/>
      <c r="AF110" s="944">
        <v>1702253</v>
      </c>
      <c r="AG110" s="942"/>
      <c r="AH110" s="942"/>
      <c r="AI110" s="942"/>
      <c r="AJ110" s="943"/>
      <c r="AK110" s="944">
        <v>1931885</v>
      </c>
      <c r="AL110" s="942"/>
      <c r="AM110" s="942"/>
      <c r="AN110" s="942"/>
      <c r="AO110" s="943"/>
      <c r="AP110" s="945">
        <v>12.8</v>
      </c>
      <c r="AQ110" s="946"/>
      <c r="AR110" s="946"/>
      <c r="AS110" s="946"/>
      <c r="AT110" s="947"/>
      <c r="AU110" s="981" t="s">
        <v>72</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18286868</v>
      </c>
      <c r="BR110" s="889"/>
      <c r="BS110" s="889"/>
      <c r="BT110" s="889"/>
      <c r="BU110" s="889"/>
      <c r="BV110" s="889">
        <v>18722782</v>
      </c>
      <c r="BW110" s="889"/>
      <c r="BX110" s="889"/>
      <c r="BY110" s="889"/>
      <c r="BZ110" s="889"/>
      <c r="CA110" s="889">
        <v>18365818</v>
      </c>
      <c r="CB110" s="889"/>
      <c r="CC110" s="889"/>
      <c r="CD110" s="889"/>
      <c r="CE110" s="889"/>
      <c r="CF110" s="913">
        <v>121.4</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127</v>
      </c>
      <c r="DH110" s="889"/>
      <c r="DI110" s="889"/>
      <c r="DJ110" s="889"/>
      <c r="DK110" s="889"/>
      <c r="DL110" s="889" t="s">
        <v>127</v>
      </c>
      <c r="DM110" s="889"/>
      <c r="DN110" s="889"/>
      <c r="DO110" s="889"/>
      <c r="DP110" s="889"/>
      <c r="DQ110" s="889">
        <v>15081</v>
      </c>
      <c r="DR110" s="889"/>
      <c r="DS110" s="889"/>
      <c r="DT110" s="889"/>
      <c r="DU110" s="889"/>
      <c r="DV110" s="890">
        <v>0.1</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439</v>
      </c>
      <c r="AB111" s="970"/>
      <c r="AC111" s="970"/>
      <c r="AD111" s="970"/>
      <c r="AE111" s="971"/>
      <c r="AF111" s="972" t="s">
        <v>127</v>
      </c>
      <c r="AG111" s="970"/>
      <c r="AH111" s="970"/>
      <c r="AI111" s="970"/>
      <c r="AJ111" s="971"/>
      <c r="AK111" s="972" t="s">
        <v>136</v>
      </c>
      <c r="AL111" s="970"/>
      <c r="AM111" s="970"/>
      <c r="AN111" s="970"/>
      <c r="AO111" s="971"/>
      <c r="AP111" s="973" t="s">
        <v>127</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69170</v>
      </c>
      <c r="BR111" s="861"/>
      <c r="BS111" s="861"/>
      <c r="BT111" s="861"/>
      <c r="BU111" s="861"/>
      <c r="BV111" s="861" t="s">
        <v>127</v>
      </c>
      <c r="BW111" s="861"/>
      <c r="BX111" s="861"/>
      <c r="BY111" s="861"/>
      <c r="BZ111" s="861"/>
      <c r="CA111" s="861">
        <v>15081</v>
      </c>
      <c r="CB111" s="861"/>
      <c r="CC111" s="861"/>
      <c r="CD111" s="861"/>
      <c r="CE111" s="861"/>
      <c r="CF111" s="922">
        <v>0.1</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127</v>
      </c>
      <c r="DH111" s="861"/>
      <c r="DI111" s="861"/>
      <c r="DJ111" s="861"/>
      <c r="DK111" s="861"/>
      <c r="DL111" s="861" t="s">
        <v>442</v>
      </c>
      <c r="DM111" s="861"/>
      <c r="DN111" s="861"/>
      <c r="DO111" s="861"/>
      <c r="DP111" s="861"/>
      <c r="DQ111" s="861" t="s">
        <v>127</v>
      </c>
      <c r="DR111" s="861"/>
      <c r="DS111" s="861"/>
      <c r="DT111" s="861"/>
      <c r="DU111" s="861"/>
      <c r="DV111" s="838" t="s">
        <v>127</v>
      </c>
      <c r="DW111" s="838"/>
      <c r="DX111" s="838"/>
      <c r="DY111" s="838"/>
      <c r="DZ111" s="839"/>
    </row>
    <row r="112" spans="1:131" s="247" customFormat="1" ht="26.25" customHeight="1" x14ac:dyDescent="0.15">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127</v>
      </c>
      <c r="AB112" s="824"/>
      <c r="AC112" s="824"/>
      <c r="AD112" s="824"/>
      <c r="AE112" s="825"/>
      <c r="AF112" s="826" t="s">
        <v>127</v>
      </c>
      <c r="AG112" s="824"/>
      <c r="AH112" s="824"/>
      <c r="AI112" s="824"/>
      <c r="AJ112" s="825"/>
      <c r="AK112" s="826" t="s">
        <v>127</v>
      </c>
      <c r="AL112" s="824"/>
      <c r="AM112" s="824"/>
      <c r="AN112" s="824"/>
      <c r="AO112" s="825"/>
      <c r="AP112" s="871" t="s">
        <v>127</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1960625</v>
      </c>
      <c r="BR112" s="861"/>
      <c r="BS112" s="861"/>
      <c r="BT112" s="861"/>
      <c r="BU112" s="861"/>
      <c r="BV112" s="861">
        <v>1705667</v>
      </c>
      <c r="BW112" s="861"/>
      <c r="BX112" s="861"/>
      <c r="BY112" s="861"/>
      <c r="BZ112" s="861"/>
      <c r="CA112" s="861">
        <v>1427911</v>
      </c>
      <c r="CB112" s="861"/>
      <c r="CC112" s="861"/>
      <c r="CD112" s="861"/>
      <c r="CE112" s="861"/>
      <c r="CF112" s="922">
        <v>9.4</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442</v>
      </c>
      <c r="DH112" s="861"/>
      <c r="DI112" s="861"/>
      <c r="DJ112" s="861"/>
      <c r="DK112" s="861"/>
      <c r="DL112" s="861" t="s">
        <v>127</v>
      </c>
      <c r="DM112" s="861"/>
      <c r="DN112" s="861"/>
      <c r="DO112" s="861"/>
      <c r="DP112" s="861"/>
      <c r="DQ112" s="861" t="s">
        <v>127</v>
      </c>
      <c r="DR112" s="861"/>
      <c r="DS112" s="861"/>
      <c r="DT112" s="861"/>
      <c r="DU112" s="861"/>
      <c r="DV112" s="838" t="s">
        <v>127</v>
      </c>
      <c r="DW112" s="838"/>
      <c r="DX112" s="838"/>
      <c r="DY112" s="838"/>
      <c r="DZ112" s="839"/>
    </row>
    <row r="113" spans="1:130" s="247" customFormat="1" ht="26.25" customHeight="1" x14ac:dyDescent="0.1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225465</v>
      </c>
      <c r="AB113" s="970"/>
      <c r="AC113" s="970"/>
      <c r="AD113" s="970"/>
      <c r="AE113" s="971"/>
      <c r="AF113" s="972">
        <v>201872</v>
      </c>
      <c r="AG113" s="970"/>
      <c r="AH113" s="970"/>
      <c r="AI113" s="970"/>
      <c r="AJ113" s="971"/>
      <c r="AK113" s="972">
        <v>184232</v>
      </c>
      <c r="AL113" s="970"/>
      <c r="AM113" s="970"/>
      <c r="AN113" s="970"/>
      <c r="AO113" s="971"/>
      <c r="AP113" s="973">
        <v>1.2</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75328</v>
      </c>
      <c r="BR113" s="861"/>
      <c r="BS113" s="861"/>
      <c r="BT113" s="861"/>
      <c r="BU113" s="861"/>
      <c r="BV113" s="861">
        <v>102786</v>
      </c>
      <c r="BW113" s="861"/>
      <c r="BX113" s="861"/>
      <c r="BY113" s="861"/>
      <c r="BZ113" s="861"/>
      <c r="CA113" s="861">
        <v>87016</v>
      </c>
      <c r="CB113" s="861"/>
      <c r="CC113" s="861"/>
      <c r="CD113" s="861"/>
      <c r="CE113" s="861"/>
      <c r="CF113" s="922">
        <v>0.6</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439</v>
      </c>
      <c r="DH113" s="824"/>
      <c r="DI113" s="824"/>
      <c r="DJ113" s="824"/>
      <c r="DK113" s="825"/>
      <c r="DL113" s="826" t="s">
        <v>450</v>
      </c>
      <c r="DM113" s="824"/>
      <c r="DN113" s="824"/>
      <c r="DO113" s="824"/>
      <c r="DP113" s="825"/>
      <c r="DQ113" s="826" t="s">
        <v>439</v>
      </c>
      <c r="DR113" s="824"/>
      <c r="DS113" s="824"/>
      <c r="DT113" s="824"/>
      <c r="DU113" s="825"/>
      <c r="DV113" s="871" t="s">
        <v>127</v>
      </c>
      <c r="DW113" s="872"/>
      <c r="DX113" s="872"/>
      <c r="DY113" s="872"/>
      <c r="DZ113" s="873"/>
    </row>
    <row r="114" spans="1:130" s="247" customFormat="1" ht="26.25" customHeight="1" x14ac:dyDescent="0.15">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11107</v>
      </c>
      <c r="AB114" s="824"/>
      <c r="AC114" s="824"/>
      <c r="AD114" s="824"/>
      <c r="AE114" s="825"/>
      <c r="AF114" s="826">
        <v>11243</v>
      </c>
      <c r="AG114" s="824"/>
      <c r="AH114" s="824"/>
      <c r="AI114" s="824"/>
      <c r="AJ114" s="825"/>
      <c r="AK114" s="826">
        <v>16510</v>
      </c>
      <c r="AL114" s="824"/>
      <c r="AM114" s="824"/>
      <c r="AN114" s="824"/>
      <c r="AO114" s="825"/>
      <c r="AP114" s="871">
        <v>0.1</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3050596</v>
      </c>
      <c r="BR114" s="861"/>
      <c r="BS114" s="861"/>
      <c r="BT114" s="861"/>
      <c r="BU114" s="861"/>
      <c r="BV114" s="861">
        <v>2945313</v>
      </c>
      <c r="BW114" s="861"/>
      <c r="BX114" s="861"/>
      <c r="BY114" s="861"/>
      <c r="BZ114" s="861"/>
      <c r="CA114" s="861">
        <v>2892959</v>
      </c>
      <c r="CB114" s="861"/>
      <c r="CC114" s="861"/>
      <c r="CD114" s="861"/>
      <c r="CE114" s="861"/>
      <c r="CF114" s="922">
        <v>19.100000000000001</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127</v>
      </c>
      <c r="DH114" s="824"/>
      <c r="DI114" s="824"/>
      <c r="DJ114" s="824"/>
      <c r="DK114" s="825"/>
      <c r="DL114" s="826" t="s">
        <v>136</v>
      </c>
      <c r="DM114" s="824"/>
      <c r="DN114" s="824"/>
      <c r="DO114" s="824"/>
      <c r="DP114" s="825"/>
      <c r="DQ114" s="826" t="s">
        <v>127</v>
      </c>
      <c r="DR114" s="824"/>
      <c r="DS114" s="824"/>
      <c r="DT114" s="824"/>
      <c r="DU114" s="825"/>
      <c r="DV114" s="871" t="s">
        <v>439</v>
      </c>
      <c r="DW114" s="872"/>
      <c r="DX114" s="872"/>
      <c r="DY114" s="872"/>
      <c r="DZ114" s="873"/>
    </row>
    <row r="115" spans="1:130" s="247" customFormat="1" ht="26.25" customHeight="1" x14ac:dyDescent="0.15">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6095</v>
      </c>
      <c r="AB115" s="970"/>
      <c r="AC115" s="970"/>
      <c r="AD115" s="970"/>
      <c r="AE115" s="971"/>
      <c r="AF115" s="972">
        <v>5255</v>
      </c>
      <c r="AG115" s="970"/>
      <c r="AH115" s="970"/>
      <c r="AI115" s="970"/>
      <c r="AJ115" s="971"/>
      <c r="AK115" s="972">
        <v>4393</v>
      </c>
      <c r="AL115" s="970"/>
      <c r="AM115" s="970"/>
      <c r="AN115" s="970"/>
      <c r="AO115" s="971"/>
      <c r="AP115" s="973">
        <v>0</v>
      </c>
      <c r="AQ115" s="974"/>
      <c r="AR115" s="974"/>
      <c r="AS115" s="974"/>
      <c r="AT115" s="975"/>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v>3968</v>
      </c>
      <c r="BR115" s="861"/>
      <c r="BS115" s="861"/>
      <c r="BT115" s="861"/>
      <c r="BU115" s="861"/>
      <c r="BV115" s="861">
        <v>1714</v>
      </c>
      <c r="BW115" s="861"/>
      <c r="BX115" s="861"/>
      <c r="BY115" s="861"/>
      <c r="BZ115" s="861"/>
      <c r="CA115" s="861">
        <v>1197</v>
      </c>
      <c r="CB115" s="861"/>
      <c r="CC115" s="861"/>
      <c r="CD115" s="861"/>
      <c r="CE115" s="861"/>
      <c r="CF115" s="922">
        <v>0</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69170</v>
      </c>
      <c r="DH115" s="824"/>
      <c r="DI115" s="824"/>
      <c r="DJ115" s="824"/>
      <c r="DK115" s="825"/>
      <c r="DL115" s="826" t="s">
        <v>127</v>
      </c>
      <c r="DM115" s="824"/>
      <c r="DN115" s="824"/>
      <c r="DO115" s="824"/>
      <c r="DP115" s="825"/>
      <c r="DQ115" s="826" t="s">
        <v>127</v>
      </c>
      <c r="DR115" s="824"/>
      <c r="DS115" s="824"/>
      <c r="DT115" s="824"/>
      <c r="DU115" s="825"/>
      <c r="DV115" s="871" t="s">
        <v>439</v>
      </c>
      <c r="DW115" s="872"/>
      <c r="DX115" s="872"/>
      <c r="DY115" s="872"/>
      <c r="DZ115" s="873"/>
    </row>
    <row r="116" spans="1:130" s="247" customFormat="1" ht="26.25" customHeight="1" x14ac:dyDescent="0.15">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60</v>
      </c>
      <c r="AB116" s="824"/>
      <c r="AC116" s="824"/>
      <c r="AD116" s="824"/>
      <c r="AE116" s="825"/>
      <c r="AF116" s="826" t="s">
        <v>127</v>
      </c>
      <c r="AG116" s="824"/>
      <c r="AH116" s="824"/>
      <c r="AI116" s="824"/>
      <c r="AJ116" s="825"/>
      <c r="AK116" s="826">
        <v>11</v>
      </c>
      <c r="AL116" s="824"/>
      <c r="AM116" s="824"/>
      <c r="AN116" s="824"/>
      <c r="AO116" s="825"/>
      <c r="AP116" s="871">
        <v>0</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60" t="s">
        <v>127</v>
      </c>
      <c r="BR116" s="861"/>
      <c r="BS116" s="861"/>
      <c r="BT116" s="861"/>
      <c r="BU116" s="861"/>
      <c r="BV116" s="861" t="s">
        <v>127</v>
      </c>
      <c r="BW116" s="861"/>
      <c r="BX116" s="861"/>
      <c r="BY116" s="861"/>
      <c r="BZ116" s="861"/>
      <c r="CA116" s="861" t="s">
        <v>127</v>
      </c>
      <c r="CB116" s="861"/>
      <c r="CC116" s="861"/>
      <c r="CD116" s="861"/>
      <c r="CE116" s="861"/>
      <c r="CF116" s="922" t="s">
        <v>439</v>
      </c>
      <c r="CG116" s="923"/>
      <c r="CH116" s="923"/>
      <c r="CI116" s="923"/>
      <c r="CJ116" s="923"/>
      <c r="CK116" s="978"/>
      <c r="CL116" s="865"/>
      <c r="CM116" s="868" t="s">
        <v>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127</v>
      </c>
      <c r="DH116" s="824"/>
      <c r="DI116" s="824"/>
      <c r="DJ116" s="824"/>
      <c r="DK116" s="825"/>
      <c r="DL116" s="826" t="s">
        <v>136</v>
      </c>
      <c r="DM116" s="824"/>
      <c r="DN116" s="824"/>
      <c r="DO116" s="824"/>
      <c r="DP116" s="825"/>
      <c r="DQ116" s="826" t="s">
        <v>127</v>
      </c>
      <c r="DR116" s="824"/>
      <c r="DS116" s="824"/>
      <c r="DT116" s="824"/>
      <c r="DU116" s="825"/>
      <c r="DV116" s="871" t="s">
        <v>127</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1847595</v>
      </c>
      <c r="AB117" s="956"/>
      <c r="AC117" s="956"/>
      <c r="AD117" s="956"/>
      <c r="AE117" s="957"/>
      <c r="AF117" s="958">
        <v>1920623</v>
      </c>
      <c r="AG117" s="956"/>
      <c r="AH117" s="956"/>
      <c r="AI117" s="956"/>
      <c r="AJ117" s="957"/>
      <c r="AK117" s="958">
        <v>2137031</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60" t="s">
        <v>127</v>
      </c>
      <c r="BR117" s="861"/>
      <c r="BS117" s="861"/>
      <c r="BT117" s="861"/>
      <c r="BU117" s="861"/>
      <c r="BV117" s="861" t="s">
        <v>127</v>
      </c>
      <c r="BW117" s="861"/>
      <c r="BX117" s="861"/>
      <c r="BY117" s="861"/>
      <c r="BZ117" s="861"/>
      <c r="CA117" s="861" t="s">
        <v>439</v>
      </c>
      <c r="CB117" s="861"/>
      <c r="CC117" s="861"/>
      <c r="CD117" s="861"/>
      <c r="CE117" s="861"/>
      <c r="CF117" s="922" t="s">
        <v>439</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127</v>
      </c>
      <c r="DH117" s="824"/>
      <c r="DI117" s="824"/>
      <c r="DJ117" s="824"/>
      <c r="DK117" s="825"/>
      <c r="DL117" s="826" t="s">
        <v>127</v>
      </c>
      <c r="DM117" s="824"/>
      <c r="DN117" s="824"/>
      <c r="DO117" s="824"/>
      <c r="DP117" s="825"/>
      <c r="DQ117" s="826" t="s">
        <v>127</v>
      </c>
      <c r="DR117" s="824"/>
      <c r="DS117" s="824"/>
      <c r="DT117" s="824"/>
      <c r="DU117" s="825"/>
      <c r="DV117" s="871" t="s">
        <v>450</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310</v>
      </c>
      <c r="AG118" s="949"/>
      <c r="AH118" s="949"/>
      <c r="AI118" s="949"/>
      <c r="AJ118" s="950"/>
      <c r="AK118" s="951" t="s">
        <v>309</v>
      </c>
      <c r="AL118" s="949"/>
      <c r="AM118" s="949"/>
      <c r="AN118" s="949"/>
      <c r="AO118" s="950"/>
      <c r="AP118" s="952" t="s">
        <v>432</v>
      </c>
      <c r="AQ118" s="953"/>
      <c r="AR118" s="953"/>
      <c r="AS118" s="953"/>
      <c r="AT118" s="954"/>
      <c r="AU118" s="983"/>
      <c r="AV118" s="984"/>
      <c r="AW118" s="984"/>
      <c r="AX118" s="984"/>
      <c r="AY118" s="984"/>
      <c r="AZ118" s="926" t="s">
        <v>463</v>
      </c>
      <c r="BA118" s="927"/>
      <c r="BB118" s="927"/>
      <c r="BC118" s="927"/>
      <c r="BD118" s="927"/>
      <c r="BE118" s="927"/>
      <c r="BF118" s="927"/>
      <c r="BG118" s="927"/>
      <c r="BH118" s="927"/>
      <c r="BI118" s="927"/>
      <c r="BJ118" s="927"/>
      <c r="BK118" s="927"/>
      <c r="BL118" s="927"/>
      <c r="BM118" s="927"/>
      <c r="BN118" s="927"/>
      <c r="BO118" s="927"/>
      <c r="BP118" s="928"/>
      <c r="BQ118" s="929" t="s">
        <v>127</v>
      </c>
      <c r="BR118" s="892"/>
      <c r="BS118" s="892"/>
      <c r="BT118" s="892"/>
      <c r="BU118" s="892"/>
      <c r="BV118" s="892" t="s">
        <v>127</v>
      </c>
      <c r="BW118" s="892"/>
      <c r="BX118" s="892"/>
      <c r="BY118" s="892"/>
      <c r="BZ118" s="892"/>
      <c r="CA118" s="892" t="s">
        <v>127</v>
      </c>
      <c r="CB118" s="892"/>
      <c r="CC118" s="892"/>
      <c r="CD118" s="892"/>
      <c r="CE118" s="892"/>
      <c r="CF118" s="922" t="s">
        <v>127</v>
      </c>
      <c r="CG118" s="923"/>
      <c r="CH118" s="923"/>
      <c r="CI118" s="923"/>
      <c r="CJ118" s="923"/>
      <c r="CK118" s="978"/>
      <c r="CL118" s="865"/>
      <c r="CM118" s="868" t="s">
        <v>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127</v>
      </c>
      <c r="DH118" s="824"/>
      <c r="DI118" s="824"/>
      <c r="DJ118" s="824"/>
      <c r="DK118" s="825"/>
      <c r="DL118" s="826" t="s">
        <v>127</v>
      </c>
      <c r="DM118" s="824"/>
      <c r="DN118" s="824"/>
      <c r="DO118" s="824"/>
      <c r="DP118" s="825"/>
      <c r="DQ118" s="826" t="s">
        <v>127</v>
      </c>
      <c r="DR118" s="824"/>
      <c r="DS118" s="824"/>
      <c r="DT118" s="824"/>
      <c r="DU118" s="825"/>
      <c r="DV118" s="871" t="s">
        <v>450</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127</v>
      </c>
      <c r="AB119" s="942"/>
      <c r="AC119" s="942"/>
      <c r="AD119" s="942"/>
      <c r="AE119" s="943"/>
      <c r="AF119" s="944" t="s">
        <v>127</v>
      </c>
      <c r="AG119" s="942"/>
      <c r="AH119" s="942"/>
      <c r="AI119" s="942"/>
      <c r="AJ119" s="943"/>
      <c r="AK119" s="944" t="s">
        <v>127</v>
      </c>
      <c r="AL119" s="942"/>
      <c r="AM119" s="942"/>
      <c r="AN119" s="942"/>
      <c r="AO119" s="943"/>
      <c r="AP119" s="945" t="s">
        <v>127</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465</v>
      </c>
      <c r="BP119" s="925"/>
      <c r="BQ119" s="929">
        <v>23446555</v>
      </c>
      <c r="BR119" s="892"/>
      <c r="BS119" s="892"/>
      <c r="BT119" s="892"/>
      <c r="BU119" s="892"/>
      <c r="BV119" s="892">
        <v>23478262</v>
      </c>
      <c r="BW119" s="892"/>
      <c r="BX119" s="892"/>
      <c r="BY119" s="892"/>
      <c r="BZ119" s="892"/>
      <c r="CA119" s="892">
        <v>22789982</v>
      </c>
      <c r="CB119" s="892"/>
      <c r="CC119" s="892"/>
      <c r="CD119" s="892"/>
      <c r="CE119" s="892"/>
      <c r="CF119" s="790"/>
      <c r="CG119" s="791"/>
      <c r="CH119" s="791"/>
      <c r="CI119" s="791"/>
      <c r="CJ119" s="881"/>
      <c r="CK119" s="979"/>
      <c r="CL119" s="867"/>
      <c r="CM119" s="885" t="s">
        <v>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127</v>
      </c>
      <c r="DH119" s="807"/>
      <c r="DI119" s="807"/>
      <c r="DJ119" s="807"/>
      <c r="DK119" s="808"/>
      <c r="DL119" s="809" t="s">
        <v>127</v>
      </c>
      <c r="DM119" s="807"/>
      <c r="DN119" s="807"/>
      <c r="DO119" s="807"/>
      <c r="DP119" s="808"/>
      <c r="DQ119" s="809" t="s">
        <v>127</v>
      </c>
      <c r="DR119" s="807"/>
      <c r="DS119" s="807"/>
      <c r="DT119" s="807"/>
      <c r="DU119" s="808"/>
      <c r="DV119" s="895" t="s">
        <v>127</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127</v>
      </c>
      <c r="AB120" s="824"/>
      <c r="AC120" s="824"/>
      <c r="AD120" s="824"/>
      <c r="AE120" s="825"/>
      <c r="AF120" s="826" t="s">
        <v>127</v>
      </c>
      <c r="AG120" s="824"/>
      <c r="AH120" s="824"/>
      <c r="AI120" s="824"/>
      <c r="AJ120" s="825"/>
      <c r="AK120" s="826" t="s">
        <v>127</v>
      </c>
      <c r="AL120" s="824"/>
      <c r="AM120" s="824"/>
      <c r="AN120" s="824"/>
      <c r="AO120" s="825"/>
      <c r="AP120" s="871" t="s">
        <v>127</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2471880</v>
      </c>
      <c r="BR120" s="889"/>
      <c r="BS120" s="889"/>
      <c r="BT120" s="889"/>
      <c r="BU120" s="889"/>
      <c r="BV120" s="889">
        <v>3085822</v>
      </c>
      <c r="BW120" s="889"/>
      <c r="BX120" s="889"/>
      <c r="BY120" s="889"/>
      <c r="BZ120" s="889"/>
      <c r="CA120" s="889">
        <v>3283471</v>
      </c>
      <c r="CB120" s="889"/>
      <c r="CC120" s="889"/>
      <c r="CD120" s="889"/>
      <c r="CE120" s="889"/>
      <c r="CF120" s="913">
        <v>21.7</v>
      </c>
      <c r="CG120" s="914"/>
      <c r="CH120" s="914"/>
      <c r="CI120" s="914"/>
      <c r="CJ120" s="914"/>
      <c r="CK120" s="915" t="s">
        <v>469</v>
      </c>
      <c r="CL120" s="899"/>
      <c r="CM120" s="899"/>
      <c r="CN120" s="899"/>
      <c r="CO120" s="900"/>
      <c r="CP120" s="919" t="s">
        <v>411</v>
      </c>
      <c r="CQ120" s="920"/>
      <c r="CR120" s="920"/>
      <c r="CS120" s="920"/>
      <c r="CT120" s="920"/>
      <c r="CU120" s="920"/>
      <c r="CV120" s="920"/>
      <c r="CW120" s="920"/>
      <c r="CX120" s="920"/>
      <c r="CY120" s="920"/>
      <c r="CZ120" s="920"/>
      <c r="DA120" s="920"/>
      <c r="DB120" s="920"/>
      <c r="DC120" s="920"/>
      <c r="DD120" s="920"/>
      <c r="DE120" s="920"/>
      <c r="DF120" s="921"/>
      <c r="DG120" s="908">
        <v>1928328</v>
      </c>
      <c r="DH120" s="889"/>
      <c r="DI120" s="889"/>
      <c r="DJ120" s="889"/>
      <c r="DK120" s="889"/>
      <c r="DL120" s="889">
        <v>1673296</v>
      </c>
      <c r="DM120" s="889"/>
      <c r="DN120" s="889"/>
      <c r="DO120" s="889"/>
      <c r="DP120" s="889"/>
      <c r="DQ120" s="889">
        <v>1402922</v>
      </c>
      <c r="DR120" s="889"/>
      <c r="DS120" s="889"/>
      <c r="DT120" s="889"/>
      <c r="DU120" s="889"/>
      <c r="DV120" s="890">
        <v>9.3000000000000007</v>
      </c>
      <c r="DW120" s="890"/>
      <c r="DX120" s="890"/>
      <c r="DY120" s="890"/>
      <c r="DZ120" s="891"/>
    </row>
    <row r="121" spans="1:130" s="247" customFormat="1" ht="26.25" customHeight="1" x14ac:dyDescent="0.15">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127</v>
      </c>
      <c r="AB121" s="824"/>
      <c r="AC121" s="824"/>
      <c r="AD121" s="824"/>
      <c r="AE121" s="825"/>
      <c r="AF121" s="826" t="s">
        <v>127</v>
      </c>
      <c r="AG121" s="824"/>
      <c r="AH121" s="824"/>
      <c r="AI121" s="824"/>
      <c r="AJ121" s="825"/>
      <c r="AK121" s="826" t="s">
        <v>127</v>
      </c>
      <c r="AL121" s="824"/>
      <c r="AM121" s="824"/>
      <c r="AN121" s="824"/>
      <c r="AO121" s="825"/>
      <c r="AP121" s="871" t="s">
        <v>127</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3085685</v>
      </c>
      <c r="BR121" s="861"/>
      <c r="BS121" s="861"/>
      <c r="BT121" s="861"/>
      <c r="BU121" s="861"/>
      <c r="BV121" s="861">
        <v>4646364</v>
      </c>
      <c r="BW121" s="861"/>
      <c r="BX121" s="861"/>
      <c r="BY121" s="861"/>
      <c r="BZ121" s="861"/>
      <c r="CA121" s="861">
        <v>6305852</v>
      </c>
      <c r="CB121" s="861"/>
      <c r="CC121" s="861"/>
      <c r="CD121" s="861"/>
      <c r="CE121" s="861"/>
      <c r="CF121" s="922">
        <v>41.7</v>
      </c>
      <c r="CG121" s="923"/>
      <c r="CH121" s="923"/>
      <c r="CI121" s="923"/>
      <c r="CJ121" s="923"/>
      <c r="CK121" s="916"/>
      <c r="CL121" s="902"/>
      <c r="CM121" s="902"/>
      <c r="CN121" s="902"/>
      <c r="CO121" s="903"/>
      <c r="CP121" s="882" t="s">
        <v>409</v>
      </c>
      <c r="CQ121" s="883"/>
      <c r="CR121" s="883"/>
      <c r="CS121" s="883"/>
      <c r="CT121" s="883"/>
      <c r="CU121" s="883"/>
      <c r="CV121" s="883"/>
      <c r="CW121" s="883"/>
      <c r="CX121" s="883"/>
      <c r="CY121" s="883"/>
      <c r="CZ121" s="883"/>
      <c r="DA121" s="883"/>
      <c r="DB121" s="883"/>
      <c r="DC121" s="883"/>
      <c r="DD121" s="883"/>
      <c r="DE121" s="883"/>
      <c r="DF121" s="884"/>
      <c r="DG121" s="860">
        <v>32297</v>
      </c>
      <c r="DH121" s="861"/>
      <c r="DI121" s="861"/>
      <c r="DJ121" s="861"/>
      <c r="DK121" s="861"/>
      <c r="DL121" s="861">
        <v>32371</v>
      </c>
      <c r="DM121" s="861"/>
      <c r="DN121" s="861"/>
      <c r="DO121" s="861"/>
      <c r="DP121" s="861"/>
      <c r="DQ121" s="861">
        <v>24989</v>
      </c>
      <c r="DR121" s="861"/>
      <c r="DS121" s="861"/>
      <c r="DT121" s="861"/>
      <c r="DU121" s="861"/>
      <c r="DV121" s="838">
        <v>0.2</v>
      </c>
      <c r="DW121" s="838"/>
      <c r="DX121" s="838"/>
      <c r="DY121" s="838"/>
      <c r="DZ121" s="839"/>
    </row>
    <row r="122" spans="1:130" s="247" customFormat="1" ht="26.25" customHeight="1" x14ac:dyDescent="0.15">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127</v>
      </c>
      <c r="AB122" s="824"/>
      <c r="AC122" s="824"/>
      <c r="AD122" s="824"/>
      <c r="AE122" s="825"/>
      <c r="AF122" s="826" t="s">
        <v>127</v>
      </c>
      <c r="AG122" s="824"/>
      <c r="AH122" s="824"/>
      <c r="AI122" s="824"/>
      <c r="AJ122" s="825"/>
      <c r="AK122" s="826" t="s">
        <v>439</v>
      </c>
      <c r="AL122" s="824"/>
      <c r="AM122" s="824"/>
      <c r="AN122" s="824"/>
      <c r="AO122" s="825"/>
      <c r="AP122" s="871" t="s">
        <v>472</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9288953</v>
      </c>
      <c r="BR122" s="892"/>
      <c r="BS122" s="892"/>
      <c r="BT122" s="892"/>
      <c r="BU122" s="892"/>
      <c r="BV122" s="892">
        <v>8408738</v>
      </c>
      <c r="BW122" s="892"/>
      <c r="BX122" s="892"/>
      <c r="BY122" s="892"/>
      <c r="BZ122" s="892"/>
      <c r="CA122" s="892">
        <v>7619444</v>
      </c>
      <c r="CB122" s="892"/>
      <c r="CC122" s="892"/>
      <c r="CD122" s="892"/>
      <c r="CE122" s="892"/>
      <c r="CF122" s="893">
        <v>50.4</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15">
      <c r="A123" s="864"/>
      <c r="B123" s="865"/>
      <c r="C123" s="868" t="s">
        <v>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6095</v>
      </c>
      <c r="AB123" s="824"/>
      <c r="AC123" s="824"/>
      <c r="AD123" s="824"/>
      <c r="AE123" s="825"/>
      <c r="AF123" s="826" t="s">
        <v>127</v>
      </c>
      <c r="AG123" s="824"/>
      <c r="AH123" s="824"/>
      <c r="AI123" s="824"/>
      <c r="AJ123" s="825"/>
      <c r="AK123" s="826" t="s">
        <v>127</v>
      </c>
      <c r="AL123" s="824"/>
      <c r="AM123" s="824"/>
      <c r="AN123" s="824"/>
      <c r="AO123" s="825"/>
      <c r="AP123" s="871" t="s">
        <v>450</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474</v>
      </c>
      <c r="BP123" s="925"/>
      <c r="BQ123" s="879">
        <v>14846518</v>
      </c>
      <c r="BR123" s="880"/>
      <c r="BS123" s="880"/>
      <c r="BT123" s="880"/>
      <c r="BU123" s="880"/>
      <c r="BV123" s="880">
        <v>16140924</v>
      </c>
      <c r="BW123" s="880"/>
      <c r="BX123" s="880"/>
      <c r="BY123" s="880"/>
      <c r="BZ123" s="880"/>
      <c r="CA123" s="880">
        <v>17208767</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472</v>
      </c>
      <c r="AB124" s="824"/>
      <c r="AC124" s="824"/>
      <c r="AD124" s="824"/>
      <c r="AE124" s="825"/>
      <c r="AF124" s="826" t="s">
        <v>127</v>
      </c>
      <c r="AG124" s="824"/>
      <c r="AH124" s="824"/>
      <c r="AI124" s="824"/>
      <c r="AJ124" s="825"/>
      <c r="AK124" s="826" t="s">
        <v>127</v>
      </c>
      <c r="AL124" s="824"/>
      <c r="AM124" s="824"/>
      <c r="AN124" s="824"/>
      <c r="AO124" s="825"/>
      <c r="AP124" s="871" t="s">
        <v>127</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61.2</v>
      </c>
      <c r="BR124" s="878"/>
      <c r="BS124" s="878"/>
      <c r="BT124" s="878"/>
      <c r="BU124" s="878"/>
      <c r="BV124" s="878">
        <v>51.1</v>
      </c>
      <c r="BW124" s="878"/>
      <c r="BX124" s="878"/>
      <c r="BY124" s="878"/>
      <c r="BZ124" s="878"/>
      <c r="CA124" s="878">
        <v>36.799999999999997</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127</v>
      </c>
      <c r="DH124" s="807"/>
      <c r="DI124" s="807"/>
      <c r="DJ124" s="807"/>
      <c r="DK124" s="808"/>
      <c r="DL124" s="809" t="s">
        <v>127</v>
      </c>
      <c r="DM124" s="807"/>
      <c r="DN124" s="807"/>
      <c r="DO124" s="807"/>
      <c r="DP124" s="808"/>
      <c r="DQ124" s="809" t="s">
        <v>127</v>
      </c>
      <c r="DR124" s="807"/>
      <c r="DS124" s="807"/>
      <c r="DT124" s="807"/>
      <c r="DU124" s="808"/>
      <c r="DV124" s="895" t="s">
        <v>127</v>
      </c>
      <c r="DW124" s="896"/>
      <c r="DX124" s="896"/>
      <c r="DY124" s="896"/>
      <c r="DZ124" s="897"/>
    </row>
    <row r="125" spans="1:130" s="247" customFormat="1" ht="26.25" customHeight="1" x14ac:dyDescent="0.15">
      <c r="A125" s="864"/>
      <c r="B125" s="865"/>
      <c r="C125" s="868" t="s">
        <v>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127</v>
      </c>
      <c r="AB125" s="824"/>
      <c r="AC125" s="824"/>
      <c r="AD125" s="824"/>
      <c r="AE125" s="825"/>
      <c r="AF125" s="826" t="s">
        <v>439</v>
      </c>
      <c r="AG125" s="824"/>
      <c r="AH125" s="824"/>
      <c r="AI125" s="824"/>
      <c r="AJ125" s="825"/>
      <c r="AK125" s="826" t="s">
        <v>127</v>
      </c>
      <c r="AL125" s="824"/>
      <c r="AM125" s="824"/>
      <c r="AN125" s="824"/>
      <c r="AO125" s="825"/>
      <c r="AP125" s="871" t="s">
        <v>439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439</v>
      </c>
      <c r="DH125" s="889"/>
      <c r="DI125" s="889"/>
      <c r="DJ125" s="889"/>
      <c r="DK125" s="889"/>
      <c r="DL125" s="889" t="s">
        <v>127</v>
      </c>
      <c r="DM125" s="889"/>
      <c r="DN125" s="889"/>
      <c r="DO125" s="889"/>
      <c r="DP125" s="889"/>
      <c r="DQ125" s="889" t="s">
        <v>127</v>
      </c>
      <c r="DR125" s="889"/>
      <c r="DS125" s="889"/>
      <c r="DT125" s="889"/>
      <c r="DU125" s="889"/>
      <c r="DV125" s="890" t="s">
        <v>439</v>
      </c>
      <c r="DW125" s="890"/>
      <c r="DX125" s="890"/>
      <c r="DY125" s="890"/>
      <c r="DZ125" s="891"/>
    </row>
    <row r="126" spans="1:130" s="247" customFormat="1" ht="26.25" customHeight="1" thickBot="1" x14ac:dyDescent="0.2">
      <c r="A126" s="864"/>
      <c r="B126" s="865"/>
      <c r="C126" s="868" t="s">
        <v>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472</v>
      </c>
      <c r="AB126" s="824"/>
      <c r="AC126" s="824"/>
      <c r="AD126" s="824"/>
      <c r="AE126" s="825"/>
      <c r="AF126" s="826" t="s">
        <v>127</v>
      </c>
      <c r="AG126" s="824"/>
      <c r="AH126" s="824"/>
      <c r="AI126" s="824"/>
      <c r="AJ126" s="825"/>
      <c r="AK126" s="826" t="s">
        <v>439</v>
      </c>
      <c r="AL126" s="824"/>
      <c r="AM126" s="824"/>
      <c r="AN126" s="824"/>
      <c r="AO126" s="825"/>
      <c r="AP126" s="871" t="s">
        <v>127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127</v>
      </c>
      <c r="DH126" s="861"/>
      <c r="DI126" s="861"/>
      <c r="DJ126" s="861"/>
      <c r="DK126" s="861"/>
      <c r="DL126" s="861" t="s">
        <v>439</v>
      </c>
      <c r="DM126" s="861"/>
      <c r="DN126" s="861"/>
      <c r="DO126" s="861"/>
      <c r="DP126" s="861"/>
      <c r="DQ126" s="861" t="s">
        <v>127</v>
      </c>
      <c r="DR126" s="861"/>
      <c r="DS126" s="861"/>
      <c r="DT126" s="861"/>
      <c r="DU126" s="861"/>
      <c r="DV126" s="838" t="s">
        <v>127</v>
      </c>
      <c r="DW126" s="838"/>
      <c r="DX126" s="838"/>
      <c r="DY126" s="838"/>
      <c r="DZ126" s="839"/>
    </row>
    <row r="127" spans="1:130" s="247" customFormat="1" ht="26.25" customHeight="1" x14ac:dyDescent="0.15">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127</v>
      </c>
      <c r="AB127" s="824"/>
      <c r="AC127" s="824"/>
      <c r="AD127" s="824"/>
      <c r="AE127" s="825"/>
      <c r="AF127" s="826">
        <v>5255</v>
      </c>
      <c r="AG127" s="824"/>
      <c r="AH127" s="824"/>
      <c r="AI127" s="824"/>
      <c r="AJ127" s="825"/>
      <c r="AK127" s="826">
        <v>4393</v>
      </c>
      <c r="AL127" s="824"/>
      <c r="AM127" s="824"/>
      <c r="AN127" s="824"/>
      <c r="AO127" s="825"/>
      <c r="AP127" s="871">
        <v>0</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127</v>
      </c>
      <c r="DH127" s="861"/>
      <c r="DI127" s="861"/>
      <c r="DJ127" s="861"/>
      <c r="DK127" s="861"/>
      <c r="DL127" s="861" t="s">
        <v>127</v>
      </c>
      <c r="DM127" s="861"/>
      <c r="DN127" s="861"/>
      <c r="DO127" s="861"/>
      <c r="DP127" s="861"/>
      <c r="DQ127" s="861" t="s">
        <v>127</v>
      </c>
      <c r="DR127" s="861"/>
      <c r="DS127" s="861"/>
      <c r="DT127" s="861"/>
      <c r="DU127" s="861"/>
      <c r="DV127" s="838" t="s">
        <v>127</v>
      </c>
      <c r="DW127" s="838"/>
      <c r="DX127" s="838"/>
      <c r="DY127" s="838"/>
      <c r="DZ127" s="839"/>
    </row>
    <row r="128" spans="1:130" s="247" customFormat="1" ht="26.25" customHeight="1" thickBot="1" x14ac:dyDescent="0.2">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393795</v>
      </c>
      <c r="AB128" s="845"/>
      <c r="AC128" s="845"/>
      <c r="AD128" s="845"/>
      <c r="AE128" s="846"/>
      <c r="AF128" s="847">
        <v>475909</v>
      </c>
      <c r="AG128" s="845"/>
      <c r="AH128" s="845"/>
      <c r="AI128" s="845"/>
      <c r="AJ128" s="846"/>
      <c r="AK128" s="847">
        <v>569604</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127</v>
      </c>
      <c r="BG128" s="831"/>
      <c r="BH128" s="831"/>
      <c r="BI128" s="831"/>
      <c r="BJ128" s="831"/>
      <c r="BK128" s="831"/>
      <c r="BL128" s="854"/>
      <c r="BM128" s="830">
        <v>12.7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v>3968</v>
      </c>
      <c r="DH128" s="835"/>
      <c r="DI128" s="835"/>
      <c r="DJ128" s="835"/>
      <c r="DK128" s="835"/>
      <c r="DL128" s="835">
        <v>1714</v>
      </c>
      <c r="DM128" s="835"/>
      <c r="DN128" s="835"/>
      <c r="DO128" s="835"/>
      <c r="DP128" s="835"/>
      <c r="DQ128" s="835">
        <v>1197</v>
      </c>
      <c r="DR128" s="835"/>
      <c r="DS128" s="835"/>
      <c r="DT128" s="835"/>
      <c r="DU128" s="835"/>
      <c r="DV128" s="836">
        <v>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15185788</v>
      </c>
      <c r="AB129" s="824"/>
      <c r="AC129" s="824"/>
      <c r="AD129" s="824"/>
      <c r="AE129" s="825"/>
      <c r="AF129" s="826">
        <v>15458246</v>
      </c>
      <c r="AG129" s="824"/>
      <c r="AH129" s="824"/>
      <c r="AI129" s="824"/>
      <c r="AJ129" s="825"/>
      <c r="AK129" s="826">
        <v>16190134</v>
      </c>
      <c r="AL129" s="824"/>
      <c r="AM129" s="824"/>
      <c r="AN129" s="824"/>
      <c r="AO129" s="825"/>
      <c r="AP129" s="827"/>
      <c r="AQ129" s="828"/>
      <c r="AR129" s="828"/>
      <c r="AS129" s="828"/>
      <c r="AT129" s="829"/>
      <c r="AU129" s="285"/>
      <c r="AV129" s="285"/>
      <c r="AW129" s="285"/>
      <c r="AX129" s="793" t="s">
        <v>491</v>
      </c>
      <c r="AY129" s="794"/>
      <c r="AZ129" s="794"/>
      <c r="BA129" s="794"/>
      <c r="BB129" s="794"/>
      <c r="BC129" s="794"/>
      <c r="BD129" s="794"/>
      <c r="BE129" s="795"/>
      <c r="BF129" s="813" t="s">
        <v>395</v>
      </c>
      <c r="BG129" s="814"/>
      <c r="BH129" s="814"/>
      <c r="BI129" s="814"/>
      <c r="BJ129" s="814"/>
      <c r="BK129" s="814"/>
      <c r="BL129" s="815"/>
      <c r="BM129" s="813">
        <v>17.7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1140246</v>
      </c>
      <c r="AB130" s="824"/>
      <c r="AC130" s="824"/>
      <c r="AD130" s="824"/>
      <c r="AE130" s="825"/>
      <c r="AF130" s="826">
        <v>1106512</v>
      </c>
      <c r="AG130" s="824"/>
      <c r="AH130" s="824"/>
      <c r="AI130" s="824"/>
      <c r="AJ130" s="825"/>
      <c r="AK130" s="826">
        <v>1057327</v>
      </c>
      <c r="AL130" s="824"/>
      <c r="AM130" s="824"/>
      <c r="AN130" s="824"/>
      <c r="AO130" s="825"/>
      <c r="AP130" s="827"/>
      <c r="AQ130" s="828"/>
      <c r="AR130" s="828"/>
      <c r="AS130" s="828"/>
      <c r="AT130" s="829"/>
      <c r="AU130" s="285"/>
      <c r="AV130" s="285"/>
      <c r="AW130" s="285"/>
      <c r="AX130" s="793" t="s">
        <v>494</v>
      </c>
      <c r="AY130" s="794"/>
      <c r="AZ130" s="794"/>
      <c r="BA130" s="794"/>
      <c r="BB130" s="794"/>
      <c r="BC130" s="794"/>
      <c r="BD130" s="794"/>
      <c r="BE130" s="795"/>
      <c r="BF130" s="796">
        <v>2.6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14045542</v>
      </c>
      <c r="AB131" s="807"/>
      <c r="AC131" s="807"/>
      <c r="AD131" s="807"/>
      <c r="AE131" s="808"/>
      <c r="AF131" s="809">
        <v>14351734</v>
      </c>
      <c r="AG131" s="807"/>
      <c r="AH131" s="807"/>
      <c r="AI131" s="807"/>
      <c r="AJ131" s="808"/>
      <c r="AK131" s="809">
        <v>15132807</v>
      </c>
      <c r="AL131" s="807"/>
      <c r="AM131" s="807"/>
      <c r="AN131" s="807"/>
      <c r="AO131" s="808"/>
      <c r="AP131" s="810"/>
      <c r="AQ131" s="811"/>
      <c r="AR131" s="811"/>
      <c r="AS131" s="811"/>
      <c r="AT131" s="812"/>
      <c r="AU131" s="285"/>
      <c r="AV131" s="285"/>
      <c r="AW131" s="285"/>
      <c r="AX131" s="771" t="s">
        <v>496</v>
      </c>
      <c r="AY131" s="772"/>
      <c r="AZ131" s="772"/>
      <c r="BA131" s="772"/>
      <c r="BB131" s="772"/>
      <c r="BC131" s="772"/>
      <c r="BD131" s="772"/>
      <c r="BE131" s="773"/>
      <c r="BF131" s="774">
        <v>36.799999999999997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2.232409401</v>
      </c>
      <c r="AB132" s="787"/>
      <c r="AC132" s="787"/>
      <c r="AD132" s="787"/>
      <c r="AE132" s="788"/>
      <c r="AF132" s="789">
        <v>2.3565236089999999</v>
      </c>
      <c r="AG132" s="787"/>
      <c r="AH132" s="787"/>
      <c r="AI132" s="787"/>
      <c r="AJ132" s="788"/>
      <c r="AK132" s="789">
        <v>3.3708220820000001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2.7</v>
      </c>
      <c r="AB133" s="766"/>
      <c r="AC133" s="766"/>
      <c r="AD133" s="766"/>
      <c r="AE133" s="767"/>
      <c r="AF133" s="765">
        <v>2.2999999999999998</v>
      </c>
      <c r="AG133" s="766"/>
      <c r="AH133" s="766"/>
      <c r="AI133" s="766"/>
      <c r="AJ133" s="767"/>
      <c r="AK133" s="765">
        <v>2.6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rv/I7Uj+NcoYQKxuFsGUdf+OKqCZWh/6BNnsBabnUgqgBbPu2TmZkpN5FokbkWCqi5dbCl23ChMtIs6XC2n3w==" saltValue="RkqipiI3M6S2fpAJqQSg7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wGJg06wia6M4KYcvQiQhC+9cyVCNCGL6UfI1obMKbZ5TcjsoTnHeuKrKg7+S0pp9OjgmygyA52lFP2v3uF98g==" saltValue="Uw9ojHXQS68vPdVod+x0A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I/8mAPVRKTTTV9Z6y/zaybLZiwRE1ROdUZgghqDQ9aGzGF7shHSaAHkuzCqxLVzNX38xKeWnNb6iF+LaSadA==" saltValue="/Pqs+SV2W7r9VP31q8V16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508</v>
      </c>
      <c r="AL9" s="1193"/>
      <c r="AM9" s="1193"/>
      <c r="AN9" s="1194"/>
      <c r="AO9" s="313">
        <v>3852343</v>
      </c>
      <c r="AP9" s="313">
        <v>45965</v>
      </c>
      <c r="AQ9" s="314">
        <v>73117</v>
      </c>
      <c r="AR9" s="315">
        <v>-37.1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509</v>
      </c>
      <c r="AL10" s="1193"/>
      <c r="AM10" s="1193"/>
      <c r="AN10" s="1194"/>
      <c r="AO10" s="316">
        <v>115141</v>
      </c>
      <c r="AP10" s="316">
        <v>1374</v>
      </c>
      <c r="AQ10" s="317">
        <v>5871</v>
      </c>
      <c r="AR10" s="318">
        <v>-76.599999999999994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510</v>
      </c>
      <c r="AL11" s="1193"/>
      <c r="AM11" s="1193"/>
      <c r="AN11" s="1194"/>
      <c r="AO11" s="316">
        <v>726339</v>
      </c>
      <c r="AP11" s="316">
        <v>8666</v>
      </c>
      <c r="AQ11" s="317">
        <v>5513</v>
      </c>
      <c r="AR11" s="318">
        <v>57.2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511</v>
      </c>
      <c r="AL12" s="1193"/>
      <c r="AM12" s="1193"/>
      <c r="AN12" s="1194"/>
      <c r="AO12" s="316" t="s">
        <v>512</v>
      </c>
      <c r="AP12" s="316" t="s">
        <v>512</v>
      </c>
      <c r="AQ12" s="317">
        <v>1308</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513</v>
      </c>
      <c r="AL13" s="1193"/>
      <c r="AM13" s="1193"/>
      <c r="AN13" s="1194"/>
      <c r="AO13" s="316" t="s">
        <v>512</v>
      </c>
      <c r="AP13" s="316" t="s">
        <v>512</v>
      </c>
      <c r="AQ13" s="317">
        <v>3</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514</v>
      </c>
      <c r="AL14" s="1193"/>
      <c r="AM14" s="1193"/>
      <c r="AN14" s="1194"/>
      <c r="AO14" s="316">
        <v>145506</v>
      </c>
      <c r="AP14" s="316">
        <v>1736</v>
      </c>
      <c r="AQ14" s="317">
        <v>2952</v>
      </c>
      <c r="AR14" s="318">
        <v>-41.2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31669</v>
      </c>
      <c r="AP15" s="316">
        <v>378</v>
      </c>
      <c r="AQ15" s="317">
        <v>1788</v>
      </c>
      <c r="AR15" s="318">
        <v>-78.900000000000006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516</v>
      </c>
      <c r="AL16" s="1196"/>
      <c r="AM16" s="1196"/>
      <c r="AN16" s="1197"/>
      <c r="AO16" s="316">
        <v>-247297</v>
      </c>
      <c r="AP16" s="316">
        <v>-2951</v>
      </c>
      <c r="AQ16" s="317">
        <v>-6565</v>
      </c>
      <c r="AR16" s="318">
        <v>-55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4623701</v>
      </c>
      <c r="AP17" s="316">
        <v>55169</v>
      </c>
      <c r="AQ17" s="317">
        <v>83986</v>
      </c>
      <c r="AR17" s="318">
        <v>-34.299999999999997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521</v>
      </c>
      <c r="AL21" s="1190"/>
      <c r="AM21" s="1190"/>
      <c r="AN21" s="1191"/>
      <c r="AO21" s="328">
        <v>4.59</v>
      </c>
      <c r="AP21" s="329">
        <v>8.24</v>
      </c>
      <c r="AQ21" s="330">
        <v>-3.65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522</v>
      </c>
      <c r="AL22" s="1190"/>
      <c r="AM22" s="1190"/>
      <c r="AN22" s="1191"/>
      <c r="AO22" s="333">
        <v>99.5</v>
      </c>
      <c r="AP22" s="334">
        <v>98.1</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526</v>
      </c>
      <c r="AL32" s="1181"/>
      <c r="AM32" s="1181"/>
      <c r="AN32" s="1182"/>
      <c r="AO32" s="343">
        <v>1931885</v>
      </c>
      <c r="AP32" s="343">
        <v>23051</v>
      </c>
      <c r="AQ32" s="344">
        <v>53780</v>
      </c>
      <c r="AR32" s="345">
        <v>-57.1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527</v>
      </c>
      <c r="AL33" s="1181"/>
      <c r="AM33" s="1181"/>
      <c r="AN33" s="1182"/>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528</v>
      </c>
      <c r="AL34" s="1181"/>
      <c r="AM34" s="1181"/>
      <c r="AN34" s="1182"/>
      <c r="AO34" s="343" t="s">
        <v>512</v>
      </c>
      <c r="AP34" s="343" t="s">
        <v>512</v>
      </c>
      <c r="AQ34" s="344">
        <v>5</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529</v>
      </c>
      <c r="AL35" s="1181"/>
      <c r="AM35" s="1181"/>
      <c r="AN35" s="1182"/>
      <c r="AO35" s="343">
        <v>184232</v>
      </c>
      <c r="AP35" s="343">
        <v>2198</v>
      </c>
      <c r="AQ35" s="344">
        <v>13935</v>
      </c>
      <c r="AR35" s="345">
        <v>-84.2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530</v>
      </c>
      <c r="AL36" s="1181"/>
      <c r="AM36" s="1181"/>
      <c r="AN36" s="1182"/>
      <c r="AO36" s="343">
        <v>16510</v>
      </c>
      <c r="AP36" s="343">
        <v>197</v>
      </c>
      <c r="AQ36" s="344">
        <v>1226</v>
      </c>
      <c r="AR36" s="345">
        <v>-83.9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531</v>
      </c>
      <c r="AL37" s="1181"/>
      <c r="AM37" s="1181"/>
      <c r="AN37" s="1182"/>
      <c r="AO37" s="343">
        <v>4393</v>
      </c>
      <c r="AP37" s="343">
        <v>52</v>
      </c>
      <c r="AQ37" s="344">
        <v>824</v>
      </c>
      <c r="AR37" s="345">
        <v>-93.7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532</v>
      </c>
      <c r="AL38" s="1184"/>
      <c r="AM38" s="1184"/>
      <c r="AN38" s="1185"/>
      <c r="AO38" s="346">
        <v>11</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533</v>
      </c>
      <c r="AL39" s="1184"/>
      <c r="AM39" s="1184"/>
      <c r="AN39" s="1185"/>
      <c r="AO39" s="343">
        <v>-569604</v>
      </c>
      <c r="AP39" s="343">
        <v>-6796</v>
      </c>
      <c r="AQ39" s="344">
        <v>-3983</v>
      </c>
      <c r="AR39" s="345">
        <v>70.599999999999994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534</v>
      </c>
      <c r="AL40" s="1181"/>
      <c r="AM40" s="1181"/>
      <c r="AN40" s="1182"/>
      <c r="AO40" s="343">
        <v>-1057327</v>
      </c>
      <c r="AP40" s="343">
        <v>-12616</v>
      </c>
      <c r="AQ40" s="344">
        <v>-48081</v>
      </c>
      <c r="AR40" s="345">
        <v>-73.8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510100</v>
      </c>
      <c r="AP41" s="343">
        <v>6086</v>
      </c>
      <c r="AQ41" s="344">
        <v>17707</v>
      </c>
      <c r="AR41" s="345">
        <v>-65.599999999999994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503</v>
      </c>
      <c r="AN49" s="1175" t="s">
        <v>538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7361647</v>
      </c>
      <c r="AN51" s="365">
        <v>91319</v>
      </c>
      <c r="AO51" s="366">
        <v>181.9</v>
      </c>
      <c r="AP51" s="367">
        <v>47278</v>
      </c>
      <c r="AQ51" s="368">
        <v>-28.6</v>
      </c>
      <c r="AR51" s="369">
        <v>210.5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5152397</v>
      </c>
      <c r="AN52" s="373">
        <v>63914</v>
      </c>
      <c r="AO52" s="374">
        <v>142.69999999999999</v>
      </c>
      <c r="AP52" s="375">
        <v>24096</v>
      </c>
      <c r="AQ52" s="376">
        <v>-24.3</v>
      </c>
      <c r="AR52" s="377">
        <v>167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3800550</v>
      </c>
      <c r="AN53" s="365">
        <v>46708</v>
      </c>
      <c r="AO53" s="366">
        <v>-48.9</v>
      </c>
      <c r="AP53" s="367">
        <v>67319</v>
      </c>
      <c r="AQ53" s="368">
        <v>42.4</v>
      </c>
      <c r="AR53" s="369">
        <v>-91.3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2873278</v>
      </c>
      <c r="AN54" s="373">
        <v>35312</v>
      </c>
      <c r="AO54" s="374">
        <v>-44.8</v>
      </c>
      <c r="AP54" s="375">
        <v>38101</v>
      </c>
      <c r="AQ54" s="376">
        <v>58.1</v>
      </c>
      <c r="AR54" s="377">
        <v>-102.9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3613103</v>
      </c>
      <c r="AN55" s="365">
        <v>44211</v>
      </c>
      <c r="AO55" s="366">
        <v>-5.3</v>
      </c>
      <c r="AP55" s="367">
        <v>70615</v>
      </c>
      <c r="AQ55" s="368">
        <v>4.9000000000000004</v>
      </c>
      <c r="AR55" s="369">
        <v>-10.199999999999999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2853818</v>
      </c>
      <c r="AN56" s="373">
        <v>34920</v>
      </c>
      <c r="AO56" s="374">
        <v>-1.1000000000000001</v>
      </c>
      <c r="AP56" s="375">
        <v>37382</v>
      </c>
      <c r="AQ56" s="376">
        <v>-1.9</v>
      </c>
      <c r="AR56" s="377">
        <v>0.8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3990244</v>
      </c>
      <c r="AN57" s="365">
        <v>48200</v>
      </c>
      <c r="AO57" s="366">
        <v>9</v>
      </c>
      <c r="AP57" s="367">
        <v>69185</v>
      </c>
      <c r="AQ57" s="368">
        <v>-2</v>
      </c>
      <c r="AR57" s="369">
        <v>11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2914265</v>
      </c>
      <c r="AN58" s="373">
        <v>35203</v>
      </c>
      <c r="AO58" s="374">
        <v>0.8</v>
      </c>
      <c r="AP58" s="375">
        <v>38519</v>
      </c>
      <c r="AQ58" s="376">
        <v>3</v>
      </c>
      <c r="AR58" s="377">
        <v>-2.2000000000000002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3164522</v>
      </c>
      <c r="AN59" s="365">
        <v>37758</v>
      </c>
      <c r="AO59" s="366">
        <v>-21.7</v>
      </c>
      <c r="AP59" s="367">
        <v>70166</v>
      </c>
      <c r="AQ59" s="368">
        <v>1.4</v>
      </c>
      <c r="AR59" s="369">
        <v>-23.1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2631208</v>
      </c>
      <c r="AN60" s="373">
        <v>31395</v>
      </c>
      <c r="AO60" s="374">
        <v>-10.8</v>
      </c>
      <c r="AP60" s="375">
        <v>36115</v>
      </c>
      <c r="AQ60" s="376">
        <v>-6.2</v>
      </c>
      <c r="AR60" s="377">
        <v>-4.5999999999999996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4386013</v>
      </c>
      <c r="AN61" s="380">
        <v>53639</v>
      </c>
      <c r="AO61" s="381">
        <v>23</v>
      </c>
      <c r="AP61" s="382">
        <v>64913</v>
      </c>
      <c r="AQ61" s="383">
        <v>3.6</v>
      </c>
      <c r="AR61" s="369">
        <v>19.399999999999999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3284993</v>
      </c>
      <c r="AN62" s="373">
        <v>40149</v>
      </c>
      <c r="AO62" s="374">
        <v>17.399999999999999</v>
      </c>
      <c r="AP62" s="375">
        <v>34843</v>
      </c>
      <c r="AQ62" s="376">
        <v>5.7</v>
      </c>
      <c r="AR62" s="377">
        <v>11.7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8oYRMhllT2AKj9k81TV5ZlPHIeCIZ+S0XO4tuHFXYtaUKlCbNM5q5DIH9COaPNmXo9jMnjP8UzIxhMIrOWLUA==" saltValue="MuusSntRSlUbZSq0c2xb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G31dYjrBVGjk5qbYCdvyyOZrxodyj5OZFduggG3s4NpWwZQ5Bza/XXS97OTxAemCXqgV6l8QldmbxuyVvUaHrQ==" saltValue="VKU72YVD9IK6tPDnwINEo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TenrZ6oPnb1TJl31I8vMMeyf/+2szB/HR45pTfaIxoq4XvUwGczyyW0MEwZbdy/7OD+L87SAEp35ufhlwYJbLQ==" saltValue="e904DPQ6qVP1yggUt8dyf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6</v>
      </c>
      <c r="G47" s="12">
        <v>7.11</v>
      </c>
      <c r="H47" s="12">
        <v>7.12</v>
      </c>
      <c r="I47" s="12">
        <v>8.8800000000000008</v>
      </c>
      <c r="J47" s="13">
        <v>9.08</v>
      </c>
    </row>
    <row r="48" spans="2:10" ht="57.75" customHeight="1" x14ac:dyDescent="0.15">
      <c r="B48" s="14"/>
      <c r="C48" s="1200" t="s">
        <v>4</v>
      </c>
      <c r="D48" s="1200"/>
      <c r="E48" s="1201"/>
      <c r="F48" s="15">
        <v>9.14</v>
      </c>
      <c r="G48" s="16">
        <v>6.54</v>
      </c>
      <c r="H48" s="16">
        <v>7.89</v>
      </c>
      <c r="I48" s="16">
        <v>9.83</v>
      </c>
      <c r="J48" s="17">
        <v>11.14</v>
      </c>
    </row>
    <row r="49" spans="2:10" ht="57.75" customHeight="1" thickBot="1" x14ac:dyDescent="0.2">
      <c r="B49" s="18"/>
      <c r="C49" s="1202" t="s">
        <v>5</v>
      </c>
      <c r="D49" s="1202"/>
      <c r="E49" s="1203"/>
      <c r="F49" s="19" t="s">
        <v>559</v>
      </c>
      <c r="G49" s="20" t="s">
        <v>560</v>
      </c>
      <c r="H49" s="20">
        <v>1.5</v>
      </c>
      <c r="I49" s="20">
        <v>3.96</v>
      </c>
      <c r="J49" s="21">
        <v>2.35</v>
      </c>
    </row>
    <row r="50" spans="2:10" ht="13.5" customHeight="1" x14ac:dyDescent="0.15"/>
  </sheetData>
  <sheetProtection algorithmName="SHA-512" hashValue="7DtXfiiiWbBVqH92pXSNSPoYozf/uh1+SfgJPoMDDns84UGiGAOfypCJlT24R3RpSg+pJCWYkoLGFmR65aRJdg==" saltValue="xDHDfZtW1GZmQsn38FC3f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561</v>
      </c>
      <c r="D34" s="1210"/>
      <c r="E34" s="1211"/>
      <c r="F34" s="32">
        <v>8.98</v>
      </c>
      <c r="G34" s="33">
        <v>6</v>
      </c>
      <c r="H34" s="33">
        <v>7.39</v>
      </c>
      <c r="I34" s="33">
        <v>9.4600000000000009</v>
      </c>
      <c r="J34" s="34">
        <v>10.69</v>
      </c>
      <c r="K34" s="22"/>
      <c r="L34" s="22"/>
      <c r="M34" s="22"/>
      <c r="N34" s="22"/>
      <c r="O34" s="22"/>
      <c r="P34" s="22"/>
    </row>
    <row r="35" spans="1:16" ht="39" customHeight="1" x14ac:dyDescent="0.15">
      <c r="A35" s="22"/>
      <c r="B35" s="35"/>
      <c r="C35" s="1204" t="s">
        <v>562</v>
      </c>
      <c r="D35" s="1205"/>
      <c r="E35" s="1206"/>
      <c r="F35" s="36">
        <v>12.97</v>
      </c>
      <c r="G35" s="37">
        <v>9.06</v>
      </c>
      <c r="H35" s="37">
        <v>9.25</v>
      </c>
      <c r="I35" s="37">
        <v>8.61</v>
      </c>
      <c r="J35" s="38">
        <v>7.49</v>
      </c>
      <c r="K35" s="22"/>
      <c r="L35" s="22"/>
      <c r="M35" s="22"/>
      <c r="N35" s="22"/>
      <c r="O35" s="22"/>
      <c r="P35" s="22"/>
    </row>
    <row r="36" spans="1:16" ht="39" customHeight="1" x14ac:dyDescent="0.15">
      <c r="A36" s="22"/>
      <c r="B36" s="35"/>
      <c r="C36" s="1204" t="s">
        <v>563</v>
      </c>
      <c r="D36" s="1205"/>
      <c r="E36" s="1206"/>
      <c r="F36" s="36">
        <v>3.48</v>
      </c>
      <c r="G36" s="37">
        <v>3.56</v>
      </c>
      <c r="H36" s="37">
        <v>4.57</v>
      </c>
      <c r="I36" s="37">
        <v>1.78</v>
      </c>
      <c r="J36" s="38">
        <v>1.68</v>
      </c>
      <c r="K36" s="22"/>
      <c r="L36" s="22"/>
      <c r="M36" s="22"/>
      <c r="N36" s="22"/>
      <c r="O36" s="22"/>
      <c r="P36" s="22"/>
    </row>
    <row r="37" spans="1:16" ht="39" customHeight="1" x14ac:dyDescent="0.15">
      <c r="A37" s="22"/>
      <c r="B37" s="35"/>
      <c r="C37" s="1204" t="s">
        <v>564</v>
      </c>
      <c r="D37" s="1205"/>
      <c r="E37" s="1206"/>
      <c r="F37" s="36">
        <v>0.7</v>
      </c>
      <c r="G37" s="37">
        <v>0.86</v>
      </c>
      <c r="H37" s="37">
        <v>1.1299999999999999</v>
      </c>
      <c r="I37" s="37">
        <v>1.37</v>
      </c>
      <c r="J37" s="38">
        <v>1.6</v>
      </c>
      <c r="K37" s="22"/>
      <c r="L37" s="22"/>
      <c r="M37" s="22"/>
      <c r="N37" s="22"/>
      <c r="O37" s="22"/>
      <c r="P37" s="22"/>
    </row>
    <row r="38" spans="1:16" ht="39" customHeight="1" x14ac:dyDescent="0.15">
      <c r="A38" s="22"/>
      <c r="B38" s="35"/>
      <c r="C38" s="1204" t="s">
        <v>565</v>
      </c>
      <c r="D38" s="1205"/>
      <c r="E38" s="1206"/>
      <c r="F38" s="36">
        <v>0.15</v>
      </c>
      <c r="G38" s="37">
        <v>0.53</v>
      </c>
      <c r="H38" s="37">
        <v>0.49</v>
      </c>
      <c r="I38" s="37">
        <v>0.36</v>
      </c>
      <c r="J38" s="38">
        <v>0.44</v>
      </c>
      <c r="K38" s="22"/>
      <c r="L38" s="22"/>
      <c r="M38" s="22"/>
      <c r="N38" s="22"/>
      <c r="O38" s="22"/>
      <c r="P38" s="22"/>
    </row>
    <row r="39" spans="1:16" ht="39" customHeight="1" x14ac:dyDescent="0.15">
      <c r="A39" s="22"/>
      <c r="B39" s="35"/>
      <c r="C39" s="1204" t="s">
        <v>566</v>
      </c>
      <c r="D39" s="1205"/>
      <c r="E39" s="1206"/>
      <c r="F39" s="36">
        <v>0.71</v>
      </c>
      <c r="G39" s="37">
        <v>0.68</v>
      </c>
      <c r="H39" s="37">
        <v>0.61</v>
      </c>
      <c r="I39" s="37">
        <v>0.68</v>
      </c>
      <c r="J39" s="38">
        <v>0.41</v>
      </c>
      <c r="K39" s="22"/>
      <c r="L39" s="22"/>
      <c r="M39" s="22"/>
      <c r="N39" s="22"/>
      <c r="O39" s="22"/>
      <c r="P39" s="22"/>
    </row>
    <row r="40" spans="1:16" ht="39" customHeight="1" x14ac:dyDescent="0.15">
      <c r="A40" s="22"/>
      <c r="B40" s="35"/>
      <c r="C40" s="1204" t="s">
        <v>567</v>
      </c>
      <c r="D40" s="1205"/>
      <c r="E40" s="1206"/>
      <c r="F40" s="36">
        <v>0.01</v>
      </c>
      <c r="G40" s="37">
        <v>0.01</v>
      </c>
      <c r="H40" s="37">
        <v>0.01</v>
      </c>
      <c r="I40" s="37">
        <v>0</v>
      </c>
      <c r="J40" s="38">
        <v>0.01</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568</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569</v>
      </c>
      <c r="D43" s="1208"/>
      <c r="E43" s="1209"/>
      <c r="F43" s="41" t="s">
        <v>512</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WyRYN6mWWMYITwCShohE1doZWP/yDmFxj8RrILqeZudIdEgFwejSKPq7/r9bOxa5jSERBwMO0GUfCUIXfgUaQ==" saltValue="TKoKCGFvsI4eBeC0kNT0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1683</v>
      </c>
      <c r="L45" s="60">
        <v>1597</v>
      </c>
      <c r="M45" s="60">
        <v>1605</v>
      </c>
      <c r="N45" s="60">
        <v>1702</v>
      </c>
      <c r="O45" s="61">
        <v>1932</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512</v>
      </c>
      <c r="L46" s="64" t="s">
        <v>512</v>
      </c>
      <c r="M46" s="64" t="s">
        <v>512</v>
      </c>
      <c r="N46" s="64" t="s">
        <v>512</v>
      </c>
      <c r="O46" s="65" t="s">
        <v>512</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512</v>
      </c>
      <c r="L47" s="64" t="s">
        <v>512</v>
      </c>
      <c r="M47" s="64" t="s">
        <v>512</v>
      </c>
      <c r="N47" s="64" t="s">
        <v>512</v>
      </c>
      <c r="O47" s="65" t="s">
        <v>512</v>
      </c>
      <c r="P47" s="48"/>
      <c r="Q47" s="48"/>
      <c r="R47" s="48"/>
      <c r="S47" s="48"/>
      <c r="T47" s="48"/>
      <c r="U47" s="48"/>
    </row>
    <row r="48" spans="1:21" ht="30.75" customHeight="1" x14ac:dyDescent="0.15">
      <c r="A48" s="48"/>
      <c r="B48" s="1232"/>
      <c r="C48" s="1233"/>
      <c r="D48" s="62"/>
      <c r="E48" s="1214" t="s">
        <v>14</v>
      </c>
      <c r="F48" s="1214"/>
      <c r="G48" s="1214"/>
      <c r="H48" s="1214"/>
      <c r="I48" s="1214"/>
      <c r="J48" s="1215"/>
      <c r="K48" s="63">
        <v>241</v>
      </c>
      <c r="L48" s="64">
        <v>231</v>
      </c>
      <c r="M48" s="64">
        <v>225</v>
      </c>
      <c r="N48" s="64">
        <v>202</v>
      </c>
      <c r="O48" s="65">
        <v>184</v>
      </c>
      <c r="P48" s="48"/>
      <c r="Q48" s="48"/>
      <c r="R48" s="48"/>
      <c r="S48" s="48"/>
      <c r="T48" s="48"/>
      <c r="U48" s="48"/>
    </row>
    <row r="49" spans="1:21" ht="30.75" customHeight="1" x14ac:dyDescent="0.15">
      <c r="A49" s="48"/>
      <c r="B49" s="1232"/>
      <c r="C49" s="1233"/>
      <c r="D49" s="62"/>
      <c r="E49" s="1214" t="s">
        <v>15</v>
      </c>
      <c r="F49" s="1214"/>
      <c r="G49" s="1214"/>
      <c r="H49" s="1214"/>
      <c r="I49" s="1214"/>
      <c r="J49" s="1215"/>
      <c r="K49" s="63">
        <v>21</v>
      </c>
      <c r="L49" s="64">
        <v>11</v>
      </c>
      <c r="M49" s="64">
        <v>11</v>
      </c>
      <c r="N49" s="64">
        <v>11</v>
      </c>
      <c r="O49" s="65">
        <v>17</v>
      </c>
      <c r="P49" s="48"/>
      <c r="Q49" s="48"/>
      <c r="R49" s="48"/>
      <c r="S49" s="48"/>
      <c r="T49" s="48"/>
      <c r="U49" s="48"/>
    </row>
    <row r="50" spans="1:21" ht="30.75" customHeight="1" x14ac:dyDescent="0.15">
      <c r="A50" s="48"/>
      <c r="B50" s="1232"/>
      <c r="C50" s="1233"/>
      <c r="D50" s="62"/>
      <c r="E50" s="1214" t="s">
        <v>16</v>
      </c>
      <c r="F50" s="1214"/>
      <c r="G50" s="1214"/>
      <c r="H50" s="1214"/>
      <c r="I50" s="1214"/>
      <c r="J50" s="1215"/>
      <c r="K50" s="63">
        <v>6</v>
      </c>
      <c r="L50" s="64">
        <v>6</v>
      </c>
      <c r="M50" s="64">
        <v>6</v>
      </c>
      <c r="N50" s="64">
        <v>5</v>
      </c>
      <c r="O50" s="65">
        <v>4</v>
      </c>
      <c r="P50" s="48"/>
      <c r="Q50" s="48"/>
      <c r="R50" s="48"/>
      <c r="S50" s="48"/>
      <c r="T50" s="48"/>
      <c r="U50" s="48"/>
    </row>
    <row r="51" spans="1:21" ht="30.75" customHeight="1" x14ac:dyDescent="0.15">
      <c r="A51" s="48"/>
      <c r="B51" s="1234"/>
      <c r="C51" s="1235"/>
      <c r="D51" s="66"/>
      <c r="E51" s="1214" t="s">
        <v>17</v>
      </c>
      <c r="F51" s="1214"/>
      <c r="G51" s="1214"/>
      <c r="H51" s="1214"/>
      <c r="I51" s="1214"/>
      <c r="J51" s="1215"/>
      <c r="K51" s="63">
        <v>8</v>
      </c>
      <c r="L51" s="64" t="s">
        <v>512</v>
      </c>
      <c r="M51" s="64">
        <v>0</v>
      </c>
      <c r="N51" s="64" t="s">
        <v>512</v>
      </c>
      <c r="O51" s="65">
        <v>0</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1483</v>
      </c>
      <c r="L52" s="64">
        <v>1491</v>
      </c>
      <c r="M52" s="64">
        <v>1534</v>
      </c>
      <c r="N52" s="64">
        <v>1582</v>
      </c>
      <c r="O52" s="65">
        <v>1627</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476</v>
      </c>
      <c r="L53" s="69">
        <v>354</v>
      </c>
      <c r="M53" s="69">
        <v>313</v>
      </c>
      <c r="N53" s="69">
        <v>338</v>
      </c>
      <c r="O53" s="70">
        <v>510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vRp6YKVpR5Fg/tdO/C/sfH4AJF9emOh+L6KQm/GmwQOO4lY2DKqnjWmiGh7u7XobJbW8IMGWYetWM2tS8hyZQ==" saltValue="+53txZ+0UV3cvT9+c2cM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50" t="s">
        <v>29</v>
      </c>
      <c r="C41" s="1251"/>
      <c r="D41" s="102"/>
      <c r="E41" s="1252" t="s">
        <v>30</v>
      </c>
      <c r="F41" s="1252"/>
      <c r="G41" s="1252"/>
      <c r="H41" s="1253"/>
      <c r="I41" s="103">
        <v>17744</v>
      </c>
      <c r="J41" s="104">
        <v>17833</v>
      </c>
      <c r="K41" s="104">
        <v>18287</v>
      </c>
      <c r="L41" s="104">
        <v>18723</v>
      </c>
      <c r="M41" s="105">
        <v>18366</v>
      </c>
    </row>
    <row r="42" spans="2:13" ht="27.75" customHeight="1" x14ac:dyDescent="0.15">
      <c r="B42" s="1240"/>
      <c r="C42" s="1241"/>
      <c r="D42" s="106"/>
      <c r="E42" s="1244" t="s">
        <v>31</v>
      </c>
      <c r="F42" s="1244"/>
      <c r="G42" s="1244"/>
      <c r="H42" s="1245"/>
      <c r="I42" s="107">
        <v>190</v>
      </c>
      <c r="J42" s="108">
        <v>130</v>
      </c>
      <c r="K42" s="108">
        <v>69</v>
      </c>
      <c r="L42" s="108" t="s">
        <v>512</v>
      </c>
      <c r="M42" s="109">
        <v>15</v>
      </c>
    </row>
    <row r="43" spans="2:13" ht="27.75" customHeight="1" x14ac:dyDescent="0.15">
      <c r="B43" s="1240"/>
      <c r="C43" s="1241"/>
      <c r="D43" s="106"/>
      <c r="E43" s="1244" t="s">
        <v>32</v>
      </c>
      <c r="F43" s="1244"/>
      <c r="G43" s="1244"/>
      <c r="H43" s="1245"/>
      <c r="I43" s="107">
        <v>2412</v>
      </c>
      <c r="J43" s="108">
        <v>2219</v>
      </c>
      <c r="K43" s="108">
        <v>1961</v>
      </c>
      <c r="L43" s="108">
        <v>1706</v>
      </c>
      <c r="M43" s="109">
        <v>1428</v>
      </c>
    </row>
    <row r="44" spans="2:13" ht="27.75" customHeight="1" x14ac:dyDescent="0.15">
      <c r="B44" s="1240"/>
      <c r="C44" s="1241"/>
      <c r="D44" s="106"/>
      <c r="E44" s="1244" t="s">
        <v>33</v>
      </c>
      <c r="F44" s="1244"/>
      <c r="G44" s="1244"/>
      <c r="H44" s="1245"/>
      <c r="I44" s="107">
        <v>70</v>
      </c>
      <c r="J44" s="108">
        <v>63</v>
      </c>
      <c r="K44" s="108">
        <v>75</v>
      </c>
      <c r="L44" s="108">
        <v>103</v>
      </c>
      <c r="M44" s="109">
        <v>87</v>
      </c>
    </row>
    <row r="45" spans="2:13" ht="27.75" customHeight="1" x14ac:dyDescent="0.15">
      <c r="B45" s="1240"/>
      <c r="C45" s="1241"/>
      <c r="D45" s="106"/>
      <c r="E45" s="1244" t="s">
        <v>34</v>
      </c>
      <c r="F45" s="1244"/>
      <c r="G45" s="1244"/>
      <c r="H45" s="1245"/>
      <c r="I45" s="107">
        <v>3282</v>
      </c>
      <c r="J45" s="108">
        <v>3089</v>
      </c>
      <c r="K45" s="108">
        <v>3051</v>
      </c>
      <c r="L45" s="108">
        <v>2945</v>
      </c>
      <c r="M45" s="109">
        <v>2893</v>
      </c>
    </row>
    <row r="46" spans="2:13" ht="27.75" customHeight="1" x14ac:dyDescent="0.15">
      <c r="B46" s="1240"/>
      <c r="C46" s="1241"/>
      <c r="D46" s="110"/>
      <c r="E46" s="1244" t="s">
        <v>35</v>
      </c>
      <c r="F46" s="1244"/>
      <c r="G46" s="1244"/>
      <c r="H46" s="1245"/>
      <c r="I46" s="107">
        <v>3</v>
      </c>
      <c r="J46" s="108">
        <v>3</v>
      </c>
      <c r="K46" s="108">
        <v>4</v>
      </c>
      <c r="L46" s="108">
        <v>2</v>
      </c>
      <c r="M46" s="109">
        <v>1</v>
      </c>
    </row>
    <row r="47" spans="2:13" ht="27.75" customHeight="1" x14ac:dyDescent="0.15">
      <c r="B47" s="1240"/>
      <c r="C47" s="1241"/>
      <c r="D47" s="111"/>
      <c r="E47" s="1254" t="s">
        <v>36</v>
      </c>
      <c r="F47" s="1255"/>
      <c r="G47" s="1255"/>
      <c r="H47" s="1256"/>
      <c r="I47" s="107" t="s">
        <v>512</v>
      </c>
      <c r="J47" s="108" t="s">
        <v>512</v>
      </c>
      <c r="K47" s="108" t="s">
        <v>512</v>
      </c>
      <c r="L47" s="108" t="s">
        <v>512</v>
      </c>
      <c r="M47" s="109" t="s">
        <v>512</v>
      </c>
    </row>
    <row r="48" spans="2:13" ht="27.75" customHeight="1" x14ac:dyDescent="0.15">
      <c r="B48" s="1240"/>
      <c r="C48" s="1241"/>
      <c r="D48" s="106"/>
      <c r="E48" s="1244" t="s">
        <v>37</v>
      </c>
      <c r="F48" s="1244"/>
      <c r="G48" s="1244"/>
      <c r="H48" s="1245"/>
      <c r="I48" s="107" t="s">
        <v>512</v>
      </c>
      <c r="J48" s="108" t="s">
        <v>512</v>
      </c>
      <c r="K48" s="108" t="s">
        <v>512</v>
      </c>
      <c r="L48" s="108" t="s">
        <v>512</v>
      </c>
      <c r="M48" s="109" t="s">
        <v>512</v>
      </c>
    </row>
    <row r="49" spans="2:13" ht="27.75" customHeight="1" x14ac:dyDescent="0.15">
      <c r="B49" s="1242"/>
      <c r="C49" s="1243"/>
      <c r="D49" s="106"/>
      <c r="E49" s="1244" t="s">
        <v>38</v>
      </c>
      <c r="F49" s="1244"/>
      <c r="G49" s="1244"/>
      <c r="H49" s="1245"/>
      <c r="I49" s="107" t="s">
        <v>512</v>
      </c>
      <c r="J49" s="108" t="s">
        <v>512</v>
      </c>
      <c r="K49" s="108" t="s">
        <v>512</v>
      </c>
      <c r="L49" s="108" t="s">
        <v>512</v>
      </c>
      <c r="M49" s="109" t="s">
        <v>512</v>
      </c>
    </row>
    <row r="50" spans="2:13" ht="27.75" customHeight="1" x14ac:dyDescent="0.15">
      <c r="B50" s="1238" t="s">
        <v>39</v>
      </c>
      <c r="C50" s="1239"/>
      <c r="D50" s="112"/>
      <c r="E50" s="1244" t="s">
        <v>40</v>
      </c>
      <c r="F50" s="1244"/>
      <c r="G50" s="1244"/>
      <c r="H50" s="1245"/>
      <c r="I50" s="107">
        <v>2257</v>
      </c>
      <c r="J50" s="108">
        <v>2441</v>
      </c>
      <c r="K50" s="108">
        <v>2472</v>
      </c>
      <c r="L50" s="108">
        <v>3086</v>
      </c>
      <c r="M50" s="109">
        <v>3283</v>
      </c>
    </row>
    <row r="51" spans="2:13" ht="27.75" customHeight="1" x14ac:dyDescent="0.15">
      <c r="B51" s="1240"/>
      <c r="C51" s="1241"/>
      <c r="D51" s="106"/>
      <c r="E51" s="1244" t="s">
        <v>41</v>
      </c>
      <c r="F51" s="1244"/>
      <c r="G51" s="1244"/>
      <c r="H51" s="1245"/>
      <c r="I51" s="107">
        <v>2560</v>
      </c>
      <c r="J51" s="108">
        <v>2708</v>
      </c>
      <c r="K51" s="108">
        <v>3086</v>
      </c>
      <c r="L51" s="108">
        <v>4646</v>
      </c>
      <c r="M51" s="109">
        <v>6306</v>
      </c>
    </row>
    <row r="52" spans="2:13" ht="27.75" customHeight="1" x14ac:dyDescent="0.15">
      <c r="B52" s="1242"/>
      <c r="C52" s="1243"/>
      <c r="D52" s="106"/>
      <c r="E52" s="1244" t="s">
        <v>42</v>
      </c>
      <c r="F52" s="1244"/>
      <c r="G52" s="1244"/>
      <c r="H52" s="1245"/>
      <c r="I52" s="107">
        <v>11076</v>
      </c>
      <c r="J52" s="108">
        <v>10255</v>
      </c>
      <c r="K52" s="108">
        <v>9289</v>
      </c>
      <c r="L52" s="108">
        <v>8409</v>
      </c>
      <c r="M52" s="109">
        <v>7619</v>
      </c>
    </row>
    <row r="53" spans="2:13" ht="27.75" customHeight="1" thickBot="1" x14ac:dyDescent="0.2">
      <c r="B53" s="1246" t="s">
        <v>43</v>
      </c>
      <c r="C53" s="1247"/>
      <c r="D53" s="113"/>
      <c r="E53" s="1248" t="s">
        <v>44</v>
      </c>
      <c r="F53" s="1248"/>
      <c r="G53" s="1248"/>
      <c r="H53" s="1249"/>
      <c r="I53" s="114">
        <v>7811</v>
      </c>
      <c r="J53" s="115">
        <v>7933</v>
      </c>
      <c r="K53" s="115">
        <v>8600</v>
      </c>
      <c r="L53" s="115">
        <v>7337</v>
      </c>
      <c r="M53" s="116">
        <v>5581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6K6c1hTrpVu1tWQfxDj/jKSoI/iqCKn0mJ/fjw+R0xXa1l/vqHjfWVbHhy3YDc7X7bgZ730kwyXT92gJut1UA==" saltValue="XtUiD8UG3GtD0yE8L/dH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52"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47</v>
      </c>
      <c r="D55" s="1265"/>
      <c r="E55" s="1266"/>
      <c r="F55" s="128">
        <v>1081</v>
      </c>
      <c r="G55" s="128">
        <v>1372</v>
      </c>
      <c r="H55" s="129">
        <v>1470</v>
      </c>
    </row>
    <row r="56" spans="2:8" ht="52.5" customHeight="1" x14ac:dyDescent="0.15">
      <c r="B56" s="130"/>
      <c r="C56" s="1267" t="s">
        <v>48</v>
      </c>
      <c r="D56" s="1267"/>
      <c r="E56" s="1268"/>
      <c r="F56" s="131" t="s">
        <v>512</v>
      </c>
      <c r="G56" s="131" t="s">
        <v>512</v>
      </c>
      <c r="H56" s="132" t="s">
        <v>512</v>
      </c>
    </row>
    <row r="57" spans="2:8" ht="53.25" customHeight="1" x14ac:dyDescent="0.15">
      <c r="B57" s="130"/>
      <c r="C57" s="1269" t="s">
        <v>49</v>
      </c>
      <c r="D57" s="1269"/>
      <c r="E57" s="1270"/>
      <c r="F57" s="133">
        <v>775</v>
      </c>
      <c r="G57" s="133">
        <v>548</v>
      </c>
      <c r="H57" s="134">
        <v>490</v>
      </c>
    </row>
    <row r="58" spans="2:8" ht="45.75" customHeight="1" x14ac:dyDescent="0.15">
      <c r="B58" s="135"/>
      <c r="C58" s="1257" t="s">
        <v>588</v>
      </c>
      <c r="D58" s="1258"/>
      <c r="E58" s="1259"/>
      <c r="F58" s="136">
        <v>206</v>
      </c>
      <c r="G58" s="136">
        <v>270</v>
      </c>
      <c r="H58" s="137">
        <v>138</v>
      </c>
    </row>
    <row r="59" spans="2:8" ht="45.75" customHeight="1" x14ac:dyDescent="0.15">
      <c r="B59" s="135"/>
      <c r="C59" s="1257" t="s">
        <v>589</v>
      </c>
      <c r="D59" s="1258"/>
      <c r="E59" s="1259"/>
      <c r="F59" s="136">
        <v>269</v>
      </c>
      <c r="G59" s="136">
        <v>14</v>
      </c>
      <c r="H59" s="137">
        <v>124</v>
      </c>
    </row>
    <row r="60" spans="2:8" ht="45.75" customHeight="1" x14ac:dyDescent="0.15">
      <c r="B60" s="135"/>
      <c r="C60" s="1257" t="s">
        <v>590</v>
      </c>
      <c r="D60" s="1258"/>
      <c r="E60" s="1259"/>
      <c r="F60" s="136">
        <v>106</v>
      </c>
      <c r="G60" s="136">
        <v>106</v>
      </c>
      <c r="H60" s="137">
        <v>106</v>
      </c>
    </row>
    <row r="61" spans="2:8" ht="45.75" customHeight="1" x14ac:dyDescent="0.15">
      <c r="B61" s="135"/>
      <c r="C61" s="1257" t="s">
        <v>591</v>
      </c>
      <c r="D61" s="1258"/>
      <c r="E61" s="1259"/>
      <c r="F61" s="136">
        <v>148</v>
      </c>
      <c r="G61" s="136">
        <v>118</v>
      </c>
      <c r="H61" s="137">
        <v>84</v>
      </c>
    </row>
    <row r="62" spans="2:8" ht="45.75" customHeight="1" thickBot="1" x14ac:dyDescent="0.2">
      <c r="B62" s="138"/>
      <c r="C62" s="1260" t="s">
        <v>592</v>
      </c>
      <c r="D62" s="1261"/>
      <c r="E62" s="1262"/>
      <c r="F62" s="139">
        <v>46</v>
      </c>
      <c r="G62" s="139">
        <v>40</v>
      </c>
      <c r="H62" s="140">
        <v>35</v>
      </c>
    </row>
    <row r="63" spans="2:8" ht="52.5" customHeight="1" thickBot="1" x14ac:dyDescent="0.2">
      <c r="B63" s="141"/>
      <c r="C63" s="1263" t="s">
        <v>50</v>
      </c>
      <c r="D63" s="1263"/>
      <c r="E63" s="1264"/>
      <c r="F63" s="142">
        <v>1857</v>
      </c>
      <c r="G63" s="142">
        <v>1920</v>
      </c>
      <c r="H63" s="143">
        <v>1960</v>
      </c>
    </row>
    <row r="64" spans="2:8" ht="15" customHeight="1" x14ac:dyDescent="0.15"/>
  </sheetData>
  <sheetProtection algorithmName="SHA-512" hashValue="OxDX33VnAk4Y712w+87jDZLTo/5QLFKr08eb3J1cVVF+tAJ9BtgURXJESvD/PzETIcyLmKZ9H1LqE0MuyN42TA==" saltValue="I3feOKm8WXdCJ1cTLR8G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55" zoomScaleNormal="55" zoomScaleSheetLayoutView="55" workbookViewId="0">
      <selection activeCell="BZ61" sqref="BZ61"/>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597</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598</v>
      </c>
      <c r="AO51" s="1309"/>
      <c r="AP51" s="1309"/>
      <c r="AQ51" s="1309"/>
      <c r="AR51" s="1309"/>
      <c r="AS51" s="1309"/>
      <c r="AT51" s="1309"/>
      <c r="AU51" s="1309"/>
      <c r="AV51" s="1309"/>
      <c r="AW51" s="1309"/>
      <c r="AX51" s="1309"/>
      <c r="AY51" s="1309"/>
      <c r="AZ51" s="1309"/>
      <c r="BA51" s="1309"/>
      <c r="BB51" s="1309" t="s">
        <v>599</v>
      </c>
      <c r="BC51" s="1309"/>
      <c r="BD51" s="1309"/>
      <c r="BE51" s="1309"/>
      <c r="BF51" s="1309"/>
      <c r="BG51" s="1309"/>
      <c r="BH51" s="1309"/>
      <c r="BI51" s="1309"/>
      <c r="BJ51" s="1309"/>
      <c r="BK51" s="1309"/>
      <c r="BL51" s="1309"/>
      <c r="BM51" s="1309"/>
      <c r="BN51" s="1309"/>
      <c r="BO51" s="1309"/>
      <c r="BP51" s="1310">
        <v>57.9</v>
      </c>
      <c r="BQ51" s="1310"/>
      <c r="BR51" s="1310"/>
      <c r="BS51" s="1310"/>
      <c r="BT51" s="1310"/>
      <c r="BU51" s="1310"/>
      <c r="BV51" s="1310"/>
      <c r="BW51" s="1310"/>
      <c r="BX51" s="1310">
        <v>57.1</v>
      </c>
      <c r="BY51" s="1310"/>
      <c r="BZ51" s="1310"/>
      <c r="CA51" s="1310"/>
      <c r="CB51" s="1310"/>
      <c r="CC51" s="1310"/>
      <c r="CD51" s="1310"/>
      <c r="CE51" s="1310"/>
      <c r="CF51" s="1310">
        <v>61.2</v>
      </c>
      <c r="CG51" s="1310"/>
      <c r="CH51" s="1310"/>
      <c r="CI51" s="1310"/>
      <c r="CJ51" s="1310"/>
      <c r="CK51" s="1310"/>
      <c r="CL51" s="1310"/>
      <c r="CM51" s="1310"/>
      <c r="CN51" s="1310">
        <v>51.1</v>
      </c>
      <c r="CO51" s="1310"/>
      <c r="CP51" s="1310"/>
      <c r="CQ51" s="1310"/>
      <c r="CR51" s="1310"/>
      <c r="CS51" s="1310"/>
      <c r="CT51" s="1310"/>
      <c r="CU51" s="1310"/>
      <c r="CV51" s="1310">
        <v>36.799999999999997</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600</v>
      </c>
      <c r="BC53" s="1309"/>
      <c r="BD53" s="1309"/>
      <c r="BE53" s="1309"/>
      <c r="BF53" s="1309"/>
      <c r="BG53" s="1309"/>
      <c r="BH53" s="1309"/>
      <c r="BI53" s="1309"/>
      <c r="BJ53" s="1309"/>
      <c r="BK53" s="1309"/>
      <c r="BL53" s="1309"/>
      <c r="BM53" s="1309"/>
      <c r="BN53" s="1309"/>
      <c r="BO53" s="1309"/>
      <c r="BP53" s="1310">
        <v>54.7</v>
      </c>
      <c r="BQ53" s="1310"/>
      <c r="BR53" s="1310"/>
      <c r="BS53" s="1310"/>
      <c r="BT53" s="1310"/>
      <c r="BU53" s="1310"/>
      <c r="BV53" s="1310"/>
      <c r="BW53" s="1310"/>
      <c r="BX53" s="1310">
        <v>56.2</v>
      </c>
      <c r="BY53" s="1310"/>
      <c r="BZ53" s="1310"/>
      <c r="CA53" s="1310"/>
      <c r="CB53" s="1310"/>
      <c r="CC53" s="1310"/>
      <c r="CD53" s="1310"/>
      <c r="CE53" s="1310"/>
      <c r="CF53" s="1310">
        <v>57.7</v>
      </c>
      <c r="CG53" s="1310"/>
      <c r="CH53" s="1310"/>
      <c r="CI53" s="1310"/>
      <c r="CJ53" s="1310"/>
      <c r="CK53" s="1310"/>
      <c r="CL53" s="1310"/>
      <c r="CM53" s="1310"/>
      <c r="CN53" s="1310">
        <v>55</v>
      </c>
      <c r="CO53" s="1310"/>
      <c r="CP53" s="1310"/>
      <c r="CQ53" s="1310"/>
      <c r="CR53" s="1310"/>
      <c r="CS53" s="1310"/>
      <c r="CT53" s="1310"/>
      <c r="CU53" s="1310"/>
      <c r="CV53" s="1310">
        <v>56.9</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601</v>
      </c>
      <c r="AO55" s="1305"/>
      <c r="AP55" s="1305"/>
      <c r="AQ55" s="1305"/>
      <c r="AR55" s="1305"/>
      <c r="AS55" s="1305"/>
      <c r="AT55" s="1305"/>
      <c r="AU55" s="1305"/>
      <c r="AV55" s="1305"/>
      <c r="AW55" s="1305"/>
      <c r="AX55" s="1305"/>
      <c r="AY55" s="1305"/>
      <c r="AZ55" s="1305"/>
      <c r="BA55" s="1305"/>
      <c r="BB55" s="1309" t="s">
        <v>599</v>
      </c>
      <c r="BC55" s="1309"/>
      <c r="BD55" s="1309"/>
      <c r="BE55" s="1309"/>
      <c r="BF55" s="1309"/>
      <c r="BG55" s="1309"/>
      <c r="BH55" s="1309"/>
      <c r="BI55" s="1309"/>
      <c r="BJ55" s="1309"/>
      <c r="BK55" s="1309"/>
      <c r="BL55" s="1309"/>
      <c r="BM55" s="1309"/>
      <c r="BN55" s="1309"/>
      <c r="BO55" s="1309"/>
      <c r="BP55" s="1310">
        <v>33.6</v>
      </c>
      <c r="BQ55" s="1310"/>
      <c r="BR55" s="1310"/>
      <c r="BS55" s="1310"/>
      <c r="BT55" s="1310"/>
      <c r="BU55" s="1310"/>
      <c r="BV55" s="1310"/>
      <c r="BW55" s="1310"/>
      <c r="BX55" s="1310">
        <v>32.5</v>
      </c>
      <c r="BY55" s="1310"/>
      <c r="BZ55" s="1310"/>
      <c r="CA55" s="1310"/>
      <c r="CB55" s="1310"/>
      <c r="CC55" s="1310"/>
      <c r="CD55" s="1310"/>
      <c r="CE55" s="1310"/>
      <c r="CF55" s="1310">
        <v>30.2</v>
      </c>
      <c r="CG55" s="1310"/>
      <c r="CH55" s="1310"/>
      <c r="CI55" s="1310"/>
      <c r="CJ55" s="1310"/>
      <c r="CK55" s="1310"/>
      <c r="CL55" s="1310"/>
      <c r="CM55" s="1310"/>
      <c r="CN55" s="1310">
        <v>25.4</v>
      </c>
      <c r="CO55" s="1310"/>
      <c r="CP55" s="1310"/>
      <c r="CQ55" s="1310"/>
      <c r="CR55" s="1310"/>
      <c r="CS55" s="1310"/>
      <c r="CT55" s="1310"/>
      <c r="CU55" s="1310"/>
      <c r="CV55" s="1310">
        <v>22.9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600</v>
      </c>
      <c r="BC57" s="1309"/>
      <c r="BD57" s="1309"/>
      <c r="BE57" s="1309"/>
      <c r="BF57" s="1309"/>
      <c r="BG57" s="1309"/>
      <c r="BH57" s="1309"/>
      <c r="BI57" s="1309"/>
      <c r="BJ57" s="1309"/>
      <c r="BK57" s="1309"/>
      <c r="BL57" s="1309"/>
      <c r="BM57" s="1309"/>
      <c r="BN57" s="1309"/>
      <c r="BO57" s="1309"/>
      <c r="BP57" s="1310">
        <v>56.8</v>
      </c>
      <c r="BQ57" s="1310"/>
      <c r="BR57" s="1310"/>
      <c r="BS57" s="1310"/>
      <c r="BT57" s="1310"/>
      <c r="BU57" s="1310"/>
      <c r="BV57" s="1310"/>
      <c r="BW57" s="1310"/>
      <c r="BX57" s="1310">
        <v>57</v>
      </c>
      <c r="BY57" s="1310"/>
      <c r="BZ57" s="1310"/>
      <c r="CA57" s="1310"/>
      <c r="CB57" s="1310"/>
      <c r="CC57" s="1310"/>
      <c r="CD57" s="1310"/>
      <c r="CE57" s="1310"/>
      <c r="CF57" s="1310">
        <v>58.9</v>
      </c>
      <c r="CG57" s="1310"/>
      <c r="CH57" s="1310"/>
      <c r="CI57" s="1310"/>
      <c r="CJ57" s="1310"/>
      <c r="CK57" s="1310"/>
      <c r="CL57" s="1310"/>
      <c r="CM57" s="1310"/>
      <c r="CN57" s="1310">
        <v>59.9</v>
      </c>
      <c r="CO57" s="1310"/>
      <c r="CP57" s="1310"/>
      <c r="CQ57" s="1310"/>
      <c r="CR57" s="1310"/>
      <c r="CS57" s="1310"/>
      <c r="CT57" s="1310"/>
      <c r="CU57" s="1310"/>
      <c r="CV57" s="1310">
        <v>60.7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602</v>
      </c>
    </row>
    <row r="64" spans="1:109" x14ac:dyDescent="0.15">
      <c r="B64" s="1280"/>
      <c r="G64" s="1287"/>
      <c r="I64" s="1320"/>
      <c r="J64" s="1320"/>
      <c r="K64" s="1320"/>
      <c r="L64" s="1320"/>
      <c r="M64" s="1320"/>
      <c r="N64" s="1321"/>
      <c r="AM64" s="1287"/>
      <c r="AN64" s="1287" t="s">
        <v>595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597</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598</v>
      </c>
      <c r="AO73" s="1309"/>
      <c r="AP73" s="1309"/>
      <c r="AQ73" s="1309"/>
      <c r="AR73" s="1309"/>
      <c r="AS73" s="1309"/>
      <c r="AT73" s="1309"/>
      <c r="AU73" s="1309"/>
      <c r="AV73" s="1309"/>
      <c r="AW73" s="1309"/>
      <c r="AX73" s="1309"/>
      <c r="AY73" s="1309"/>
      <c r="AZ73" s="1309"/>
      <c r="BA73" s="1309"/>
      <c r="BB73" s="1309" t="s">
        <v>599</v>
      </c>
      <c r="BC73" s="1309"/>
      <c r="BD73" s="1309"/>
      <c r="BE73" s="1309"/>
      <c r="BF73" s="1309"/>
      <c r="BG73" s="1309"/>
      <c r="BH73" s="1309"/>
      <c r="BI73" s="1309"/>
      <c r="BJ73" s="1309"/>
      <c r="BK73" s="1309"/>
      <c r="BL73" s="1309"/>
      <c r="BM73" s="1309"/>
      <c r="BN73" s="1309"/>
      <c r="BO73" s="1309"/>
      <c r="BP73" s="1310">
        <v>57.9</v>
      </c>
      <c r="BQ73" s="1310"/>
      <c r="BR73" s="1310"/>
      <c r="BS73" s="1310"/>
      <c r="BT73" s="1310"/>
      <c r="BU73" s="1310"/>
      <c r="BV73" s="1310"/>
      <c r="BW73" s="1310"/>
      <c r="BX73" s="1310">
        <v>57.1</v>
      </c>
      <c r="BY73" s="1310"/>
      <c r="BZ73" s="1310"/>
      <c r="CA73" s="1310"/>
      <c r="CB73" s="1310"/>
      <c r="CC73" s="1310"/>
      <c r="CD73" s="1310"/>
      <c r="CE73" s="1310"/>
      <c r="CF73" s="1310">
        <v>61.2</v>
      </c>
      <c r="CG73" s="1310"/>
      <c r="CH73" s="1310"/>
      <c r="CI73" s="1310"/>
      <c r="CJ73" s="1310"/>
      <c r="CK73" s="1310"/>
      <c r="CL73" s="1310"/>
      <c r="CM73" s="1310"/>
      <c r="CN73" s="1310">
        <v>51.1</v>
      </c>
      <c r="CO73" s="1310"/>
      <c r="CP73" s="1310"/>
      <c r="CQ73" s="1310"/>
      <c r="CR73" s="1310"/>
      <c r="CS73" s="1310"/>
      <c r="CT73" s="1310"/>
      <c r="CU73" s="1310"/>
      <c r="CV73" s="1310">
        <v>36.799999999999997</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604</v>
      </c>
      <c r="BC75" s="1309"/>
      <c r="BD75" s="1309"/>
      <c r="BE75" s="1309"/>
      <c r="BF75" s="1309"/>
      <c r="BG75" s="1309"/>
      <c r="BH75" s="1309"/>
      <c r="BI75" s="1309"/>
      <c r="BJ75" s="1309"/>
      <c r="BK75" s="1309"/>
      <c r="BL75" s="1309"/>
      <c r="BM75" s="1309"/>
      <c r="BN75" s="1309"/>
      <c r="BO75" s="1309"/>
      <c r="BP75" s="1310">
        <v>2.7</v>
      </c>
      <c r="BQ75" s="1310"/>
      <c r="BR75" s="1310"/>
      <c r="BS75" s="1310"/>
      <c r="BT75" s="1310"/>
      <c r="BU75" s="1310"/>
      <c r="BV75" s="1310"/>
      <c r="BW75" s="1310"/>
      <c r="BX75" s="1310">
        <v>2.8</v>
      </c>
      <c r="BY75" s="1310"/>
      <c r="BZ75" s="1310"/>
      <c r="CA75" s="1310"/>
      <c r="CB75" s="1310"/>
      <c r="CC75" s="1310"/>
      <c r="CD75" s="1310"/>
      <c r="CE75" s="1310"/>
      <c r="CF75" s="1310">
        <v>2.7</v>
      </c>
      <c r="CG75" s="1310"/>
      <c r="CH75" s="1310"/>
      <c r="CI75" s="1310"/>
      <c r="CJ75" s="1310"/>
      <c r="CK75" s="1310"/>
      <c r="CL75" s="1310"/>
      <c r="CM75" s="1310"/>
      <c r="CN75" s="1310">
        <v>2.2999999999999998</v>
      </c>
      <c r="CO75" s="1310"/>
      <c r="CP75" s="1310"/>
      <c r="CQ75" s="1310"/>
      <c r="CR75" s="1310"/>
      <c r="CS75" s="1310"/>
      <c r="CT75" s="1310"/>
      <c r="CU75" s="1310"/>
      <c r="CV75" s="1310">
        <v>2.6</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601</v>
      </c>
      <c r="AO77" s="1305"/>
      <c r="AP77" s="1305"/>
      <c r="AQ77" s="1305"/>
      <c r="AR77" s="1305"/>
      <c r="AS77" s="1305"/>
      <c r="AT77" s="1305"/>
      <c r="AU77" s="1305"/>
      <c r="AV77" s="1305"/>
      <c r="AW77" s="1305"/>
      <c r="AX77" s="1305"/>
      <c r="AY77" s="1305"/>
      <c r="AZ77" s="1305"/>
      <c r="BA77" s="1305"/>
      <c r="BB77" s="1309" t="s">
        <v>599</v>
      </c>
      <c r="BC77" s="1309"/>
      <c r="BD77" s="1309"/>
      <c r="BE77" s="1309"/>
      <c r="BF77" s="1309"/>
      <c r="BG77" s="1309"/>
      <c r="BH77" s="1309"/>
      <c r="BI77" s="1309"/>
      <c r="BJ77" s="1309"/>
      <c r="BK77" s="1309"/>
      <c r="BL77" s="1309"/>
      <c r="BM77" s="1309"/>
      <c r="BN77" s="1309"/>
      <c r="BO77" s="1309"/>
      <c r="BP77" s="1310">
        <v>33.6</v>
      </c>
      <c r="BQ77" s="1310"/>
      <c r="BR77" s="1310"/>
      <c r="BS77" s="1310"/>
      <c r="BT77" s="1310"/>
      <c r="BU77" s="1310"/>
      <c r="BV77" s="1310"/>
      <c r="BW77" s="1310"/>
      <c r="BX77" s="1310">
        <v>32.5</v>
      </c>
      <c r="BY77" s="1310"/>
      <c r="BZ77" s="1310"/>
      <c r="CA77" s="1310"/>
      <c r="CB77" s="1310"/>
      <c r="CC77" s="1310"/>
      <c r="CD77" s="1310"/>
      <c r="CE77" s="1310"/>
      <c r="CF77" s="1310">
        <v>30.2</v>
      </c>
      <c r="CG77" s="1310"/>
      <c r="CH77" s="1310"/>
      <c r="CI77" s="1310"/>
      <c r="CJ77" s="1310"/>
      <c r="CK77" s="1310"/>
      <c r="CL77" s="1310"/>
      <c r="CM77" s="1310"/>
      <c r="CN77" s="1310">
        <v>25.4</v>
      </c>
      <c r="CO77" s="1310"/>
      <c r="CP77" s="1310"/>
      <c r="CQ77" s="1310"/>
      <c r="CR77" s="1310"/>
      <c r="CS77" s="1310"/>
      <c r="CT77" s="1310"/>
      <c r="CU77" s="1310"/>
      <c r="CV77" s="1310">
        <v>22.9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604</v>
      </c>
      <c r="BC79" s="1309"/>
      <c r="BD79" s="1309"/>
      <c r="BE79" s="1309"/>
      <c r="BF79" s="1309"/>
      <c r="BG79" s="1309"/>
      <c r="BH79" s="1309"/>
      <c r="BI79" s="1309"/>
      <c r="BJ79" s="1309"/>
      <c r="BK79" s="1309"/>
      <c r="BL79" s="1309"/>
      <c r="BM79" s="1309"/>
      <c r="BN79" s="1309"/>
      <c r="BO79" s="1309"/>
      <c r="BP79" s="1310">
        <v>7</v>
      </c>
      <c r="BQ79" s="1310"/>
      <c r="BR79" s="1310"/>
      <c r="BS79" s="1310"/>
      <c r="BT79" s="1310"/>
      <c r="BU79" s="1310"/>
      <c r="BV79" s="1310"/>
      <c r="BW79" s="1310"/>
      <c r="BX79" s="1310">
        <v>8.1999999999999993</v>
      </c>
      <c r="BY79" s="1310"/>
      <c r="BZ79" s="1310"/>
      <c r="CA79" s="1310"/>
      <c r="CB79" s="1310"/>
      <c r="CC79" s="1310"/>
      <c r="CD79" s="1310"/>
      <c r="CE79" s="1310"/>
      <c r="CF79" s="1310">
        <v>8</v>
      </c>
      <c r="CG79" s="1310"/>
      <c r="CH79" s="1310"/>
      <c r="CI79" s="1310"/>
      <c r="CJ79" s="1310"/>
      <c r="CK79" s="1310"/>
      <c r="CL79" s="1310"/>
      <c r="CM79" s="1310"/>
      <c r="CN79" s="1310">
        <v>7.8</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JiQ56Af3jlSMsKAu1YVNbnWDgVNu/MHS2OF1OkvHftfvaPLl7uaaAXlzJz8AnZ0oVvn8grIP0I4EoL69u7TxBA==" saltValue="+fzy9IGb654HoeuRIAzz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BZ61" sqref="BZ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aGrQklfH9KabMiLZGYVZ6gBwOxp+Fwf0KPRy8j3Nqst9RgztocxM60FX2I0qqKluJVelQcka2z9mJ0EywoI+mw==" saltValue="lUgsNldzNkhg3MR9LTnzt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Z61" sqref="BZ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jZRR00AVz487Nx1rmgAinoInfWjUlMHHS2/3Emcw9rlu3+RpzCPkvHyZVXIrRzl+JMhegIcqdE89Grq76g5ybQ==" saltValue="e9dNFpC3ClfXmq/jSbpnf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91319</v>
      </c>
      <c r="E3" s="162"/>
      <c r="F3" s="163">
        <v>47278</v>
      </c>
      <c r="G3" s="164"/>
      <c r="H3" s="165"/>
    </row>
    <row r="4" spans="1:8" x14ac:dyDescent="0.15">
      <c r="A4" s="166"/>
      <c r="B4" s="167"/>
      <c r="C4" s="168"/>
      <c r="D4" s="169">
        <v>63914</v>
      </c>
      <c r="E4" s="170"/>
      <c r="F4" s="171">
        <v>24096</v>
      </c>
      <c r="G4" s="172"/>
      <c r="H4" s="173"/>
    </row>
    <row r="5" spans="1:8" x14ac:dyDescent="0.15">
      <c r="A5" s="154" t="s">
        <v>546</v>
      </c>
      <c r="B5" s="159"/>
      <c r="C5" s="160"/>
      <c r="D5" s="161">
        <v>46708</v>
      </c>
      <c r="E5" s="162"/>
      <c r="F5" s="163">
        <v>67319</v>
      </c>
      <c r="G5" s="164"/>
      <c r="H5" s="165"/>
    </row>
    <row r="6" spans="1:8" x14ac:dyDescent="0.15">
      <c r="A6" s="166"/>
      <c r="B6" s="167"/>
      <c r="C6" s="168"/>
      <c r="D6" s="169">
        <v>35312</v>
      </c>
      <c r="E6" s="170"/>
      <c r="F6" s="171">
        <v>38101</v>
      </c>
      <c r="G6" s="172"/>
      <c r="H6" s="173"/>
    </row>
    <row r="7" spans="1:8" x14ac:dyDescent="0.15">
      <c r="A7" s="154" t="s">
        <v>547</v>
      </c>
      <c r="B7" s="159"/>
      <c r="C7" s="160"/>
      <c r="D7" s="161">
        <v>44211</v>
      </c>
      <c r="E7" s="162"/>
      <c r="F7" s="163">
        <v>70615</v>
      </c>
      <c r="G7" s="164"/>
      <c r="H7" s="165"/>
    </row>
    <row r="8" spans="1:8" x14ac:dyDescent="0.15">
      <c r="A8" s="166"/>
      <c r="B8" s="167"/>
      <c r="C8" s="168"/>
      <c r="D8" s="169">
        <v>34920</v>
      </c>
      <c r="E8" s="170"/>
      <c r="F8" s="171">
        <v>37382</v>
      </c>
      <c r="G8" s="172"/>
      <c r="H8" s="173"/>
    </row>
    <row r="9" spans="1:8" x14ac:dyDescent="0.15">
      <c r="A9" s="154" t="s">
        <v>548</v>
      </c>
      <c r="B9" s="159"/>
      <c r="C9" s="160"/>
      <c r="D9" s="161">
        <v>48200</v>
      </c>
      <c r="E9" s="162"/>
      <c r="F9" s="163">
        <v>69185</v>
      </c>
      <c r="G9" s="164"/>
      <c r="H9" s="165"/>
    </row>
    <row r="10" spans="1:8" x14ac:dyDescent="0.15">
      <c r="A10" s="166"/>
      <c r="B10" s="167"/>
      <c r="C10" s="168"/>
      <c r="D10" s="169">
        <v>35203</v>
      </c>
      <c r="E10" s="170"/>
      <c r="F10" s="171">
        <v>38519</v>
      </c>
      <c r="G10" s="172"/>
      <c r="H10" s="173"/>
    </row>
    <row r="11" spans="1:8" x14ac:dyDescent="0.15">
      <c r="A11" s="154" t="s">
        <v>549</v>
      </c>
      <c r="B11" s="159"/>
      <c r="C11" s="160"/>
      <c r="D11" s="161">
        <v>37758</v>
      </c>
      <c r="E11" s="162"/>
      <c r="F11" s="163">
        <v>70166</v>
      </c>
      <c r="G11" s="164"/>
      <c r="H11" s="165"/>
    </row>
    <row r="12" spans="1:8" x14ac:dyDescent="0.15">
      <c r="A12" s="166"/>
      <c r="B12" s="167"/>
      <c r="C12" s="174"/>
      <c r="D12" s="169">
        <v>31395</v>
      </c>
      <c r="E12" s="170"/>
      <c r="F12" s="171">
        <v>36115</v>
      </c>
      <c r="G12" s="172"/>
      <c r="H12" s="173"/>
    </row>
    <row r="13" spans="1:8" x14ac:dyDescent="0.15">
      <c r="A13" s="154"/>
      <c r="B13" s="159"/>
      <c r="C13" s="175"/>
      <c r="D13" s="176">
        <v>53639</v>
      </c>
      <c r="E13" s="177"/>
      <c r="F13" s="178">
        <v>64913</v>
      </c>
      <c r="G13" s="179"/>
      <c r="H13" s="165"/>
    </row>
    <row r="14" spans="1:8" x14ac:dyDescent="0.15">
      <c r="A14" s="166"/>
      <c r="B14" s="167"/>
      <c r="C14" s="168"/>
      <c r="D14" s="169">
        <v>40149</v>
      </c>
      <c r="E14" s="170"/>
      <c r="F14" s="171">
        <v>34843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9.14</v>
      </c>
      <c r="C19" s="180">
        <f>ROUND(VALUE(SUBSTITUTE(実質収支比率等に係る経年分析!G$48,"▲","-")),2)</f>
        <v>6.54</v>
      </c>
      <c r="D19" s="180">
        <f>ROUND(VALUE(SUBSTITUTE(実質収支比率等に係る経年分析!H$48,"▲","-")),2)</f>
        <v>7.89</v>
      </c>
      <c r="E19" s="180">
        <f>ROUND(VALUE(SUBSTITUTE(実質収支比率等に係る経年分析!I$48,"▲","-")),2)</f>
        <v>9.83</v>
      </c>
      <c r="F19" s="180">
        <f>ROUND(VALUE(SUBSTITUTE(実質収支比率等に係る経年分析!J$48,"▲","-")),2)</f>
        <v>11.14</v>
      </c>
    </row>
    <row r="20" spans="1:11" x14ac:dyDescent="0.15">
      <c r="A20" s="180" t="s">
        <v>54</v>
      </c>
      <c r="B20" s="180">
        <f>ROUND(VALUE(SUBSTITUTE(実質収支比率等に係る経年分析!F$47,"▲","-")),2)</f>
        <v>6</v>
      </c>
      <c r="C20" s="180">
        <f>ROUND(VALUE(SUBSTITUTE(実質収支比率等に係る経年分析!G$47,"▲","-")),2)</f>
        <v>7.11</v>
      </c>
      <c r="D20" s="180">
        <f>ROUND(VALUE(SUBSTITUTE(実質収支比率等に係る経年分析!H$47,"▲","-")),2)</f>
        <v>7.12</v>
      </c>
      <c r="E20" s="180">
        <f>ROUND(VALUE(SUBSTITUTE(実質収支比率等に係る経年分析!I$47,"▲","-")),2)</f>
        <v>8.8800000000000008</v>
      </c>
      <c r="F20" s="180">
        <f>ROUND(VALUE(SUBSTITUTE(実質収支比率等に係る経年分析!J$47,"▲","-")),2)</f>
        <v>9.08</v>
      </c>
    </row>
    <row r="21" spans="1:11" x14ac:dyDescent="0.15">
      <c r="A21" s="180" t="s">
        <v>55</v>
      </c>
      <c r="B21" s="180">
        <f>IF(ISNUMBER(VALUE(SUBSTITUTE(実質収支比率等に係る経年分析!F$49,"▲","-"))),ROUND(VALUE(SUBSTITUTE(実質収支比率等に係る経年分析!F$49,"▲","-")),2),NA())</f>
        <v>-3.22</v>
      </c>
      <c r="C21" s="180">
        <f>IF(ISNUMBER(VALUE(SUBSTITUTE(実質収支比率等に係る経年分析!G$49,"▲","-"))),ROUND(VALUE(SUBSTITUTE(実質収支比率等に係る経年分析!G$49,"▲","-")),2),NA())</f>
        <v>-1.06</v>
      </c>
      <c r="D21" s="180">
        <f>IF(ISNUMBER(VALUE(SUBSTITUTE(実質収支比率等に係る経年分析!H$49,"▲","-"))),ROUND(VALUE(SUBSTITUTE(実質収支比率等に係る経年分析!H$49,"▲","-")),2),NA())</f>
        <v>1.5</v>
      </c>
      <c r="E21" s="180">
        <f>IF(ISNUMBER(VALUE(SUBSTITUTE(実質収支比率等に係る経年分析!I$49,"▲","-"))),ROUND(VALUE(SUBSTITUTE(実質収支比率等に係る経年分析!I$49,"▲","-")),2),NA())</f>
        <v>3.96</v>
      </c>
      <c r="F21" s="180">
        <f>IF(ISNUMBER(VALUE(SUBSTITUTE(実質収支比率等に係る経年分析!J$49,"▲","-"))),ROUND(VALUE(SUBSTITUTE(実質収支比率等に係る経年分析!J$49,"▲","-")),2),NA())</f>
        <v>2.35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0.41</v>
      </c>
    </row>
    <row r="32" spans="1:11" x14ac:dyDescent="0.15">
      <c r="A32" s="181" t="str">
        <f>IF(連結実質赤字比率に係る赤字・黒字の構成分析!C$38="",NA(),連結実質赤字比率に係る赤字・黒字の構成分析!C$38)</f>
        <v>和光都市計画事業和光市駅北口土地区画整理事業特別会計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1.68</v>
      </c>
    </row>
    <row r="35" spans="1:16" x14ac:dyDescent="0.15">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1483</v>
      </c>
      <c r="E42" s="182"/>
      <c r="F42" s="182"/>
      <c r="G42" s="182">
        <f>'実質公債費比率（分子）の構造'!L$52</f>
        <v>1491</v>
      </c>
      <c r="H42" s="182"/>
      <c r="I42" s="182"/>
      <c r="J42" s="182">
        <f>'実質公債費比率（分子）の構造'!M$52</f>
        <v>1534</v>
      </c>
      <c r="K42" s="182"/>
      <c r="L42" s="182"/>
      <c r="M42" s="182">
        <f>'実質公債費比率（分子）の構造'!N$52</f>
        <v>1582</v>
      </c>
      <c r="N42" s="182"/>
      <c r="O42" s="182"/>
      <c r="P42" s="182">
        <f>'実質公債費比率（分子）の構造'!O$52</f>
        <v>1627</v>
      </c>
    </row>
    <row r="43" spans="1:16" x14ac:dyDescent="0.15">
      <c r="A43" s="182" t="s">
        <v>63</v>
      </c>
      <c r="B43" s="182">
        <f>'実質公債費比率（分子）の構造'!K$51</f>
        <v>8</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6</v>
      </c>
      <c r="C44" s="182"/>
      <c r="D44" s="182"/>
      <c r="E44" s="182">
        <f>'実質公債費比率（分子）の構造'!L$50</f>
        <v>6</v>
      </c>
      <c r="F44" s="182"/>
      <c r="G44" s="182"/>
      <c r="H44" s="182">
        <f>'実質公債費比率（分子）の構造'!M$50</f>
        <v>6</v>
      </c>
      <c r="I44" s="182"/>
      <c r="J44" s="182"/>
      <c r="K44" s="182">
        <f>'実質公債費比率（分子）の構造'!N$50</f>
        <v>5</v>
      </c>
      <c r="L44" s="182"/>
      <c r="M44" s="182"/>
      <c r="N44" s="182">
        <f>'実質公債費比率（分子）の構造'!O$50</f>
        <v>4</v>
      </c>
      <c r="O44" s="182"/>
      <c r="P44" s="182"/>
    </row>
    <row r="45" spans="1:16" x14ac:dyDescent="0.15">
      <c r="A45" s="182" t="s">
        <v>65</v>
      </c>
      <c r="B45" s="182">
        <f>'実質公債費比率（分子）の構造'!K$49</f>
        <v>21</v>
      </c>
      <c r="C45" s="182"/>
      <c r="D45" s="182"/>
      <c r="E45" s="182">
        <f>'実質公債費比率（分子）の構造'!L$49</f>
        <v>11</v>
      </c>
      <c r="F45" s="182"/>
      <c r="G45" s="182"/>
      <c r="H45" s="182">
        <f>'実質公債費比率（分子）の構造'!M$49</f>
        <v>11</v>
      </c>
      <c r="I45" s="182"/>
      <c r="J45" s="182"/>
      <c r="K45" s="182">
        <f>'実質公債費比率（分子）の構造'!N$49</f>
        <v>11</v>
      </c>
      <c r="L45" s="182"/>
      <c r="M45" s="182"/>
      <c r="N45" s="182">
        <f>'実質公債費比率（分子）の構造'!O$49</f>
        <v>17</v>
      </c>
      <c r="O45" s="182"/>
      <c r="P45" s="182"/>
    </row>
    <row r="46" spans="1:16" x14ac:dyDescent="0.15">
      <c r="A46" s="182" t="s">
        <v>66</v>
      </c>
      <c r="B46" s="182">
        <f>'実質公債費比率（分子）の構造'!K$48</f>
        <v>241</v>
      </c>
      <c r="C46" s="182"/>
      <c r="D46" s="182"/>
      <c r="E46" s="182">
        <f>'実質公債費比率（分子）の構造'!L$48</f>
        <v>231</v>
      </c>
      <c r="F46" s="182"/>
      <c r="G46" s="182"/>
      <c r="H46" s="182">
        <f>'実質公債費比率（分子）の構造'!M$48</f>
        <v>225</v>
      </c>
      <c r="I46" s="182"/>
      <c r="J46" s="182"/>
      <c r="K46" s="182">
        <f>'実質公債費比率（分子）の構造'!N$48</f>
        <v>202</v>
      </c>
      <c r="L46" s="182"/>
      <c r="M46" s="182"/>
      <c r="N46" s="182">
        <f>'実質公債費比率（分子）の構造'!O$48</f>
        <v>184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1683</v>
      </c>
      <c r="C49" s="182"/>
      <c r="D49" s="182"/>
      <c r="E49" s="182">
        <f>'実質公債費比率（分子）の構造'!L$45</f>
        <v>1597</v>
      </c>
      <c r="F49" s="182"/>
      <c r="G49" s="182"/>
      <c r="H49" s="182">
        <f>'実質公債費比率（分子）の構造'!M$45</f>
        <v>1605</v>
      </c>
      <c r="I49" s="182"/>
      <c r="J49" s="182"/>
      <c r="K49" s="182">
        <f>'実質公債費比率（分子）の構造'!N$45</f>
        <v>1702</v>
      </c>
      <c r="L49" s="182"/>
      <c r="M49" s="182"/>
      <c r="N49" s="182">
        <f>'実質公債費比率（分子）の構造'!O$45</f>
        <v>1932</v>
      </c>
      <c r="O49" s="182"/>
      <c r="P49" s="182"/>
    </row>
    <row r="50" spans="1:16" x14ac:dyDescent="0.15">
      <c r="A50" s="182" t="s">
        <v>70</v>
      </c>
      <c r="B50" s="182" t="e">
        <f>NA()</f>
        <v>#N/A</v>
      </c>
      <c r="C50" s="182">
        <f>IF(ISNUMBER('実質公債費比率（分子）の構造'!K$53),'実質公債費比率（分子）の構造'!K$53,NA())</f>
        <v>476</v>
      </c>
      <c r="D50" s="182" t="e">
        <f>NA()</f>
        <v>#N/A</v>
      </c>
      <c r="E50" s="182" t="e">
        <f>NA()</f>
        <v>#N/A</v>
      </c>
      <c r="F50" s="182">
        <f>IF(ISNUMBER('実質公債費比率（分子）の構造'!L$53),'実質公債費比率（分子）の構造'!L$53,NA())</f>
        <v>354</v>
      </c>
      <c r="G50" s="182" t="e">
        <f>NA()</f>
        <v>#N/A</v>
      </c>
      <c r="H50" s="182" t="e">
        <f>NA()</f>
        <v>#N/A</v>
      </c>
      <c r="I50" s="182">
        <f>IF(ISNUMBER('実質公債費比率（分子）の構造'!M$53),'実質公債費比率（分子）の構造'!M$53,NA())</f>
        <v>313</v>
      </c>
      <c r="J50" s="182" t="e">
        <f>NA()</f>
        <v>#N/A</v>
      </c>
      <c r="K50" s="182" t="e">
        <f>NA()</f>
        <v>#N/A</v>
      </c>
      <c r="L50" s="182">
        <f>IF(ISNUMBER('実質公債費比率（分子）の構造'!N$53),'実質公債費比率（分子）の構造'!N$53,NA())</f>
        <v>338</v>
      </c>
      <c r="M50" s="182" t="e">
        <f>NA()</f>
        <v>#N/A</v>
      </c>
      <c r="N50" s="182" t="e">
        <f>NA()</f>
        <v>#N/A</v>
      </c>
      <c r="O50" s="182">
        <f>IF(ISNUMBER('実質公債費比率（分子）の構造'!O$53),'実質公債費比率（分子）の構造'!O$53,NA())</f>
        <v>510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11076</v>
      </c>
      <c r="E56" s="181"/>
      <c r="F56" s="181"/>
      <c r="G56" s="181">
        <f>'将来負担比率（分子）の構造'!J$52</f>
        <v>10255</v>
      </c>
      <c r="H56" s="181"/>
      <c r="I56" s="181"/>
      <c r="J56" s="181">
        <f>'将来負担比率（分子）の構造'!K$52</f>
        <v>9289</v>
      </c>
      <c r="K56" s="181"/>
      <c r="L56" s="181"/>
      <c r="M56" s="181">
        <f>'将来負担比率（分子）の構造'!L$52</f>
        <v>8409</v>
      </c>
      <c r="N56" s="181"/>
      <c r="O56" s="181"/>
      <c r="P56" s="181">
        <f>'将来負担比率（分子）の構造'!M$52</f>
        <v>7619</v>
      </c>
    </row>
    <row r="57" spans="1:16" x14ac:dyDescent="0.15">
      <c r="A57" s="181" t="s">
        <v>41</v>
      </c>
      <c r="B57" s="181"/>
      <c r="C57" s="181"/>
      <c r="D57" s="181">
        <f>'将来負担比率（分子）の構造'!I$51</f>
        <v>2560</v>
      </c>
      <c r="E57" s="181"/>
      <c r="F57" s="181"/>
      <c r="G57" s="181">
        <f>'将来負担比率（分子）の構造'!J$51</f>
        <v>2708</v>
      </c>
      <c r="H57" s="181"/>
      <c r="I57" s="181"/>
      <c r="J57" s="181">
        <f>'将来負担比率（分子）の構造'!K$51</f>
        <v>3086</v>
      </c>
      <c r="K57" s="181"/>
      <c r="L57" s="181"/>
      <c r="M57" s="181">
        <f>'将来負担比率（分子）の構造'!L$51</f>
        <v>4646</v>
      </c>
      <c r="N57" s="181"/>
      <c r="O57" s="181"/>
      <c r="P57" s="181">
        <f>'将来負担比率（分子）の構造'!M$51</f>
        <v>6306</v>
      </c>
    </row>
    <row r="58" spans="1:16" x14ac:dyDescent="0.15">
      <c r="A58" s="181" t="s">
        <v>40</v>
      </c>
      <c r="B58" s="181"/>
      <c r="C58" s="181"/>
      <c r="D58" s="181">
        <f>'将来負担比率（分子）の構造'!I$50</f>
        <v>2257</v>
      </c>
      <c r="E58" s="181"/>
      <c r="F58" s="181"/>
      <c r="G58" s="181">
        <f>'将来負担比率（分子）の構造'!J$50</f>
        <v>2441</v>
      </c>
      <c r="H58" s="181"/>
      <c r="I58" s="181"/>
      <c r="J58" s="181">
        <f>'将来負担比率（分子）の構造'!K$50</f>
        <v>2472</v>
      </c>
      <c r="K58" s="181"/>
      <c r="L58" s="181"/>
      <c r="M58" s="181">
        <f>'将来負担比率（分子）の構造'!L$50</f>
        <v>3086</v>
      </c>
      <c r="N58" s="181"/>
      <c r="O58" s="181"/>
      <c r="P58" s="181">
        <f>'将来負担比率（分子）の構造'!M$50</f>
        <v>3283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v>
      </c>
      <c r="C61" s="181"/>
      <c r="D61" s="181"/>
      <c r="E61" s="181">
        <f>'将来負担比率（分子）の構造'!J$46</f>
        <v>3</v>
      </c>
      <c r="F61" s="181"/>
      <c r="G61" s="181"/>
      <c r="H61" s="181">
        <f>'将来負担比率（分子）の構造'!K$46</f>
        <v>4</v>
      </c>
      <c r="I61" s="181"/>
      <c r="J61" s="181"/>
      <c r="K61" s="181">
        <f>'将来負担比率（分子）の構造'!L$46</f>
        <v>2</v>
      </c>
      <c r="L61" s="181"/>
      <c r="M61" s="181"/>
      <c r="N61" s="181">
        <f>'将来負担比率（分子）の構造'!M$46</f>
        <v>1</v>
      </c>
      <c r="O61" s="181"/>
      <c r="P61" s="181"/>
    </row>
    <row r="62" spans="1:16" x14ac:dyDescent="0.15">
      <c r="A62" s="181" t="s">
        <v>34</v>
      </c>
      <c r="B62" s="181">
        <f>'将来負担比率（分子）の構造'!I$45</f>
        <v>3282</v>
      </c>
      <c r="C62" s="181"/>
      <c r="D62" s="181"/>
      <c r="E62" s="181">
        <f>'将来負担比率（分子）の構造'!J$45</f>
        <v>3089</v>
      </c>
      <c r="F62" s="181"/>
      <c r="G62" s="181"/>
      <c r="H62" s="181">
        <f>'将来負担比率（分子）の構造'!K$45</f>
        <v>3051</v>
      </c>
      <c r="I62" s="181"/>
      <c r="J62" s="181"/>
      <c r="K62" s="181">
        <f>'将来負担比率（分子）の構造'!L$45</f>
        <v>2945</v>
      </c>
      <c r="L62" s="181"/>
      <c r="M62" s="181"/>
      <c r="N62" s="181">
        <f>'将来負担比率（分子）の構造'!M$45</f>
        <v>2893</v>
      </c>
      <c r="O62" s="181"/>
      <c r="P62" s="181"/>
    </row>
    <row r="63" spans="1:16" x14ac:dyDescent="0.15">
      <c r="A63" s="181" t="s">
        <v>33</v>
      </c>
      <c r="B63" s="181">
        <f>'将来負担比率（分子）の構造'!I$44</f>
        <v>70</v>
      </c>
      <c r="C63" s="181"/>
      <c r="D63" s="181"/>
      <c r="E63" s="181">
        <f>'将来負担比率（分子）の構造'!J$44</f>
        <v>63</v>
      </c>
      <c r="F63" s="181"/>
      <c r="G63" s="181"/>
      <c r="H63" s="181">
        <f>'将来負担比率（分子）の構造'!K$44</f>
        <v>75</v>
      </c>
      <c r="I63" s="181"/>
      <c r="J63" s="181"/>
      <c r="K63" s="181">
        <f>'将来負担比率（分子）の構造'!L$44</f>
        <v>103</v>
      </c>
      <c r="L63" s="181"/>
      <c r="M63" s="181"/>
      <c r="N63" s="181">
        <f>'将来負担比率（分子）の構造'!M$44</f>
        <v>87</v>
      </c>
      <c r="O63" s="181"/>
      <c r="P63" s="181"/>
    </row>
    <row r="64" spans="1:16" x14ac:dyDescent="0.15">
      <c r="A64" s="181" t="s">
        <v>32</v>
      </c>
      <c r="B64" s="181">
        <f>'将来負担比率（分子）の構造'!I$43</f>
        <v>2412</v>
      </c>
      <c r="C64" s="181"/>
      <c r="D64" s="181"/>
      <c r="E64" s="181">
        <f>'将来負担比率（分子）の構造'!J$43</f>
        <v>2219</v>
      </c>
      <c r="F64" s="181"/>
      <c r="G64" s="181"/>
      <c r="H64" s="181">
        <f>'将来負担比率（分子）の構造'!K$43</f>
        <v>1961</v>
      </c>
      <c r="I64" s="181"/>
      <c r="J64" s="181"/>
      <c r="K64" s="181">
        <f>'将来負担比率（分子）の構造'!L$43</f>
        <v>1706</v>
      </c>
      <c r="L64" s="181"/>
      <c r="M64" s="181"/>
      <c r="N64" s="181">
        <f>'将来負担比率（分子）の構造'!M$43</f>
        <v>1428</v>
      </c>
      <c r="O64" s="181"/>
      <c r="P64" s="181"/>
    </row>
    <row r="65" spans="1:16" x14ac:dyDescent="0.15">
      <c r="A65" s="181" t="s">
        <v>31</v>
      </c>
      <c r="B65" s="181">
        <f>'将来負担比率（分子）の構造'!I$42</f>
        <v>190</v>
      </c>
      <c r="C65" s="181"/>
      <c r="D65" s="181"/>
      <c r="E65" s="181">
        <f>'将来負担比率（分子）の構造'!J$42</f>
        <v>130</v>
      </c>
      <c r="F65" s="181"/>
      <c r="G65" s="181"/>
      <c r="H65" s="181">
        <f>'将来負担比率（分子）の構造'!K$42</f>
        <v>69</v>
      </c>
      <c r="I65" s="181"/>
      <c r="J65" s="181"/>
      <c r="K65" s="181" t="str">
        <f>'将来負担比率（分子）の構造'!L$42</f>
        <v>-</v>
      </c>
      <c r="L65" s="181"/>
      <c r="M65" s="181"/>
      <c r="N65" s="181">
        <f>'将来負担比率（分子）の構造'!M$42</f>
        <v>15</v>
      </c>
      <c r="O65" s="181"/>
      <c r="P65" s="181"/>
    </row>
    <row r="66" spans="1:16" x14ac:dyDescent="0.15">
      <c r="A66" s="181" t="s">
        <v>30</v>
      </c>
      <c r="B66" s="181">
        <f>'将来負担比率（分子）の構造'!I$41</f>
        <v>17744</v>
      </c>
      <c r="C66" s="181"/>
      <c r="D66" s="181"/>
      <c r="E66" s="181">
        <f>'将来負担比率（分子）の構造'!J$41</f>
        <v>17833</v>
      </c>
      <c r="F66" s="181"/>
      <c r="G66" s="181"/>
      <c r="H66" s="181">
        <f>'将来負担比率（分子）の構造'!K$41</f>
        <v>18287</v>
      </c>
      <c r="I66" s="181"/>
      <c r="J66" s="181"/>
      <c r="K66" s="181">
        <f>'将来負担比率（分子）の構造'!L$41</f>
        <v>18723</v>
      </c>
      <c r="L66" s="181"/>
      <c r="M66" s="181"/>
      <c r="N66" s="181">
        <f>'将来負担比率（分子）の構造'!M$41</f>
        <v>18366</v>
      </c>
      <c r="O66" s="181"/>
      <c r="P66" s="181"/>
    </row>
    <row r="67" spans="1:16" x14ac:dyDescent="0.15">
      <c r="A67" s="181" t="s">
        <v>74</v>
      </c>
      <c r="B67" s="181" t="e">
        <f>NA()</f>
        <v>#N/A</v>
      </c>
      <c r="C67" s="181">
        <f>IF(ISNUMBER('将来負担比率（分子）の構造'!I$53), IF('将来負担比率（分子）の構造'!I$53 &lt; 0, 0, '将来負担比率（分子）の構造'!I$53), NA())</f>
        <v>7811</v>
      </c>
      <c r="D67" s="181" t="e">
        <f>NA()</f>
        <v>#N/A</v>
      </c>
      <c r="E67" s="181" t="e">
        <f>NA()</f>
        <v>#N/A</v>
      </c>
      <c r="F67" s="181">
        <f>IF(ISNUMBER('将来負担比率（分子）の構造'!J$53), IF('将来負担比率（分子）の構造'!J$53 &lt; 0, 0, '将来負担比率（分子）の構造'!J$53), NA())</f>
        <v>7933</v>
      </c>
      <c r="G67" s="181" t="e">
        <f>NA()</f>
        <v>#N/A</v>
      </c>
      <c r="H67" s="181" t="e">
        <f>NA()</f>
        <v>#N/A</v>
      </c>
      <c r="I67" s="181">
        <f>IF(ISNUMBER('将来負担比率（分子）の構造'!K$53), IF('将来負担比率（分子）の構造'!K$53 &lt; 0, 0, '将来負担比率（分子）の構造'!K$53), NA())</f>
        <v>8600</v>
      </c>
      <c r="J67" s="181" t="e">
        <f>NA()</f>
        <v>#N/A</v>
      </c>
      <c r="K67" s="181" t="e">
        <f>NA()</f>
        <v>#N/A</v>
      </c>
      <c r="L67" s="181">
        <f>IF(ISNUMBER('将来負担比率（分子）の構造'!L$53), IF('将来負担比率（分子）の構造'!L$53 &lt; 0, 0, '将来負担比率（分子）の構造'!L$53), NA())</f>
        <v>7337</v>
      </c>
      <c r="M67" s="181" t="e">
        <f>NA()</f>
        <v>#N/A</v>
      </c>
      <c r="N67" s="181" t="e">
        <f>NA()</f>
        <v>#N/A</v>
      </c>
      <c r="O67" s="181">
        <f>IF(ISNUMBER('将来負担比率（分子）の構造'!M$53), IF('将来負担比率（分子）の構造'!M$53 &lt; 0, 0, '将来負担比率（分子）の構造'!M$53), NA())</f>
        <v>5581</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1081</v>
      </c>
      <c r="C72" s="185">
        <f>基金残高に係る経年分析!G55</f>
        <v>1372</v>
      </c>
      <c r="D72" s="185">
        <f>基金残高に係る経年分析!H55</f>
        <v>1470</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775</v>
      </c>
      <c r="C74" s="185">
        <f>基金残高に係る経年分析!G57</f>
        <v>548</v>
      </c>
      <c r="D74" s="185">
        <f>基金残高に係る経年分析!H57</f>
        <v>490</v>
      </c>
    </row>
  </sheetData>
  <sheetProtection algorithmName="SHA-512" hashValue="Sh9b6dNA1DMZqDQI8wj+n0L0WUVS/JDozGlND1x58ujTVE84WTKwIERSWiBBicIKiD6gSvJzcIRU0SPZRfAsgg==" saltValue="SEoYT2urjsjnUhX20mcu3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2021-03-08T00:42:44Z</cp:lastPrinted>
  <dcterms:created xsi:type="dcterms:W3CDTF">2021-02-05T01:43:15Z</dcterms:created>
  <dcterms:modified xsi:type="dcterms:W3CDTF">2021-10-15T00:19:11Z</dcterms:modified>
  <cp:category/>
</cp:coreProperties>
</file>