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mc:AlternateContent xmlns:mc="http://schemas.openxmlformats.org/markup-compatibility/2006">
    <mc:Choice Requires="x15">
      <x15ac:absPath xmlns:x15ac="http://schemas.microsoft.com/office/spreadsheetml/2010/11/ac" url="Y:\市町村課\06 財政担当\◎業務別フォルダ\05 決算統計\R1年度決算統計\04財政状況資料集\03団体回答\04 9月照会10月公表\02 団体回答\や\"/>
    </mc:Choice>
  </mc:AlternateContent>
  <xr:revisionPtr revIDLastSave="0" documentId="13_ncr:1_{DC0D9CB8-CC6A-40A9-BC2B-9B588A2C4F32}" xr6:coauthVersionLast="36" xr6:coauthVersionMax="36" xr10:uidLastSave="{00000000-0000-0000-0000-000000000000}"/>
  <bookViews>
    <workbookView xWindow="0" yWindow="0" windowWidth="20490" windowHeight="745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AM36" i="10"/>
  <c r="U36" i="10"/>
  <c r="C36" i="10"/>
  <c r="CO35" i="10"/>
  <c r="BW35" i="10"/>
  <c r="AM35" i="10"/>
  <c r="C35" i="10"/>
  <c r="CO34" i="10"/>
  <c r="BW34" i="10"/>
  <c r="U34" i="10"/>
  <c r="U35" i="10" s="1"/>
  <c r="C34" i="10"/>
  <c r="AM34" i="10" s="1"/>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<sst xmlns="http://schemas.openxmlformats.org/spreadsheetml/2006/main" count="1079" uniqueCount="592">
  <si>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</si>
  <si>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</si>
  <si>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</si>
  <si>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</si>
  <si>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</si>
  <si>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</si>
  <si>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</si>
  <si>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</si>
  <si>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</si>
  <si>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</si>
  <si>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</si>
  <si>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</si>
  <si>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</si>
  <si>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</si>
  <si>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</si>
  <si>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</si>
  <si>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</si>
  <si>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</si>
  <si>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</si>
  <si>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</si>
  <si>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</si>
  <si>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</si>
  <si>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</si>
  <si>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</si>
  <si>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</si>
  <si>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</si>
  <si>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</si>
  <si>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</si>
  <si>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</si>
  <si>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</si>
  <si>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</si>
  <si>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</si>
  <si>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</si>
  <si>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</si>
  <si>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</si>
  <si>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</si>
  <si>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</si>
  <si>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</si>
  <si>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</si>
  <si>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</si>
  <si>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</si>
  <si>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</si>
  <si>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</si>
  <si>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</si>
  <si>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</si>
  <si>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</si>
  <si>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</si>
  <si>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</si>
  <si>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</si>
  <si>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</si>
  <si>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</si>
  <si>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</si>
  <si>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</si>
  <si>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</si>
  <si>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</si>
  <si>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</si>
  <si>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</si>
  <si>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</si>
  <si>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</si>
  <si>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</si>
  <si>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</si>
  <si>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</si>
  <si>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</si>
  <si>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</si>
  <si>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</si>
  <si>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</si>
  <si>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</si>
  <si>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</si>
  <si>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</si>
  <si>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</si>
  <si>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</si>
  <si>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</si>
  <si>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</si>
  <si>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</si>
  <si>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</si>
  <si>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</si>
  <si>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</si>
  <si>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</si>
  <si>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</si>
  <si>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</si>
  <si>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</si>
  <si>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</si>
  <si>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</si>
  <si>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</si>
  <si>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</si>
  <si>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</si>
  <si>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</si>
  <si>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</si>
  <si>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</si>
  <si>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</si>
  <si>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</si>
  <si>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</si>
  <si>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</si>
  <si>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</si>
  <si>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</si>
  <si>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</si>
  <si>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</si>
  <si>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</si>
  <si>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寄居町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</si>
  <si>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</si>
  <si>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</si>
  <si>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</si>
  <si>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</si>
  <si>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</si>
  <si>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</si>
  <si>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</si>
  <si>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</si>
  <si>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</si>
  <si>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</si>
  <si>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</si>
  <si>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</si>
  <si>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</si>
  <si>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</si>
  <si>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</si>
  <si>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</si>
  <si>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</si>
  <si>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</si>
  <si>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</si>
  <si>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</si>
  <si>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</si>
  <si>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</si>
  <si>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</si>
  <si>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</si>
  <si>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</si>
  <si>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</si>
  <si>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</si>
  <si>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</si>
  <si>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</si>
  <si>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</si>
  <si>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</si>
  <si>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</si>
  <si>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</si>
  <si>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</si>
  <si>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</si>
  <si>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</si>
  <si>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</si>
  <si>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</si>
  <si>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</si>
  <si>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</si>
  <si>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</si>
  <si>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</si>
  <si>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</si>
  <si>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</si>
  <si>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</si>
  <si>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</si>
  <si>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</si>
  <si>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</si>
  <si>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</si>
  <si>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</si>
  <si>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</si>
  <si>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</si>
  <si>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</si>
  <si>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</si>
  <si>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</si>
  <si>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</si>
  <si>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</si>
  <si>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</si>
  <si>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</si>
  <si>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</si>
  <si>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</si>
  <si>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</si>
  <si>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</si>
  <si>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</si>
  <si>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</si>
  <si>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</si>
  <si>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</si>
  <si>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</si>
  <si>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</si>
  <si>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</si>
  <si>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</si>
  <si>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</si>
  <si>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</si>
  <si>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</si>
  <si>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</si>
  <si>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</si>
  <si>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</si>
  <si>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</si>
  <si>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</si>
  <si>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</si>
  <si>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</si>
  <si>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</si>
  <si>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</si>
  <si>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</si>
  <si>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</si>
  <si>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</si>
  <si>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</si>
  <si>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</si>
  <si>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</si>
  <si>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</si>
  <si>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</si>
  <si>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</si>
  <si>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</si>
  <si>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</si>
  <si>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</si>
  <si>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</si>
  <si>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</si>
  <si>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</si>
  <si>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</si>
  <si>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</si>
  <si>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</si>
  <si>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</si>
  <si>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</si>
  <si>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</si>
  <si>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</si>
  <si>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</si>
  <si>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</si>
  <si>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</si>
  <si>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</si>
  <si>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</si>
  <si>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</si>
  <si>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</si>
  <si>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</si>
  <si>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</si>
  <si>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埼玉県寄居町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</si>
  <si>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</si>
  <si>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</si>
  <si>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</si>
  <si>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</si>
  <si>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</si>
  <si>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</si>
  <si>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</si>
  <si>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</si>
  <si>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</si>
  <si>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</si>
  <si>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</si>
  <si>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</si>
  <si>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</si>
  <si>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</si>
  <si>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</si>
  <si>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</si>
  <si>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</si>
  <si>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</si>
  <si>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</si>
  <si>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</si>
  <si>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</si>
  <si>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</si>
  <si>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</si>
  <si>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</si>
  <si>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</si>
  <si>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</si>
  <si>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</si>
  <si>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</si>
  <si>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</si>
  <si>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</si>
  <si>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</si>
  <si>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</si>
  <si>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</si>
  <si>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</si>
  <si>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</si>
  <si>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</si>
  <si>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</si>
  <si>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</si>
  <si>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</si>
  <si>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</si>
  <si>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</si>
  <si>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</si>
  <si>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</si>
  <si>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</si>
  <si>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</si>
  <si>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</si>
  <si>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</si>
  <si>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</si>
  <si>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</si>
  <si>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</si>
  <si>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</si>
  <si>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</si>
  <si>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</si>
  <si>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</si>
  <si>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</si>
  <si>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</si>
  <si>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</si>
  <si>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</si>
  <si>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</si>
  <si>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</si>
  <si>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</si>
  <si>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</si>
  <si>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</si>
  <si>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</si>
  <si>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</si>
  <si>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</si>
  <si>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</si>
  <si>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</si>
  <si>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</si>
  <si>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</si>
  <si>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</si>
  <si>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</si>
  <si>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</si>
  <si>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</si>
  <si>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</si>
  <si>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</si>
  <si>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</si>
  <si>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</si>
  <si>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</si>
  <si>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</si>
  <si>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</si>
  <si>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</si>
  <si>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</si>
  <si>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</si>
  <si>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</si>
  <si>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</si>
  <si>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</si>
  <si>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</si>
  <si>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</si>
  <si>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</si>
  <si>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</si>
  <si>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</si>
  <si>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</si>
  <si>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</si>
  <si>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</si>
  <si>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</si>
  <si>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</si>
  <si>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</si>
  <si>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</si>
  <si>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</si>
  <si>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</si>
  <si>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</si>
  <si>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</si>
  <si>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</si>
  <si>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</si>
  <si>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</si>
  <si>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</si>
  <si>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</si>
  <si>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</si>
  <si>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</si>
  <si>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</si>
  <si>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</si>
  <si>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</si>
  <si>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</si>
  <si>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</si>
  <si>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</si>
  <si>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</si>
  <si>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</si>
  <si>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</si>
  <si>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</si>
  <si>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</si>
  <si>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</si>
  <si>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</si>
  <si>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</si>
  <si>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</si>
  <si>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</si>
  <si>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</si>
  <si>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</si>
  <si>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</si>
  <si>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</si>
  <si>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</si>
  <si>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</si>
  <si>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</si>
  <si>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</si>
  <si>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</si>
  <si>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</si>
  <si>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</si>
  <si>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</si>
  <si>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</si>
  <si>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</si>
  <si>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</si>
  <si>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</si>
  <si>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</si>
  <si>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</si>
  <si>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</si>
  <si>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</si>
  <si>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</si>
  <si>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</si>
  <si>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</si>
  <si>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</si>
  <si>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</si>
  <si>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</si>
  <si>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令和元年度</t>
  </si>
  <si>
    <t>埼玉県寄居町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</si>
  <si>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</si>
  <si>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</si>
  <si>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</si>
  <si>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</si>
  <si>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</si>
  <si>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</si>
  <si>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</si>
  <si>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</si>
  <si>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</si>
  <si>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</si>
  <si>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</si>
  <si>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</si>
  <si>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</si>
  <si>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</si>
  <si>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</si>
  <si>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</si>
  <si>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</si>
  <si>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</si>
  <si>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</si>
  <si>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</si>
  <si>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</si>
  <si>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</si>
  <si>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</si>
  <si>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</si>
  <si>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</si>
  <si>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</si>
  <si>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</si>
  <si>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</si>
  <si>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</si>
  <si>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</si>
  <si>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</si>
  <si>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</si>
  <si>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</si>
  <si>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</si>
  <si>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</si>
  <si>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</si>
  <si>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</si>
  <si>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</si>
  <si>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</si>
  <si>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</si>
  <si>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</si>
  <si>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公設浄化槽事業特別会計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</si>
  <si>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</si>
  <si>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</si>
  <si>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</si>
  <si>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</si>
  <si>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</si>
  <si>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</si>
  <si>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</si>
  <si>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</si>
  <si>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</si>
  <si>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</si>
  <si>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</si>
  <si>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</si>
  <si>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</si>
  <si>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</si>
  <si>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</si>
  <si>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</si>
  <si>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</si>
  <si>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</si>
  <si>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</si>
  <si>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</si>
  <si>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</si>
  <si>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</si>
  <si>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</si>
  <si>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</si>
  <si>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</si>
  <si>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</si>
  <si>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</si>
  <si>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</si>
  <si>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</si>
  <si>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</si>
  <si>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</si>
  <si>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</si>
  <si>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</si>
  <si>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</si>
  <si>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</si>
  <si>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</si>
  <si>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</si>
  <si>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</si>
  <si>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</si>
  <si>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</si>
  <si>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</si>
  <si>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</si>
  <si>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</si>
  <si>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</si>
  <si>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</si>
  <si>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</si>
  <si>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</si>
  <si>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</si>
  <si>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</si>
  <si>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</si>
  <si>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</si>
  <si>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</si>
  <si>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</si>
  <si>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</si>
  <si>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</si>
  <si>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</si>
  <si>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</si>
  <si>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</si>
  <si>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</si>
  <si>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</si>
  <si>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</si>
  <si>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</si>
  <si>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</si>
  <si>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</si>
  <si>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</si>
  <si>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</si>
  <si>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</si>
  <si>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</si>
  <si>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</si>
  <si>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</si>
  <si>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</si>
  <si>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</si>
  <si>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</si>
  <si>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</si>
  <si>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</si>
  <si>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</si>
  <si>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</si>
  <si>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</si>
  <si>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</si>
  <si>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</si>
  <si>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</si>
  <si>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</si>
  <si>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</si>
  <si>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</si>
  <si>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</si>
  <si>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</si>
  <si>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</si>
  <si>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</si>
  <si>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</si>
  <si>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</si>
  <si>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</si>
  <si>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</si>
  <si>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</si>
  <si>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</si>
  <si>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</si>
  <si>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</si>
  <si>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</si>
  <si>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</si>
  <si>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</si>
  <si>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</si>
  <si>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</si>
  <si>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</si>
  <si>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</si>
  <si>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</si>
  <si>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</si>
  <si>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</si>
  <si>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</si>
  <si>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</si>
  <si>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</si>
  <si>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</si>
  <si>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</si>
  <si>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</si>
  <si>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</si>
  <si>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</si>
  <si>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</si>
  <si>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</si>
  <si>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</si>
  <si>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</si>
  <si>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</si>
  <si>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</si>
  <si>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</si>
  <si>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</si>
  <si>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</si>
  <si>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</si>
  <si>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</si>
  <si>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</si>
  <si>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</si>
  <si>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</si>
  <si>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</si>
  <si>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</si>
  <si>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</si>
  <si>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</si>
  <si>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</si>
  <si>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</si>
  <si>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</si>
  <si>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</si>
  <si>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</si>
  <si>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</si>
  <si>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</si>
  <si>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</si>
  <si>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</si>
  <si>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</si>
  <si>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</si>
  <si>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1.75</t>
  </si>
  <si>
    <t>▲ 1.94</t>
  </si>
  <si>
    <t>国民健康保険特別会計</t>
  </si>
  <si>
    <t>▲ 0.10</t>
  </si>
  <si>
    <t>水道事業会計</t>
  </si>
  <si>
    <t>一般会計</t>
  </si>
  <si>
    <t>下水道事業特別会計</t>
  </si>
  <si>
    <t>農業集落排水事業特別会計</t>
  </si>
  <si>
    <t>後期高齢者医療特別会計</t>
  </si>
  <si>
    <t>公設浄化槽事業特別会計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</si>
  <si>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</si>
  <si>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</si>
  <si>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</si>
  <si>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</si>
  <si>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</si>
  <si>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</si>
  <si>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</si>
  <si>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</si>
  <si>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</si>
  <si>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</si>
  <si>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大里広域市町村圏組合</t>
    <rPh sb="0" eb="2">
      <t>オオサト</t>
    </rPh>
    <rPh sb="2" eb="4">
      <t>コウイキ</t>
    </rPh>
    <rPh sb="4" eb="10">
      <t>シチョウソンケンクミアイ</t>
    </rPh>
    <phoneticPr fontId="2"/>
  </si>
  <si>
    <t>埼玉県後期高齢者医療広域連合</t>
    <rPh sb="0" eb="3">
      <t>サイタマケン</t>
    </rPh>
    <rPh sb="3" eb="5">
      <t>コウキ</t>
    </rPh>
    <rPh sb="5" eb="8">
      <t>コウレイシャ</t>
    </rPh>
    <rPh sb="8" eb="10">
      <t>イリョウ</t>
    </rPh>
    <rPh sb="10" eb="14">
      <t>コウイキレンゴウ</t>
    </rPh>
    <phoneticPr fontId="2"/>
  </si>
  <si>
    <t>鉢形城跡整備基金</t>
    <rPh sb="0" eb="2">
      <t>ハチガタ</t>
    </rPh>
    <rPh sb="2" eb="3">
      <t>ジョウ</t>
    </rPh>
    <rPh sb="3" eb="4">
      <t>アト</t>
    </rPh>
    <rPh sb="4" eb="6">
      <t>セイビ</t>
    </rPh>
    <rPh sb="6" eb="8">
      <t>キキン</t>
    </rPh>
    <phoneticPr fontId="2"/>
  </si>
  <si>
    <t>公共施設整備基金</t>
    <rPh sb="0" eb="2">
      <t>コウキョウ</t>
    </rPh>
    <rPh sb="2" eb="4">
      <t>シセツ</t>
    </rPh>
    <rPh sb="4" eb="6">
      <t>セイビ</t>
    </rPh>
    <rPh sb="6" eb="8">
      <t>キキン</t>
    </rPh>
    <phoneticPr fontId="2"/>
  </si>
  <si>
    <t>土地改良事業基金</t>
    <rPh sb="0" eb="2">
      <t>トチ</t>
    </rPh>
    <rPh sb="2" eb="4">
      <t>カイリョウ</t>
    </rPh>
    <rPh sb="4" eb="6">
      <t>ジギョウ</t>
    </rPh>
    <rPh sb="6" eb="8">
      <t>キキン</t>
    </rPh>
    <phoneticPr fontId="2"/>
  </si>
  <si>
    <t>オリックス資源循環子ども未来基金</t>
    <rPh sb="5" eb="7">
      <t>シゲン</t>
    </rPh>
    <rPh sb="7" eb="9">
      <t>ジュンカン</t>
    </rPh>
    <rPh sb="9" eb="10">
      <t>コ</t>
    </rPh>
    <rPh sb="12" eb="14">
      <t>ミライ</t>
    </rPh>
    <rPh sb="14" eb="16">
      <t>キキン</t>
    </rPh>
    <phoneticPr fontId="2"/>
  </si>
  <si>
    <t>環境整備基金</t>
    <rPh sb="0" eb="2">
      <t>カンキョウ</t>
    </rPh>
    <rPh sb="2" eb="4">
      <t>セイビ</t>
    </rPh>
    <rPh sb="4" eb="6">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</si>
  <si>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</si>
  <si>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</si>
  <si>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</si>
  <si>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当町の将来負担比率は、類似団体平均を大きく上回っている状況である。これは、寄居駅周辺整備事業などの大型事業の実施に伴う地方債の発行が要因であると考えられる。
また、有形固定資産減価償却率も高いことから、将来負担比率おいて、将来負担額として計上されない「施設の老朽化」「施設の更新費用」等の潜在的な将来負担が多く存在している状況であると分析でき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</si>
  <si>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</si>
  <si>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</si>
  <si>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</si>
  <si>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</si>
  <si>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</si>
  <si>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</si>
  <si>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実質公債費比率においては、類似団体平均を下回るものの、将来負担比率では類似団体平均を上回っている状況である。
近年の大型事業に伴い発行した地方債の据置期間の終了に伴い、今後の実質公債費比率の上昇は避けられない状況であると考えている。
また、今後も駅周辺の整備事業等の大型事業が予定されていることから、充当可能基金の確保や交付税措置のある有利な地方債を活用するなどし、比率の上昇の抑制に努めていく。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</si>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</sst>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B4961686-D3D0-45FC-8319-D41F56F611B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57122</c:v>
                </c:pt>
                <c:pt idx="2">
                  <c:v>53655</c:v>
                </c:pt>
                <c:pt idx="3">
                  <c:v>53869</c:v>
                </c:pt>
                <c:pt idx="4">
                  <c:v>59119</c:v>
                </c:pt>
              </c:numCache>
            </c:numRef>
          </c:val>
          <c:smooth val="0"/>
          <c:extLst>
            <c:ext xmlns:c16="http://schemas.microsoft.com/office/drawing/2014/chart" uri="{C3380CC4-5D6E-409C-BE32-E72D297353CC}">
              <c16:uniqueId val="{00000000-DDBE-4559-8FCE-73DB2EBDEB9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39500</c:v>
                </c:pt>
                <c:pt idx="1">
                  <c:v>74193</c:v>
                </c:pt>
                <c:pt idx="2">
                  <c:v>31992</c:v>
                </c:pt>
                <c:pt idx="3">
                  <c:v>37334</c:v>
                </c:pt>
                <c:pt idx="4">
                  <c:v>68623</c:v>
                </c:pt>
              </c:numCache>
            </c:numRef>
          </c:val>
          <c:smooth val="0"/>
          <c:extLst>
            <c:ext xmlns:c16="http://schemas.microsoft.com/office/drawing/2014/chart" uri="{C3380CC4-5D6E-409C-BE32-E72D297353CC}">
              <c16:uniqueId val="{00000001-DDBE-4559-8FCE-73DB2EBDEB9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7.96</c:v>
                </c:pt>
                <c:pt idx="1">
                  <c:v>6.3</c:v>
                </c:pt>
                <c:pt idx="2">
                  <c:v>7.71</c:v>
                </c:pt>
                <c:pt idx="3">
                  <c:v>5.68</c:v>
                </c:pt>
                <c:pt idx="4">
                  <c:v>7.08</c:v>
                </c:pt>
              </c:numCache>
            </c:numRef>
          </c:val>
          <c:extLst>
            <c:ext xmlns:c16="http://schemas.microsoft.com/office/drawing/2014/chart" uri="{C3380CC4-5D6E-409C-BE32-E72D297353CC}">
              <c16:uniqueId val="{00000000-33E3-4B87-B5AE-2FE847C438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17.25</c:v>
                </c:pt>
                <c:pt idx="1">
                  <c:v>17.47</c:v>
                </c:pt>
                <c:pt idx="2">
                  <c:v>16.95</c:v>
                </c:pt>
                <c:pt idx="3">
                  <c:v>16.91</c:v>
                </c:pt>
                <c:pt idx="4">
                  <c:v>16.260000000000002</c:v>
                </c:pt>
              </c:numCache>
            </c:numRef>
          </c:val>
          <c:extLst>
            <c:ext xmlns:c16="http://schemas.microsoft.com/office/drawing/2014/chart" uri="{C3380CC4-5D6E-409C-BE32-E72D297353CC}">
              <c16:uniqueId val="{00000001-33E3-4B87-B5AE-2FE847C438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5.05</c:v>
                </c:pt>
                <c:pt idx="1">
                  <c:v>-1.75</c:v>
                </c:pt>
                <c:pt idx="2">
                  <c:v>0.76</c:v>
                </c:pt>
                <c:pt idx="3">
                  <c:v>-1.94</c:v>
                </c:pt>
                <c:pt idx="4">
                  <c:v>0.56999999999999995</c:v>
                </c:pt>
              </c:numCache>
            </c:numRef>
          </c:val>
          <c:smooth val="0"/>
          <c:extLst>
            <c:ext xmlns:c16="http://schemas.microsoft.com/office/drawing/2014/chart" uri="{C3380CC4-5D6E-409C-BE32-E72D297353CC}">
              <c16:uniqueId val="{00000002-33E3-4B87-B5AE-2FE847C438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B0A-4551-8BA3-81B48A15189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B0A-4551-8BA3-81B48A151897}"/>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B0A-4551-8BA3-81B48A151897}"/>
            </c:ext>
          </c:extLst>
        </c:ser>
        <c:ser>
          <c:idx val="3"/>
          <c:order val="3"/>
          <c:tx>
            <c:strRef>
              <c:f>データシート!$A$30</c:f>
              <c:strCache>
                <c:ptCount val="1"/>
                <c:pt idx="0">
                  <c:v>公設浄化槽事業特別会計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B0A-4551-8BA3-81B48A15189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0.06</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4-1B0A-4551-8BA3-81B48A151897}"/>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0.03</c:v>
                </c:pt>
                <c:pt idx="6">
                  <c:v>#N/A</c:v>
                </c:pt>
                <c:pt idx="7">
                  <c:v>0.03</c:v>
                </c:pt>
                <c:pt idx="8">
                  <c:v>#N/A</c:v>
                </c:pt>
                <c:pt idx="9">
                  <c:v>0.28999999999999998</c:v>
                </c:pt>
              </c:numCache>
            </c:numRef>
          </c:val>
          <c:extLst>
            <c:ext xmlns:c16="http://schemas.microsoft.com/office/drawing/2014/chart" uri="{C3380CC4-5D6E-409C-BE32-E72D297353CC}">
              <c16:uniqueId val="{00000005-1B0A-4551-8BA3-81B48A151897}"/>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0.27</c:v>
                </c:pt>
                <c:pt idx="2">
                  <c:v>#N/A</c:v>
                </c:pt>
                <c:pt idx="3">
                  <c:v>0.43</c:v>
                </c:pt>
                <c:pt idx="4">
                  <c:v>#N/A</c:v>
                </c:pt>
                <c:pt idx="5">
                  <c:v>0.15</c:v>
                </c:pt>
                <c:pt idx="6">
                  <c:v>#N/A</c:v>
                </c:pt>
                <c:pt idx="7">
                  <c:v>0.23</c:v>
                </c:pt>
                <c:pt idx="8">
                  <c:v>#N/A</c:v>
                </c:pt>
                <c:pt idx="9">
                  <c:v>0.34</c:v>
                </c:pt>
              </c:numCache>
            </c:numRef>
          </c:val>
          <c:extLst>
            <c:ext xmlns:c16="http://schemas.microsoft.com/office/drawing/2014/chart" uri="{C3380CC4-5D6E-409C-BE32-E72D297353CC}">
              <c16:uniqueId val="{00000006-1B0A-4551-8BA3-81B48A151897}"/>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7.96</c:v>
                </c:pt>
                <c:pt idx="2">
                  <c:v>#N/A</c:v>
                </c:pt>
                <c:pt idx="3">
                  <c:v>6.29</c:v>
                </c:pt>
                <c:pt idx="4">
                  <c:v>#N/A</c:v>
                </c:pt>
                <c:pt idx="5">
                  <c:v>7.71</c:v>
                </c:pt>
                <c:pt idx="6">
                  <c:v>#N/A</c:v>
                </c:pt>
                <c:pt idx="7">
                  <c:v>5.67</c:v>
                </c:pt>
                <c:pt idx="8">
                  <c:v>#N/A</c:v>
                </c:pt>
                <c:pt idx="9">
                  <c:v>7.08</c:v>
                </c:pt>
              </c:numCache>
            </c:numRef>
          </c:val>
          <c:extLst>
            <c:ext xmlns:c16="http://schemas.microsoft.com/office/drawing/2014/chart" uri="{C3380CC4-5D6E-409C-BE32-E72D297353CC}">
              <c16:uniqueId val="{00000007-1B0A-4551-8BA3-81B48A151897}"/>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12.52</c:v>
                </c:pt>
                <c:pt idx="2">
                  <c:v>#N/A</c:v>
                </c:pt>
                <c:pt idx="3">
                  <c:v>13.37</c:v>
                </c:pt>
                <c:pt idx="4">
                  <c:v>#N/A</c:v>
                </c:pt>
                <c:pt idx="5">
                  <c:v>12.5</c:v>
                </c:pt>
                <c:pt idx="6">
                  <c:v>#N/A</c:v>
                </c:pt>
                <c:pt idx="7">
                  <c:v>10.8</c:v>
                </c:pt>
                <c:pt idx="8">
                  <c:v>#N/A</c:v>
                </c:pt>
                <c:pt idx="9">
                  <c:v>10.18</c:v>
                </c:pt>
              </c:numCache>
            </c:numRef>
          </c:val>
          <c:extLst>
            <c:ext xmlns:c16="http://schemas.microsoft.com/office/drawing/2014/chart" uri="{C3380CC4-5D6E-409C-BE32-E72D297353CC}">
              <c16:uniqueId val="{00000008-1B0A-4551-8BA3-81B48A151897}"/>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1.57</c:v>
                </c:pt>
                <c:pt idx="2">
                  <c:v>#N/A</c:v>
                </c:pt>
                <c:pt idx="3">
                  <c:v>2.0499999999999998</c:v>
                </c:pt>
                <c:pt idx="4">
                  <c:v>#N/A</c:v>
                </c:pt>
                <c:pt idx="5">
                  <c:v>2.0299999999999998</c:v>
                </c:pt>
                <c:pt idx="6">
                  <c:v>#N/A</c:v>
                </c:pt>
                <c:pt idx="7">
                  <c:v>0.54</c:v>
                </c:pt>
                <c:pt idx="8">
                  <c:v>0.1</c:v>
                </c:pt>
                <c:pt idx="9">
                  <c:v>#N/A</c:v>
                </c:pt>
              </c:numCache>
            </c:numRef>
          </c:val>
          <c:extLst>
            <c:ext xmlns:c16="http://schemas.microsoft.com/office/drawing/2014/chart" uri="{C3380CC4-5D6E-409C-BE32-E72D297353CC}">
              <c16:uniqueId val="{00000009-1B0A-4551-8BA3-81B48A15189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840</c:v>
                </c:pt>
                <c:pt idx="5">
                  <c:v>840</c:v>
                </c:pt>
                <c:pt idx="8">
                  <c:v>841</c:v>
                </c:pt>
                <c:pt idx="11">
                  <c:v>828</c:v>
                </c:pt>
                <c:pt idx="14">
                  <c:v>795</c:v>
                </c:pt>
              </c:numCache>
            </c:numRef>
          </c:val>
          <c:extLst>
            <c:ext xmlns:c16="http://schemas.microsoft.com/office/drawing/2014/chart" uri="{C3380CC4-5D6E-409C-BE32-E72D297353CC}">
              <c16:uniqueId val="{00000000-8BFA-4ACB-B4F5-2D8A095208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FA-4ACB-B4F5-2D8A095208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8BFA-4ACB-B4F5-2D8A095208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4</c:v>
                </c:pt>
                <c:pt idx="9">
                  <c:v>7</c:v>
                </c:pt>
                <c:pt idx="12">
                  <c:v>15</c:v>
                </c:pt>
              </c:numCache>
            </c:numRef>
          </c:val>
          <c:extLst>
            <c:ext xmlns:c16="http://schemas.microsoft.com/office/drawing/2014/chart" uri="{C3380CC4-5D6E-409C-BE32-E72D297353CC}">
              <c16:uniqueId val="{00000003-8BFA-4ACB-B4F5-2D8A095208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252</c:v>
                </c:pt>
                <c:pt idx="3">
                  <c:v>254</c:v>
                </c:pt>
                <c:pt idx="6">
                  <c:v>226</c:v>
                </c:pt>
                <c:pt idx="9">
                  <c:v>223</c:v>
                </c:pt>
                <c:pt idx="12">
                  <c:v>188</c:v>
                </c:pt>
              </c:numCache>
            </c:numRef>
          </c:val>
          <c:extLst>
            <c:ext xmlns:c16="http://schemas.microsoft.com/office/drawing/2014/chart" uri="{C3380CC4-5D6E-409C-BE32-E72D297353CC}">
              <c16:uniqueId val="{00000004-8BFA-4ACB-B4F5-2D8A095208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FA-4ACB-B4F5-2D8A095208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FA-4ACB-B4F5-2D8A095208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883</c:v>
                </c:pt>
                <c:pt idx="3">
                  <c:v>895</c:v>
                </c:pt>
                <c:pt idx="6">
                  <c:v>871</c:v>
                </c:pt>
                <c:pt idx="9">
                  <c:v>907</c:v>
                </c:pt>
                <c:pt idx="12">
                  <c:v>829</c:v>
                </c:pt>
              </c:numCache>
            </c:numRef>
          </c:val>
          <c:extLst>
            <c:ext xmlns:c16="http://schemas.microsoft.com/office/drawing/2014/chart" uri="{C3380CC4-5D6E-409C-BE32-E72D297353CC}">
              <c16:uniqueId val="{00000007-8BFA-4ACB-B4F5-2D8A095208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296</c:v>
                </c:pt>
                <c:pt idx="2">
                  <c:v>#N/A</c:v>
                </c:pt>
                <c:pt idx="3">
                  <c:v>#N/A</c:v>
                </c:pt>
                <c:pt idx="4">
                  <c:v>310</c:v>
                </c:pt>
                <c:pt idx="5">
                  <c:v>#N/A</c:v>
                </c:pt>
                <c:pt idx="6">
                  <c:v>#N/A</c:v>
                </c:pt>
                <c:pt idx="7">
                  <c:v>261</c:v>
                </c:pt>
                <c:pt idx="8">
                  <c:v>#N/A</c:v>
                </c:pt>
                <c:pt idx="9">
                  <c:v>#N/A</c:v>
                </c:pt>
                <c:pt idx="10">
                  <c:v>309</c:v>
                </c:pt>
                <c:pt idx="11">
                  <c:v>#N/A</c:v>
                </c:pt>
                <c:pt idx="12">
                  <c:v>#N/A</c:v>
                </c:pt>
                <c:pt idx="13">
                  <c:v>237</c:v>
                </c:pt>
                <c:pt idx="14">
                  <c:v>#N/A</c:v>
                </c:pt>
              </c:numCache>
            </c:numRef>
          </c:val>
          <c:smooth val="0"/>
          <c:extLst>
            <c:ext xmlns:c16="http://schemas.microsoft.com/office/drawing/2014/chart" uri="{C3380CC4-5D6E-409C-BE32-E72D297353CC}">
              <c16:uniqueId val="{00000008-8BFA-4ACB-B4F5-2D8A095208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8312</c:v>
                </c:pt>
                <c:pt idx="5">
                  <c:v>8315</c:v>
                </c:pt>
                <c:pt idx="8">
                  <c:v>8300</c:v>
                </c:pt>
                <c:pt idx="11">
                  <c:v>8717</c:v>
                </c:pt>
                <c:pt idx="14">
                  <c:v>8939</c:v>
                </c:pt>
              </c:numCache>
            </c:numRef>
          </c:val>
          <c:extLst>
            <c:ext xmlns:c16="http://schemas.microsoft.com/office/drawing/2014/chart" uri="{C3380CC4-5D6E-409C-BE32-E72D297353CC}">
              <c16:uniqueId val="{00000000-70F8-4E84-BAE2-26929AF56D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1376</c:v>
                </c:pt>
                <c:pt idx="5">
                  <c:v>1320</c:v>
                </c:pt>
                <c:pt idx="8">
                  <c:v>1330</c:v>
                </c:pt>
                <c:pt idx="11">
                  <c:v>1271</c:v>
                </c:pt>
                <c:pt idx="14">
                  <c:v>1425</c:v>
                </c:pt>
              </c:numCache>
            </c:numRef>
          </c:val>
          <c:extLst>
            <c:ext xmlns:c16="http://schemas.microsoft.com/office/drawing/2014/chart" uri="{C3380CC4-5D6E-409C-BE32-E72D297353CC}">
              <c16:uniqueId val="{00000001-70F8-4E84-BAE2-26929AF56D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1545</c:v>
                </c:pt>
                <c:pt idx="5">
                  <c:v>1634</c:v>
                </c:pt>
                <c:pt idx="8">
                  <c:v>1703</c:v>
                </c:pt>
                <c:pt idx="11">
                  <c:v>1951</c:v>
                </c:pt>
                <c:pt idx="14">
                  <c:v>1928</c:v>
                </c:pt>
              </c:numCache>
            </c:numRef>
          </c:val>
          <c:extLst>
            <c:ext xmlns:c16="http://schemas.microsoft.com/office/drawing/2014/chart" uri="{C3380CC4-5D6E-409C-BE32-E72D297353CC}">
              <c16:uniqueId val="{00000002-70F8-4E84-BAE2-26929AF56D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0F8-4E84-BAE2-26929AF56D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0F8-4E84-BAE2-26929AF56D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0F8-4E84-BAE2-26929AF56D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2534</c:v>
                </c:pt>
                <c:pt idx="3">
                  <c:v>2557</c:v>
                </c:pt>
                <c:pt idx="6">
                  <c:v>2513</c:v>
                </c:pt>
                <c:pt idx="9">
                  <c:v>2379</c:v>
                </c:pt>
                <c:pt idx="12">
                  <c:v>2309</c:v>
                </c:pt>
              </c:numCache>
            </c:numRef>
          </c:val>
          <c:extLst>
            <c:ext xmlns:c16="http://schemas.microsoft.com/office/drawing/2014/chart" uri="{C3380CC4-5D6E-409C-BE32-E72D297353CC}">
              <c16:uniqueId val="{00000006-70F8-4E84-BAE2-26929AF56D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37</c:v>
                </c:pt>
                <c:pt idx="6">
                  <c:v>70</c:v>
                </c:pt>
                <c:pt idx="9">
                  <c:v>138</c:v>
                </c:pt>
                <c:pt idx="12">
                  <c:v>123</c:v>
                </c:pt>
              </c:numCache>
            </c:numRef>
          </c:val>
          <c:extLst>
            <c:ext xmlns:c16="http://schemas.microsoft.com/office/drawing/2014/chart" uri="{C3380CC4-5D6E-409C-BE32-E72D297353CC}">
              <c16:uniqueId val="{00000007-70F8-4E84-BAE2-26929AF56D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2917</c:v>
                </c:pt>
                <c:pt idx="3">
                  <c:v>2794</c:v>
                </c:pt>
                <c:pt idx="6">
                  <c:v>2576</c:v>
                </c:pt>
                <c:pt idx="9">
                  <c:v>2392</c:v>
                </c:pt>
                <c:pt idx="12">
                  <c:v>2296</c:v>
                </c:pt>
              </c:numCache>
            </c:numRef>
          </c:val>
          <c:extLst>
            <c:ext xmlns:c16="http://schemas.microsoft.com/office/drawing/2014/chart" uri="{C3380CC4-5D6E-409C-BE32-E72D297353CC}">
              <c16:uniqueId val="{00000008-70F8-4E84-BAE2-26929AF56D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72</c:v>
                </c:pt>
                <c:pt idx="3">
                  <c:v>2</c:v>
                </c:pt>
                <c:pt idx="6">
                  <c:v>1</c:v>
                </c:pt>
                <c:pt idx="9">
                  <c:v>0</c:v>
                </c:pt>
                <c:pt idx="12">
                  <c:v>0</c:v>
                </c:pt>
              </c:numCache>
            </c:numRef>
          </c:val>
          <c:extLst>
            <c:ext xmlns:c16="http://schemas.microsoft.com/office/drawing/2014/chart" uri="{C3380CC4-5D6E-409C-BE32-E72D297353CC}">
              <c16:uniqueId val="{00000009-70F8-4E84-BAE2-26929AF56D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8856</c:v>
                </c:pt>
                <c:pt idx="3">
                  <c:v>9421</c:v>
                </c:pt>
                <c:pt idx="6">
                  <c:v>9415</c:v>
                </c:pt>
                <c:pt idx="9">
                  <c:v>9726</c:v>
                </c:pt>
                <c:pt idx="12">
                  <c:v>10404</c:v>
                </c:pt>
              </c:numCache>
            </c:numRef>
          </c:val>
          <c:extLst>
            <c:ext xmlns:c16="http://schemas.microsoft.com/office/drawing/2014/chart" uri="{C3380CC4-5D6E-409C-BE32-E72D297353CC}">
              <c16:uniqueId val="{0000000A-70F8-4E84-BAE2-26929AF56DC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3147</c:v>
                </c:pt>
                <c:pt idx="2">
                  <c:v>#N/A</c:v>
                </c:pt>
                <c:pt idx="3">
                  <c:v>#N/A</c:v>
                </c:pt>
                <c:pt idx="4">
                  <c:v>3541</c:v>
                </c:pt>
                <c:pt idx="5">
                  <c:v>#N/A</c:v>
                </c:pt>
                <c:pt idx="6">
                  <c:v>#N/A</c:v>
                </c:pt>
                <c:pt idx="7">
                  <c:v>3241</c:v>
                </c:pt>
                <c:pt idx="8">
                  <c:v>#N/A</c:v>
                </c:pt>
                <c:pt idx="9">
                  <c:v>#N/A</c:v>
                </c:pt>
                <c:pt idx="10">
                  <c:v>2695</c:v>
                </c:pt>
                <c:pt idx="11">
                  <c:v>#N/A</c:v>
                </c:pt>
                <c:pt idx="12">
                  <c:v>#N/A</c:v>
                </c:pt>
                <c:pt idx="13">
                  <c:v>2841</c:v>
                </c:pt>
                <c:pt idx="14">
                  <c:v>#N/A</c:v>
                </c:pt>
              </c:numCache>
            </c:numRef>
          </c:val>
          <c:smooth val="0"/>
          <c:extLst>
            <c:ext xmlns:c16="http://schemas.microsoft.com/office/drawing/2014/chart" uri="{C3380CC4-5D6E-409C-BE32-E72D297353CC}">
              <c16:uniqueId val="{0000000B-70F8-4E84-BAE2-26929AF56DC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1230</c:v>
                </c:pt>
                <c:pt idx="1">
                  <c:v>1234</c:v>
                </c:pt>
                <c:pt idx="2">
                  <c:v>1177</c:v>
                </c:pt>
              </c:numCache>
            </c:numRef>
          </c:val>
          <c:extLst>
            <c:ext xmlns:c16="http://schemas.microsoft.com/office/drawing/2014/chart" uri="{C3380CC4-5D6E-409C-BE32-E72D297353CC}">
              <c16:uniqueId val="{00000000-374E-439C-93E0-3265F7D7990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15</c:v>
                </c:pt>
                <c:pt idx="1">
                  <c:v>15</c:v>
                </c:pt>
                <c:pt idx="2">
                  <c:v>15</c:v>
                </c:pt>
              </c:numCache>
            </c:numRef>
          </c:val>
          <c:extLst>
            <c:ext xmlns:c16="http://schemas.microsoft.com/office/drawing/2014/chart" uri="{C3380CC4-5D6E-409C-BE32-E72D297353CC}">
              <c16:uniqueId val="{00000001-374E-439C-93E0-3265F7D7990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407</c:v>
                </c:pt>
                <c:pt idx="1">
                  <c:v>652</c:v>
                </c:pt>
                <c:pt idx="2">
                  <c:v>685</c:v>
                </c:pt>
              </c:numCache>
            </c:numRef>
          </c:val>
          <c:extLst>
            <c:ext xmlns:c16="http://schemas.microsoft.com/office/drawing/2014/chart" uri="{C3380CC4-5D6E-409C-BE32-E72D297353CC}">
              <c16:uniqueId val="{00000002-374E-439C-93E0-3265F7D7990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{BCC55948-3173-42BD-8060-E4D515CE9CEB}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4CA-4AC4-A29B-42AD467B992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{9056CD31-166C-4563-954B-B18A69E98AB4}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CA-4AC4-A29B-42AD467B992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{76D51F72-BBFE-4C14-B3D7-5D058E1DE0B1}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CA-4AC4-A29B-42AD467B992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{DA880C5F-54E0-4F76-8C6D-C9BB0ABEA235}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CA-4AC4-A29B-42AD467B992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{3623BA90-5D11-4B83-BDA7-CC28AF790FDC}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CA-4AC4-A29B-42AD467B992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{868454E5-B2E3-4DE2-8F3B-CFC89712D724}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4CA-4AC4-A29B-42AD467B992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{42140E7A-9E62-4847-99D5-9B85D2E70F72}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4CA-4AC4-A29B-42AD467B992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{5A2E0916-D818-455E-B95E-469B09E1F6C0}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4CA-4AC4-A29B-42AD467B992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{04C1DAD0-14ED-4A0A-A147-DAE0FC686692}</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4CA-4AC4-A29B-42AD467B992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54.6</c:v>
                </c:pt>
                <c:pt idx="8">
                  <c:v>57.2</c:v>
                </c:pt>
                <c:pt idx="16">
                  <c:v>60.2</c:v>
                </c:pt>
                <c:pt idx="24">
                  <c:v>62</c:v>
                </c:pt>
                <c:pt idx="32">
                  <c:v>62.4</c:v>
                </c:pt>
              </c:numCache>
            </c:numRef>
          </c:xVal>
          <c:yVal>
            <c:numRef>
              <c:f>公会計指標分析・財政指標組合せ分析表!$BP$51:$DC$51</c:f>
              <c:numCache>
                <c:formatCode>#,##0.0;"▲ "#,##0.0</c:formatCode>
                <c:ptCount val="40"/>
                <c:pt idx="0">
                  <c:v>47.1</c:v>
                </c:pt>
                <c:pt idx="8">
                  <c:v>53.8</c:v>
                </c:pt>
                <c:pt idx="16">
                  <c:v>49.6</c:v>
                </c:pt>
                <c:pt idx="24">
                  <c:v>40.9</c:v>
                </c:pt>
                <c:pt idx="32">
                  <c:v>43.3</c:v>
                </c:pt>
              </c:numCache>
            </c:numRef>
          </c:yVal>
          <c:smooth val="0"/>
          <c:extLst>
            <c:ext xmlns:c16="http://schemas.microsoft.com/office/drawing/2014/chart" uri="{C3380CC4-5D6E-409C-BE32-E72D297353CC}">
              <c16:uniqueId val="{00000009-54CA-4AC4-A29B-42AD467B992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{36C2FF45-71EB-4085-AC1F-C7AD24D7C6AD}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4CA-4AC4-A29B-42AD467B992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{7C5B00A2-EB79-46E9-860B-42C6CADD971F}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CA-4AC4-A29B-42AD467B992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{24B302A2-C3B5-4060-82A1-1C3B6F41BDC2}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CA-4AC4-A29B-42AD467B992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{1AD5967B-D805-4D1C-8D8A-381F62BF80CE}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CA-4AC4-A29B-42AD467B992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{78E0F224-6BD9-40B6-8F18-1957EBF27882}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CA-4AC4-A29B-42AD467B9929}"/>
                </c:ext>
              </c:extLst>
            </c:dLbl>
            <c:dLbl>
              <c:idx val="8"/>
              <c:layout>
                <c:manualLayout>
                  <c:x val="-4.1673741024060192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{790ADAAC-345F-4A3E-9112-D6A366BBA7CC}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4CA-4AC4-A29B-42AD467B9929}"/>
                </c:ext>
              </c:extLst>
            </c:dLbl>
            <c:dLbl>
              <c:idx val="16"/>
              <c:layout>
                <c:manualLayout>
                  <c:x val="-2.2616659915084412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{05A9FD16-020A-4AE5-A114-7C1D03D48444}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4CA-4AC4-A29B-42AD467B992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{B9D7E58A-CF6A-45DE-9594-86795E598EED}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4CA-4AC4-A29B-42AD467B992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{7A45F187-7B9C-493B-AF1D-AEED6D4AE13F}</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4CA-4AC4-A29B-42AD467B992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57.7</c:v>
                </c:pt>
                <c:pt idx="16">
                  <c:v>57.8</c:v>
                </c:pt>
                <c:pt idx="24">
                  <c:v>59.5</c:v>
                </c:pt>
                <c:pt idx="32">
                  <c:v>60.4</c:v>
                </c:pt>
              </c:numCache>
            </c:numRef>
          </c:xVal>
          <c:yVal>
            <c:numRef>
              <c:f>公会計指標分析・財政指標組合せ分析表!$BP$55:$DC$55</c:f>
              <c:numCache>
                <c:formatCode>#,##0.0;"▲ "#,##0.0</c:formatCode>
                <c:ptCount val="40"/>
                <c:pt idx="0">
                  <c:v>13</c:v>
                </c:pt>
                <c:pt idx="8">
                  <c:v>15.5</c:v>
                </c:pt>
                <c:pt idx="16">
                  <c:v>14</c:v>
                </c:pt>
                <c:pt idx="24">
                  <c:v>11.4</c:v>
                </c:pt>
                <c:pt idx="32">
                  <c:v>10.4</c:v>
                </c:pt>
              </c:numCache>
            </c:numRef>
          </c:yVal>
          <c:smooth val="0"/>
          <c:extLst>
            <c:ext xmlns:c16="http://schemas.microsoft.com/office/drawing/2014/chart" uri="{C3380CC4-5D6E-409C-BE32-E72D297353CC}">
              <c16:uniqueId val="{00000013-54CA-4AC4-A29B-42AD467B9929}"/>
            </c:ext>
          </c:extLst>
        </c:ser>
        <c:dLbls>
          <c:showLegendKey val="0"/>
          <c:showVal val="1"/>
          <c:showCatName val="0"/>
          <c:showSerName val="0"/>
          <c:showPercent val="0"/>
          <c:showBubbleSize val="0"/>
        </c:dLbls>
        <c:axId val="46179840"/>
        <c:axId val="46181760"/>
      </c:scatterChart>
      <c:valAx>
        <c:axId val="46179840"/>
        <c:scaling>
          <c:orientation val="minMax"/>
          <c:max val="63.2"/>
          <c:min val="52.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{CD903873-2565-4402-AF2D-DF76DFF44A88}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3234-42A8-AB33-058E41DD509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{18E40658-9878-43B4-8888-EECCF3B5B8D5}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234-42A8-AB33-058E41DD509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{F1BF5956-2AB1-459B-87BB-27D3E6DCF7A7}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234-42A8-AB33-058E41DD509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{6B059AA1-8508-4347-8074-4F1E2E624037}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234-42A8-AB33-058E41DD509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{F52126B3-C5BD-46CD-9DB6-B6A1F2DA45EE}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234-42A8-AB33-058E41DD5093}"/>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{3BA2F3CA-32A9-4AD4-8A68-42555A254F58}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3234-42A8-AB33-058E41DD5093}"/>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{5B6A09A7-C98C-4E4D-9E45-4284DED8BEF5}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3234-42A8-AB33-058E41DD5093}"/>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{959A3222-22B6-4A18-840E-44538226E0C8}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3234-42A8-AB33-058E41DD5093}"/>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{00C644AF-773E-4837-BCCE-C0EDBE3961DD}</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3234-42A8-AB33-058E41DD509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4.8</c:v>
                </c:pt>
                <c:pt idx="8">
                  <c:v>4.5999999999999996</c:v>
                </c:pt>
                <c:pt idx="16">
                  <c:v>4.3</c:v>
                </c:pt>
                <c:pt idx="24">
                  <c:v>4.4000000000000004</c:v>
                </c:pt>
                <c:pt idx="32">
                  <c:v>4</c:v>
                </c:pt>
              </c:numCache>
            </c:numRef>
          </c:xVal>
          <c:yVal>
            <c:numRef>
              <c:f>公会計指標分析・財政指標組合せ分析表!$BP$73:$DC$73</c:f>
              <c:numCache>
                <c:formatCode>#,##0.0;"▲ "#,##0.0</c:formatCode>
                <c:ptCount val="40"/>
                <c:pt idx="0">
                  <c:v>47.1</c:v>
                </c:pt>
                <c:pt idx="8">
                  <c:v>53.8</c:v>
                </c:pt>
                <c:pt idx="16">
                  <c:v>49.6</c:v>
                </c:pt>
                <c:pt idx="24">
                  <c:v>40.9</c:v>
                </c:pt>
                <c:pt idx="32">
                  <c:v>43.3</c:v>
                </c:pt>
              </c:numCache>
            </c:numRef>
          </c:yVal>
          <c:smooth val="0"/>
          <c:extLst>
            <c:ext xmlns:c16="http://schemas.microsoft.com/office/drawing/2014/chart" uri="{C3380CC4-5D6E-409C-BE32-E72D297353CC}">
              <c16:uniqueId val="{00000009-3234-42A8-AB33-058E41DD509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077121182881667E-2"/>
                  <c:y val="-7.8441640460659559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{0F406605-A393-43D7-B38E-85ECB01F3052}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3234-42A8-AB33-058E41DD509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{44E86564-CFF7-45F4-BFF5-E99EC770F67E}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234-42A8-AB33-058E41DD509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{3CA3E13C-0D94-4901-ABDC-E33C67FCE5D4}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234-42A8-AB33-058E41DD509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{4603F0F1-3763-4C05-A523-E5535D3792C6}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234-42A8-AB33-058E41DD509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{C0A5B2EA-B866-4FE4-B4FB-63F74FFB9916}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234-42A8-AB33-058E41DD5093}"/>
                </c:ext>
              </c:extLst>
            </c:dLbl>
            <c:dLbl>
              <c:idx val="8"/>
              <c:layout>
                <c:manualLayout>
                  <c:x val="-3.107712118288166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{280EAB37-52BF-4BAE-8227-3F5FED2C6377}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3234-42A8-AB33-058E41DD5093}"/>
                </c:ext>
              </c:extLst>
            </c:dLbl>
            <c:dLbl>
              <c:idx val="16"/>
              <c:layout>
                <c:manualLayout>
                  <c:x val="-3.2318862055339737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{47F5E40B-C85C-4758-8446-1D08439DC90B}</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3234-42A8-AB33-058E41DD5093}"/>
                </c:ext>
              </c:extLst>
            </c:dLbl>
            <c:dLbl>
              <c:idx val="24"/>
              <c:layout>
                <c:manualLayout>
                  <c:x val="-3.2318862055339737E-2"/>
                  <c:y val="-6.649019423840012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{64F0E5DE-B73E-465E-834D-9665CBA7DE14}</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3234-42A8-AB33-058E41DD5093}"/>
                </c:ext>
              </c:extLst>
            </c:dLbl>
            <c:dLbl>
              <c:idx val="32"/>
              <c:layout>
                <c:manualLayout>
                  <c:x val="-3.1570342725075584E-2"/>
                  <c:y val="-4.231776407675291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{52268472-FB8D-4AAB-92B4-458E461A65FF}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3234-42A8-AB33-058E41DD50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6.6</c:v>
                </c:pt>
                <c:pt idx="16">
                  <c:v>6.5</c:v>
                </c:pt>
                <c:pt idx="24">
                  <c:v>6.7</c:v>
                </c:pt>
                <c:pt idx="32">
                  <c:v>6.6</c:v>
                </c:pt>
              </c:numCache>
            </c:numRef>
          </c:xVal>
          <c:yVal>
            <c:numRef>
              <c:f>公会計指標分析・財政指標組合せ分析表!$BP$77:$DC$77</c:f>
              <c:numCache>
                <c:formatCode>#,##0.0;"▲ "#,##0.0</c:formatCode>
                <c:ptCount val="40"/>
                <c:pt idx="0">
                  <c:v>13</c:v>
                </c:pt>
                <c:pt idx="8">
                  <c:v>15.5</c:v>
                </c:pt>
                <c:pt idx="16">
                  <c:v>14</c:v>
                </c:pt>
                <c:pt idx="24">
                  <c:v>11.4</c:v>
                </c:pt>
                <c:pt idx="32">
                  <c:v>10.4</c:v>
                </c:pt>
              </c:numCache>
            </c:numRef>
          </c:yVal>
          <c:smooth val="0"/>
          <c:extLst>
            <c:ext xmlns:c16="http://schemas.microsoft.com/office/drawing/2014/chart" uri="{C3380CC4-5D6E-409C-BE32-E72D297353CC}">
              <c16:uniqueId val="{00000013-3234-42A8-AB33-058E41DD5093}"/>
            </c:ext>
          </c:extLst>
        </c:ser>
        <c:dLbls>
          <c:showLegendKey val="0"/>
          <c:showVal val="1"/>
          <c:showCatName val="0"/>
          <c:showSerName val="0"/>
          <c:showPercent val="0"/>
          <c:showBubbleSize val="0"/>
        </c:dLbls>
        <c:axId val="84219776"/>
        <c:axId val="84234240"/>
      </c:scatterChart>
      <c:valAx>
        <c:axId val="84219776"/>
        <c:scaling>
          <c:orientation val="minMax"/>
          <c:max val="7.1"/>
          <c:min val="3.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2"/>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33,342
32,779
64.25
12,707,485
12,105,929
512,528
7,238,687
10,403,969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上回る数値で推移している。本年度は固定資産税（償却資産）や自動車取得税交付金等の減により基準財政収入額が減少し、基準財政需要額では、財源不足額における臨時財政対策債振替相当額の配分割合の減少等により増加したため、単年度数値で</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ポイント下降、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カ年平均では前年度と同数値となった。</a:t>
          </a:r>
        </a:p>
        <a:p>
          <a:r>
            <a:rPr kumimoji="1" lang="ja-JP" altLang="en-US" sz="1300">
              <a:latin typeface="ＭＳ Ｐゴシック" panose="020B0600070205080204" pitchFamily="50" charset="-128"/>
              <a:ea typeface="ＭＳ Ｐゴシック" panose="020B0600070205080204" pitchFamily="50" charset="-128"/>
            </a:rPr>
            <a:t>企業誘致の推進や地域経済の活性化等に積極的に取り組み、税財源の充実・確保に努める。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49389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78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131532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60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49389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87788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49389</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89605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0788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170039</xdr:rowOff>
    </xdr:from>
    <xdr:to>
      <xdr:col>19</xdr:col>
      <xdr:colOff>184150</xdr:colOff>
      <xdr:row>41</xdr:row>
      <xdr:rowOff>100189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110366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9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38805</xdr:rowOff>
    </xdr:from>
    <xdr:to>
      <xdr:col>7</xdr:col>
      <xdr:colOff>31750</xdr:colOff>
      <xdr:row>41</xdr:row>
      <xdr:rowOff>140405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150582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引き続き類似団体平均を下回る数値で推移している。前年度と比べ</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減少。これは、地方税や地方特例交付金の増加による経常一般財源の増加が要因と考えられる。また、子育て支援や障害者支援などの社会保障費が増加傾向であるため、経費全般の節減合理化を進め財政の健全化を維持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62</xdr:row>
      <xdr:rowOff>160274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70330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79011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54102</xdr:rowOff>
    </xdr:from>
    <xdr:to>
      <xdr:col>19</xdr:col>
      <xdr:colOff>133350</xdr:colOff>
      <xdr:row>62</xdr:row>
      <xdr:rowOff>160274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68400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54102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64539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169181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153162</xdr:rowOff>
    </xdr:from>
    <xdr:to>
      <xdr:col>11</xdr:col>
      <xdr:colOff>31750</xdr:colOff>
      <xdr:row>62</xdr:row>
      <xdr:rowOff>15494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61161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91965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49022</xdr:rowOff>
    </xdr:from>
    <xdr:to>
      <xdr:col>7</xdr:col>
      <xdr:colOff>31750</xdr:colOff>
      <xdr:row>63</xdr:row>
      <xdr:rowOff>150622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135399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109474</xdr:rowOff>
    </xdr:from>
    <xdr:to>
      <xdr:col>19</xdr:col>
      <xdr:colOff>184150</xdr:colOff>
      <xdr:row>63</xdr:row>
      <xdr:rowOff>39624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49801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508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3302</xdr:rowOff>
    </xdr:from>
    <xdr:to>
      <xdr:col>15</xdr:col>
      <xdr:colOff>133350</xdr:colOff>
      <xdr:row>62</xdr:row>
      <xdr:rowOff>104902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115079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40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76471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102362</xdr:rowOff>
    </xdr:from>
    <xdr:to>
      <xdr:col>7</xdr:col>
      <xdr:colOff>31750</xdr:colOff>
      <xdr:row>62</xdr:row>
      <xdr:rowOff>32512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6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42689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2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人件費は類似団体平均と比べ基本給で△</a:t>
          </a:r>
          <a:r>
            <a:rPr kumimoji="1" lang="en-US" altLang="ja-JP" sz="1300">
              <a:latin typeface="ＭＳ Ｐゴシック" panose="020B0600070205080204" pitchFamily="50" charset="-128"/>
              <a:ea typeface="ＭＳ Ｐゴシック" panose="020B0600070205080204" pitchFamily="50" charset="-128"/>
            </a:rPr>
            <a:t>18.3</a:t>
          </a:r>
          <a:r>
            <a:rPr kumimoji="1" lang="ja-JP" altLang="en-US" sz="1300">
              <a:latin typeface="ＭＳ Ｐゴシック" panose="020B0600070205080204" pitchFamily="50" charset="-128"/>
              <a:ea typeface="ＭＳ Ｐゴシック" panose="020B0600070205080204" pitchFamily="50" charset="-128"/>
            </a:rPr>
            <a:t>％、その他手当で△</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物件費では、類似団体平均と比べ委託料が△</a:t>
          </a:r>
          <a:r>
            <a:rPr kumimoji="1" lang="en-US" altLang="ja-JP" sz="1300">
              <a:latin typeface="ＭＳ Ｐゴシック" panose="020B0600070205080204" pitchFamily="50" charset="-128"/>
              <a:ea typeface="ＭＳ Ｐゴシック" panose="020B0600070205080204" pitchFamily="50" charset="-128"/>
            </a:rPr>
            <a:t>21.0</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維持補修費は類似団体平均を大きく上回っており、昨年度と比較しても増加している。これは平成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物件費と維持補修費の計上区分を見直したことに加え、公共施設の維持管理に係る経費が増加しているためである。施設の統廃合による経費の圧縮や、指定管理者制度の更なる導入によるコスト削減策等の検討が必要となってい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95312</xdr:rowOff>
    </xdr:from>
    <xdr:to>
      <xdr:col>23</xdr:col>
      <xdr:colOff>133350</xdr:colOff>
      <xdr:row>82</xdr:row>
      <xdr:rowOff>153313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154212"/>
          <a:ext cx="838200" cy="5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113755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34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66677</xdr:rowOff>
    </xdr:from>
    <xdr:to>
      <xdr:col>19</xdr:col>
      <xdr:colOff>133350</xdr:colOff>
      <xdr:row>82</xdr:row>
      <xdr:rowOff>95312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25577"/>
          <a:ext cx="889000" cy="2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45252</xdr:rowOff>
    </xdr:from>
    <xdr:to>
      <xdr:col>15</xdr:col>
      <xdr:colOff>82550</xdr:colOff>
      <xdr:row>82</xdr:row>
      <xdr:rowOff>66677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104152"/>
          <a:ext cx="889000" cy="2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45252</xdr:rowOff>
    </xdr:from>
    <xdr:to>
      <xdr:col>11</xdr:col>
      <xdr:colOff>31750</xdr:colOff>
      <xdr:row>82</xdr:row>
      <xdr:rowOff>62987</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104152"/>
          <a:ext cx="889000" cy="1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78766</xdr:rowOff>
    </xdr:from>
    <xdr:to>
      <xdr:col>7</xdr:col>
      <xdr:colOff>31750</xdr:colOff>
      <xdr:row>83</xdr:row>
      <xdr:rowOff>8916</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1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165143</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2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102513</xdr:rowOff>
    </xdr:from>
    <xdr:to>
      <xdr:col>23</xdr:col>
      <xdr:colOff>184150</xdr:colOff>
      <xdr:row>83</xdr:row>
      <xdr:rowOff>32663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1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119040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006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44512</xdr:rowOff>
    </xdr:from>
    <xdr:to>
      <xdr:col>19</xdr:col>
      <xdr:colOff>184150</xdr:colOff>
      <xdr:row>82</xdr:row>
      <xdr:rowOff>146112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156289</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87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15877</xdr:rowOff>
    </xdr:from>
    <xdr:to>
      <xdr:col>15</xdr:col>
      <xdr:colOff>133350</xdr:colOff>
      <xdr:row>82</xdr:row>
      <xdr:rowOff>117477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74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127654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43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165902</xdr:rowOff>
    </xdr:from>
    <xdr:to>
      <xdr:col>11</xdr:col>
      <xdr:colOff>82550</xdr:colOff>
      <xdr:row>82</xdr:row>
      <xdr:rowOff>96052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53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106229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8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12187</xdr:rowOff>
    </xdr:from>
    <xdr:to>
      <xdr:col>7</xdr:col>
      <xdr:colOff>31750</xdr:colOff>
      <xdr:row>82</xdr:row>
      <xdr:rowOff>113787</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7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123964</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839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近年では類似団体平均を上回っている。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若年層が高い構成比率を占めていることから、将来的には増加傾向を示すものと見込まれる。</a:t>
          </a:r>
        </a:p>
        <a:p>
          <a:r>
            <a:rPr kumimoji="1" lang="ja-JP" altLang="en-US" sz="1300">
              <a:latin typeface="ＭＳ Ｐゴシック" panose="020B0600070205080204" pitchFamily="50" charset="-128"/>
              <a:ea typeface="ＭＳ Ｐゴシック" panose="020B0600070205080204" pitchFamily="50" charset="-128"/>
            </a:rPr>
            <a:t>国県の給与制度や近隣自治体の状況を参考にしながら、適正な給与制度の運用に努める。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136071</xdr:rowOff>
    </xdr:from>
    <xdr:to>
      <xdr:col>81</xdr:col>
      <xdr:colOff>44450</xdr:colOff>
      <xdr:row>86</xdr:row>
      <xdr:rowOff>170543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88077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136071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25650"/>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15421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119743</xdr:rowOff>
    </xdr:from>
    <xdr:to>
      <xdr:col>81</xdr:col>
      <xdr:colOff>95250</xdr:colOff>
      <xdr:row>87</xdr:row>
      <xdr:rowOff>49893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91820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50998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0.17</a:t>
          </a:r>
          <a:r>
            <a:rPr kumimoji="1" lang="ja-JP" altLang="en-US" sz="1300">
              <a:latin typeface="ＭＳ Ｐゴシック" panose="020B0600070205080204" pitchFamily="50" charset="-128"/>
              <a:ea typeface="ＭＳ Ｐゴシック" panose="020B0600070205080204" pitchFamily="50" charset="-128"/>
            </a:rPr>
            <a:t>人の増となったが、ほぼ同水準の推移となっている。</a:t>
          </a:r>
        </a:p>
        <a:p>
          <a:r>
            <a:rPr kumimoji="1" lang="ja-JP" altLang="en-US" sz="1300">
              <a:latin typeface="ＭＳ Ｐゴシック" panose="020B0600070205080204" pitchFamily="50" charset="-128"/>
              <a:ea typeface="ＭＳ Ｐゴシック" panose="020B0600070205080204" pitchFamily="50" charset="-128"/>
            </a:rPr>
            <a:t>ごみ処理業務や介護保険事業を一部事務組合で実施しているほか、消防事務を他団体へ委託していることが類似団体を下回る要因と考えられる。</a:t>
          </a:r>
        </a:p>
        <a:p>
          <a:r>
            <a:rPr kumimoji="1" lang="ja-JP" altLang="en-US" sz="1300">
              <a:latin typeface="ＭＳ Ｐゴシック" panose="020B0600070205080204" pitchFamily="50" charset="-128"/>
              <a:ea typeface="ＭＳ Ｐゴシック" panose="020B0600070205080204" pitchFamily="50" charset="-128"/>
            </a:rPr>
            <a:t>引き続き近隣自治体の状況等を勘案しながら、計画に基づいた職員数の適正管理に努める。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127091</xdr:rowOff>
    </xdr:from>
    <xdr:to>
      <xdr:col>81</xdr:col>
      <xdr:colOff>44450</xdr:colOff>
      <xdr:row>60</xdr:row>
      <xdr:rowOff>156391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414091"/>
          <a:ext cx="8382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62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127091</xdr:rowOff>
    </xdr:from>
    <xdr:to>
      <xdr:col>77</xdr:col>
      <xdr:colOff>44450</xdr:colOff>
      <xdr:row>60</xdr:row>
      <xdr:rowOff>130538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41409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92619</xdr:rowOff>
    </xdr:from>
    <xdr:to>
      <xdr:col>72</xdr:col>
      <xdr:colOff>203200</xdr:colOff>
      <xdr:row>60</xdr:row>
      <xdr:rowOff>130538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379619"/>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54701</xdr:rowOff>
    </xdr:from>
    <xdr:to>
      <xdr:col>68</xdr:col>
      <xdr:colOff>152400</xdr:colOff>
      <xdr:row>60</xdr:row>
      <xdr:rowOff>92619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341701"/>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98442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042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105591</xdr:rowOff>
    </xdr:from>
    <xdr:to>
      <xdr:col>81</xdr:col>
      <xdr:colOff>95250</xdr:colOff>
      <xdr:row>61</xdr:row>
      <xdr:rowOff>35741</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122118</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237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76291</xdr:rowOff>
    </xdr:from>
    <xdr:to>
      <xdr:col>77</xdr:col>
      <xdr:colOff>95250</xdr:colOff>
      <xdr:row>61</xdr:row>
      <xdr:rowOff>6441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36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16618</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1321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79738</xdr:rowOff>
    </xdr:from>
    <xdr:to>
      <xdr:col>73</xdr:col>
      <xdr:colOff>44450</xdr:colOff>
      <xdr:row>61</xdr:row>
      <xdr:rowOff>9888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3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20065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135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41819</xdr:rowOff>
    </xdr:from>
    <xdr:to>
      <xdr:col>68</xdr:col>
      <xdr:colOff>203200</xdr:colOff>
      <xdr:row>60</xdr:row>
      <xdr:rowOff>143419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32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153596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09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3901</xdr:rowOff>
    </xdr:from>
    <xdr:to>
      <xdr:col>64</xdr:col>
      <xdr:colOff>152400</xdr:colOff>
      <xdr:row>60</xdr:row>
      <xdr:rowOff>105501</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290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90278</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37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類似団体を下回る数値で推移している。</a:t>
          </a:r>
        </a:p>
        <a:p>
          <a:r>
            <a:rPr kumimoji="1" lang="ja-JP" altLang="en-US" sz="1300">
              <a:latin typeface="ＭＳ Ｐゴシック" panose="020B0600070205080204" pitchFamily="50" charset="-128"/>
              <a:ea typeface="ＭＳ Ｐゴシック" panose="020B0600070205080204" pitchFamily="50" charset="-128"/>
            </a:rPr>
            <a:t>平成２８年度比において、算定分子における元利償還金の減（△</a:t>
          </a:r>
          <a:r>
            <a:rPr kumimoji="1" lang="en-US" altLang="ja-JP" sz="1300">
              <a:latin typeface="ＭＳ Ｐゴシック" panose="020B0600070205080204" pitchFamily="50" charset="-128"/>
              <a:ea typeface="ＭＳ Ｐゴシック" panose="020B0600070205080204" pitchFamily="50" charset="-128"/>
            </a:rPr>
            <a:t>66,789</a:t>
          </a:r>
          <a:r>
            <a:rPr kumimoji="1" lang="ja-JP" altLang="en-US" sz="1300">
              <a:latin typeface="ＭＳ Ｐゴシック" panose="020B0600070205080204" pitchFamily="50" charset="-128"/>
              <a:ea typeface="ＭＳ Ｐゴシック" panose="020B0600070205080204" pitchFamily="50" charset="-128"/>
            </a:rPr>
            <a:t>千円）や準元利償還金の減（△</a:t>
          </a:r>
          <a:r>
            <a:rPr kumimoji="1" lang="en-US" altLang="ja-JP" sz="1300">
              <a:latin typeface="ＭＳ Ｐゴシック" panose="020B0600070205080204" pitchFamily="50" charset="-128"/>
              <a:ea typeface="ＭＳ Ｐゴシック" panose="020B0600070205080204" pitchFamily="50" charset="-128"/>
            </a:rPr>
            <a:t>52,685</a:t>
          </a:r>
          <a:r>
            <a:rPr kumimoji="1" lang="ja-JP" altLang="en-US" sz="1300">
              <a:latin typeface="ＭＳ Ｐゴシック" panose="020B0600070205080204" pitchFamily="50" charset="-128"/>
              <a:ea typeface="ＭＳ Ｐゴシック" panose="020B0600070205080204" pitchFamily="50" charset="-128"/>
            </a:rPr>
            <a:t>千円）等により昨年度より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ポイント減少となった。</a:t>
          </a:r>
        </a:p>
        <a:p>
          <a:r>
            <a:rPr kumimoji="1" lang="ja-JP" altLang="en-US" sz="1300">
              <a:latin typeface="ＭＳ Ｐゴシック" panose="020B0600070205080204" pitchFamily="50" charset="-128"/>
              <a:ea typeface="ＭＳ Ｐゴシック" panose="020B0600070205080204" pitchFamily="50" charset="-128"/>
            </a:rPr>
            <a:t>現在寄居駅南口の整備事業等の大型普通建設事業に取り組んでおり、地方債現在高の増加が予想されている。将来的には元利償還金の増加により、当該比率の上昇も見込まれる。</a:t>
          </a:r>
        </a:p>
        <a:p>
          <a:r>
            <a:rPr kumimoji="1" lang="ja-JP" altLang="en-US" sz="1300">
              <a:latin typeface="ＭＳ Ｐゴシック" panose="020B0600070205080204" pitchFamily="50" charset="-128"/>
              <a:ea typeface="ＭＳ Ｐゴシック" panose="020B0600070205080204" pitchFamily="50" charset="-128"/>
            </a:rPr>
            <a:t>各事業の選択と集中、地方債発行においては交付税措置のあるメニューを優先するなどし財政の健全化を維持していく。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57150</xdr:rowOff>
    </xdr:from>
    <xdr:to>
      <xdr:col>81</xdr:col>
      <xdr:colOff>44450</xdr:colOff>
      <xdr:row>39</xdr:row>
      <xdr:rowOff>84727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6179800" y="6743700"/>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844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77833</xdr:rowOff>
    </xdr:from>
    <xdr:to>
      <xdr:col>77</xdr:col>
      <xdr:colOff>44450</xdr:colOff>
      <xdr:row>39</xdr:row>
      <xdr:rowOff>84727</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6764383"/>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107423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5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77833</xdr:rowOff>
    </xdr:from>
    <xdr:to>
      <xdr:col>72</xdr:col>
      <xdr:colOff>203200</xdr:colOff>
      <xdr:row>39</xdr:row>
      <xdr:rowOff>98516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676438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93634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98516</xdr:rowOff>
    </xdr:from>
    <xdr:to>
      <xdr:col>68</xdr:col>
      <xdr:colOff>152400</xdr:colOff>
      <xdr:row>39</xdr:row>
      <xdr:rowOff>112304</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678506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100528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33927</xdr:rowOff>
    </xdr:from>
    <xdr:to>
      <xdr:col>77</xdr:col>
      <xdr:colOff>95250</xdr:colOff>
      <xdr:row>39</xdr:row>
      <xdr:rowOff>135527</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145704</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6489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27033</xdr:rowOff>
    </xdr:from>
    <xdr:to>
      <xdr:col>73</xdr:col>
      <xdr:colOff>44450</xdr:colOff>
      <xdr:row>39</xdr:row>
      <xdr:rowOff>128633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138810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648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47716</xdr:rowOff>
    </xdr:from>
    <xdr:to>
      <xdr:col>68</xdr:col>
      <xdr:colOff>203200</xdr:colOff>
      <xdr:row>39</xdr:row>
      <xdr:rowOff>149316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159493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61504</xdr:rowOff>
    </xdr:from>
    <xdr:to>
      <xdr:col>64</xdr:col>
      <xdr:colOff>152400</xdr:colOff>
      <xdr:row>39</xdr:row>
      <xdr:rowOff>163104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674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1831</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6516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類似団体を大きく上回る数値で推移している。</a:t>
          </a:r>
        </a:p>
        <a:p>
          <a:r>
            <a:rPr kumimoji="1" lang="ja-JP" altLang="en-US" sz="1300">
              <a:latin typeface="ＭＳ Ｐゴシック" panose="020B0600070205080204" pitchFamily="50" charset="-128"/>
              <a:ea typeface="ＭＳ Ｐゴシック" panose="020B0600070205080204" pitchFamily="50" charset="-128"/>
            </a:rPr>
            <a:t>昨年度と比較して、地方債現在高が増加（</a:t>
          </a:r>
          <a:r>
            <a:rPr kumimoji="1" lang="en-US" altLang="ja-JP" sz="1300">
              <a:latin typeface="ＭＳ Ｐゴシック" panose="020B0600070205080204" pitchFamily="50" charset="-128"/>
              <a:ea typeface="ＭＳ Ｐゴシック" panose="020B0600070205080204" pitchFamily="50" charset="-128"/>
            </a:rPr>
            <a:t>+678,423</a:t>
          </a:r>
          <a:r>
            <a:rPr kumimoji="1" lang="ja-JP" altLang="en-US" sz="1300">
              <a:latin typeface="ＭＳ Ｐゴシック" panose="020B0600070205080204" pitchFamily="50" charset="-128"/>
              <a:ea typeface="ＭＳ Ｐゴシック" panose="020B0600070205080204" pitchFamily="50" charset="-128"/>
            </a:rPr>
            <a:t>千円）したことが主な要因となり、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ポイント増加となった。</a:t>
          </a:r>
        </a:p>
        <a:p>
          <a:r>
            <a:rPr kumimoji="1" lang="ja-JP" altLang="en-US" sz="1300">
              <a:latin typeface="ＭＳ Ｐゴシック" panose="020B0600070205080204" pitchFamily="50" charset="-128"/>
              <a:ea typeface="ＭＳ Ｐゴシック" panose="020B0600070205080204" pitchFamily="50" charset="-128"/>
            </a:rPr>
            <a:t>現在寄居駅南口の整備事業等の大型普通建設事業に取り組んでおりおり、今後も地方債現在高の増加が予想され比率の上昇は避けられない状況である。引き続き基金等の水準に注視し財政の健全化を維持していく。</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102667</xdr:rowOff>
    </xdr:from>
    <xdr:to>
      <xdr:col>81</xdr:col>
      <xdr:colOff>44450</xdr:colOff>
      <xdr:row>16</xdr:row>
      <xdr:rowOff>125832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179800" y="2845867"/>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102667</xdr:rowOff>
    </xdr:from>
    <xdr:to>
      <xdr:col>77</xdr:col>
      <xdr:colOff>44450</xdr:colOff>
      <xdr:row>17</xdr:row>
      <xdr:rowOff>15189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5290800" y="2845867"/>
          <a:ext cx="8890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15189</xdr:rowOff>
    </xdr:from>
    <xdr:to>
      <xdr:col>72</xdr:col>
      <xdr:colOff>203200</xdr:colOff>
      <xdr:row>17</xdr:row>
      <xdr:rowOff>55728</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2929839"/>
          <a:ext cx="889000" cy="4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162509</xdr:rowOff>
    </xdr:from>
    <xdr:to>
      <xdr:col>68</xdr:col>
      <xdr:colOff>152400</xdr:colOff>
      <xdr:row>17</xdr:row>
      <xdr:rowOff>55728</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2905709"/>
          <a:ext cx="889000" cy="64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125476</xdr:rowOff>
    </xdr:from>
    <xdr:to>
      <xdr:col>64</xdr:col>
      <xdr:colOff>152400</xdr:colOff>
      <xdr:row>15</xdr:row>
      <xdr:rowOff>55626</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65803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29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75032</xdr:rowOff>
    </xdr:from>
    <xdr:to>
      <xdr:col>81</xdr:col>
      <xdr:colOff>95250</xdr:colOff>
      <xdr:row>17</xdr:row>
      <xdr:rowOff>5182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281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47109</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279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51867</xdr:rowOff>
    </xdr:from>
    <xdr:to>
      <xdr:col>77</xdr:col>
      <xdr:colOff>95250</xdr:colOff>
      <xdr:row>16</xdr:row>
      <xdr:rowOff>153467</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27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138244</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28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135839</xdr:rowOff>
    </xdr:from>
    <xdr:to>
      <xdr:col>73</xdr:col>
      <xdr:colOff>44450</xdr:colOff>
      <xdr:row>17</xdr:row>
      <xdr:rowOff>65989</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28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50766</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296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4928</xdr:rowOff>
    </xdr:from>
    <xdr:to>
      <xdr:col>68</xdr:col>
      <xdr:colOff>203200</xdr:colOff>
      <xdr:row>17</xdr:row>
      <xdr:rowOff>106528</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291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91305</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005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111709</xdr:rowOff>
    </xdr:from>
    <xdr:to>
      <xdr:col>64</xdr:col>
      <xdr:colOff>152400</xdr:colOff>
      <xdr:row>17</xdr:row>
      <xdr:rowOff>41859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285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26636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294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33,342
32,779
64.25
12,707,485
12,105,929
512,528
7,238,687
10,403,969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引き続き類似団体平均と比較して低い数値で推移している。</a:t>
          </a:r>
        </a:p>
        <a:p>
          <a:r>
            <a:rPr kumimoji="1" lang="ja-JP" altLang="en-US" sz="1300">
              <a:latin typeface="ＭＳ Ｐゴシック" panose="020B0600070205080204" pitchFamily="50" charset="-128"/>
              <a:ea typeface="ＭＳ Ｐゴシック" panose="020B0600070205080204" pitchFamily="50" charset="-128"/>
            </a:rPr>
            <a:t>消防事務を他団体へ委託しているほか、ごみ処理業務や小中学校給食センター調理業務等を民間委託で実施していることが要因としてあげられる。</a:t>
          </a:r>
        </a:p>
        <a:p>
          <a:r>
            <a:rPr kumimoji="1" lang="ja-JP" altLang="en-US" sz="1300">
              <a:latin typeface="ＭＳ Ｐゴシック" panose="020B0600070205080204" pitchFamily="50" charset="-128"/>
              <a:ea typeface="ＭＳ Ｐゴシック" panose="020B0600070205080204" pitchFamily="50" charset="-128"/>
            </a:rPr>
            <a:t>昨年度との比較では</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ポイント減少している。これは職員数の減少による職員給の減によるものである。</a:t>
          </a:r>
        </a:p>
        <a:p>
          <a:r>
            <a:rPr kumimoji="1" lang="ja-JP" altLang="en-US" sz="1300">
              <a:latin typeface="ＭＳ Ｐゴシック" panose="020B0600070205080204" pitchFamily="50" charset="-128"/>
              <a:ea typeface="ＭＳ Ｐゴシック" panose="020B0600070205080204" pitchFamily="50" charset="-128"/>
            </a:rPr>
            <a:t>今後も、町計画に基づき職員数の適正管理に努める。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24130</xdr:rowOff>
    </xdr:from>
    <xdr:to>
      <xdr:col>24</xdr:col>
      <xdr:colOff>25400</xdr:colOff>
      <xdr:row>35</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248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97807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8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32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78757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111760</xdr:rowOff>
    </xdr:from>
    <xdr:to>
      <xdr:col>11</xdr:col>
      <xdr:colOff>9525</xdr:colOff>
      <xdr:row>34</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4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78757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144780</xdr:rowOff>
    </xdr:from>
    <xdr:to>
      <xdr:col>24</xdr:col>
      <xdr:colOff>76200</xdr:colOff>
      <xdr:row>35</xdr:row>
      <xdr:rowOff>74930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161307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11430</xdr:rowOff>
    </xdr:from>
    <xdr:to>
      <xdr:col>20</xdr:col>
      <xdr:colOff>38100</xdr:colOff>
      <xdr:row>35</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123207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昨年度と比較して、同率での推移となった。平成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年度から大幅な減少となっているのは、物件費と維持補修費の計上区分を見直したことが大きな要因である。</a:t>
          </a:r>
        </a:p>
        <a:p>
          <a:r>
            <a:rPr kumimoji="1" lang="ja-JP" altLang="en-US" sz="1300">
              <a:latin typeface="ＭＳ Ｐゴシック" panose="020B0600070205080204" pitchFamily="50" charset="-128"/>
              <a:ea typeface="ＭＳ Ｐゴシック" panose="020B0600070205080204" pitchFamily="50" charset="-128"/>
            </a:rPr>
            <a:t>業務のＩＣＴ化が進むことにより、システム等の使用料等増加傾向であるため、経費全般の節減合理化を進め財政の健全化を維持していきたい。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96520</xdr:rowOff>
    </xdr:from>
    <xdr:to>
      <xdr:col>82</xdr:col>
      <xdr:colOff>107950</xdr:colOff>
      <xdr:row>14</xdr:row>
      <xdr:rowOff>96520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96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96520</xdr:rowOff>
    </xdr:from>
    <xdr:to>
      <xdr:col>78</xdr:col>
      <xdr:colOff>69850</xdr:colOff>
      <xdr:row>15</xdr:row>
      <xdr:rowOff>123190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9682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85090</xdr:rowOff>
    </xdr:from>
    <xdr:to>
      <xdr:col>73</xdr:col>
      <xdr:colOff>180975</xdr:colOff>
      <xdr:row>15</xdr:row>
      <xdr:rowOff>123190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568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85090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0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45720</xdr:rowOff>
    </xdr:from>
    <xdr:to>
      <xdr:col>82</xdr:col>
      <xdr:colOff>158750</xdr:colOff>
      <xdr:row>14</xdr:row>
      <xdr:rowOff>147320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62247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45720</xdr:rowOff>
    </xdr:from>
    <xdr:to>
      <xdr:col>78</xdr:col>
      <xdr:colOff>120650</xdr:colOff>
      <xdr:row>14</xdr:row>
      <xdr:rowOff>147320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157497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1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72390</xdr:rowOff>
    </xdr:from>
    <xdr:to>
      <xdr:col>74</xdr:col>
      <xdr:colOff>31750</xdr:colOff>
      <xdr:row>16</xdr:row>
      <xdr:rowOff>2540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本年度は類似団体平均を下回ったものの、</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からの推移では類似団体平均とほぼ同数値となっている。</a:t>
          </a:r>
        </a:p>
        <a:p>
          <a:r>
            <a:rPr kumimoji="1" lang="ja-JP" altLang="en-US" sz="1300">
              <a:latin typeface="ＭＳ Ｐゴシック" panose="020B0600070205080204" pitchFamily="50" charset="-128"/>
              <a:ea typeface="ＭＳ Ｐゴシック" panose="020B0600070205080204" pitchFamily="50" charset="-128"/>
            </a:rPr>
            <a:t>昨年度と比較して補助事業費が増加し単独事業費が減少したことにより経常一般財源が減少したことにより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障害者総合支援給付費等の経常的な事業については、引き続き増加していることから、健康づくりや介護保険予防事業を推進し高齢化社会に対応しながら適正水準の維持に努める。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143328</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7118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78015</xdr:rowOff>
    </xdr:from>
    <xdr:to>
      <xdr:col>19</xdr:col>
      <xdr:colOff>187325</xdr:colOff>
      <xdr:row>56</xdr:row>
      <xdr:rowOff>143328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6792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56</xdr:row>
      <xdr:rowOff>110672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679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29028</xdr:rowOff>
    </xdr:from>
    <xdr:to>
      <xdr:col>11</xdr:col>
      <xdr:colOff>9525</xdr:colOff>
      <xdr:row>56</xdr:row>
      <xdr:rowOff>110672</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302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59872</xdr:rowOff>
    </xdr:from>
    <xdr:to>
      <xdr:col>6</xdr:col>
      <xdr:colOff>171450</xdr:colOff>
      <xdr:row>56</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146249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92528</xdr:rowOff>
    </xdr:from>
    <xdr:to>
      <xdr:col>20</xdr:col>
      <xdr:colOff>38100</xdr:colOff>
      <xdr:row>57</xdr:row>
      <xdr:rowOff>22678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138992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59872</xdr:rowOff>
    </xdr:from>
    <xdr:to>
      <xdr:col>11</xdr:col>
      <xdr:colOff>60325</xdr:colOff>
      <xdr:row>56</xdr:row>
      <xdr:rowOff>161472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149678</xdr:rowOff>
    </xdr:from>
    <xdr:to>
      <xdr:col>6</xdr:col>
      <xdr:colOff>171450</xdr:colOff>
      <xdr:row>56</xdr:row>
      <xdr:rowOff>79828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90005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昨年度と比較して同率での推移となっている。平成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年度から大幅な増加となっているのは、物件費と維持補修費の計上区分を見直したことが大きな要因である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その他、前年度比において、繰出金が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ポイント増、維持補修費が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ポイント減となった。</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62230</xdr:rowOff>
    </xdr:from>
    <xdr:to>
      <xdr:col>82</xdr:col>
      <xdr:colOff>107950</xdr:colOff>
      <xdr:row>59</xdr:row>
      <xdr:rowOff>62230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77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20320</xdr:rowOff>
    </xdr:from>
    <xdr:to>
      <xdr:col>78</xdr:col>
      <xdr:colOff>69850</xdr:colOff>
      <xdr:row>59</xdr:row>
      <xdr:rowOff>62230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9644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20320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964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58</xdr:row>
      <xdr:rowOff>20320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8882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11430</xdr:rowOff>
    </xdr:from>
    <xdr:to>
      <xdr:col>82</xdr:col>
      <xdr:colOff>158750</xdr:colOff>
      <xdr:row>59</xdr:row>
      <xdr:rowOff>113030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154957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xdr:rowOff>
    </xdr:from>
    <xdr:to>
      <xdr:col>78</xdr:col>
      <xdr:colOff>120650</xdr:colOff>
      <xdr:row>59</xdr:row>
      <xdr:rowOff>113030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97807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1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140970</xdr:rowOff>
    </xdr:from>
    <xdr:to>
      <xdr:col>74</xdr:col>
      <xdr:colOff>31750</xdr:colOff>
      <xdr:row>58</xdr:row>
      <xdr:rowOff>71120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55897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55897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年度以降、類似団体平均を下回る状況で推移している。</a:t>
          </a:r>
        </a:p>
        <a:p>
          <a:r>
            <a:rPr kumimoji="1" lang="ja-JP" altLang="en-US" sz="1300">
              <a:latin typeface="ＭＳ Ｐゴシック" panose="020B0600070205080204" pitchFamily="50" charset="-128"/>
              <a:ea typeface="ＭＳ Ｐゴシック" panose="020B0600070205080204" pitchFamily="50" charset="-128"/>
            </a:rPr>
            <a:t>また、昨年度と比較して同率での推移となった。</a:t>
          </a:r>
        </a:p>
        <a:p>
          <a:r>
            <a:rPr kumimoji="1" lang="ja-JP" altLang="en-US" sz="1300">
              <a:latin typeface="ＭＳ Ｐゴシック" panose="020B0600070205080204" pitchFamily="50" charset="-128"/>
              <a:ea typeface="ＭＳ Ｐゴシック" panose="020B0600070205080204" pitchFamily="50" charset="-128"/>
            </a:rPr>
            <a:t>当町は、消防事務を他団体に委託しているほか、ごみ処理及び介護保険事業を一部事務組合で実施していることから、これらの経費の増減が補助費等の推移に大きく影響している状況である。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2534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214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49276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154432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216904"/>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各年度において、元金償還の開始、終了等により増減はあるものの、引き続き類似団体平均を下回る数値で推移している。</a:t>
          </a:r>
        </a:p>
        <a:p>
          <a:r>
            <a:rPr kumimoji="1" lang="ja-JP" altLang="en-US" sz="1300">
              <a:latin typeface="ＭＳ Ｐゴシック" panose="020B0600070205080204" pitchFamily="50" charset="-128"/>
              <a:ea typeface="ＭＳ Ｐゴシック" panose="020B0600070205080204" pitchFamily="50" charset="-128"/>
            </a:rPr>
            <a:t>近年の大型公共事業等の実施により、地方債残高が増加傾向にあることに加え、今後も大型事業の実施が予定されていることから、公債費の増加は避けられない状況である。</a:t>
          </a:r>
        </a:p>
        <a:p>
          <a:r>
            <a:rPr kumimoji="1" lang="ja-JP" altLang="en-US" sz="1300">
              <a:latin typeface="ＭＳ Ｐゴシック" panose="020B0600070205080204" pitchFamily="50" charset="-128"/>
              <a:ea typeface="ＭＳ Ｐゴシック" panose="020B0600070205080204" pitchFamily="50" charset="-128"/>
            </a:rPr>
            <a:t>地方債の新規発行においては、交付税措置のある有利なメニューを選択するなど計画的な発行に努める。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35561</xdr:rowOff>
    </xdr:from>
    <xdr:to>
      <xdr:col>24</xdr:col>
      <xdr:colOff>25400</xdr:colOff>
      <xdr:row>76</xdr:row>
      <xdr:rowOff>85852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065761"/>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62992</xdr:rowOff>
    </xdr:from>
    <xdr:to>
      <xdr:col>19</xdr:col>
      <xdr:colOff>187325</xdr:colOff>
      <xdr:row>76</xdr:row>
      <xdr:rowOff>85852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0931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18559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62992</xdr:rowOff>
    </xdr:from>
    <xdr:to>
      <xdr:col>15</xdr:col>
      <xdr:colOff>98425</xdr:colOff>
      <xdr:row>76</xdr:row>
      <xdr:rowOff>81280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093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32275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58420</xdr:rowOff>
    </xdr:from>
    <xdr:to>
      <xdr:col>11</xdr:col>
      <xdr:colOff>9525</xdr:colOff>
      <xdr:row>76</xdr:row>
      <xdr:rowOff>81280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32275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9414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12192</xdr:rowOff>
    </xdr:from>
    <xdr:to>
      <xdr:col>15</xdr:col>
      <xdr:colOff>149225</xdr:colOff>
      <xdr:row>76</xdr:row>
      <xdr:rowOff>113792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123969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30480</xdr:rowOff>
    </xdr:from>
    <xdr:to>
      <xdr:col>11</xdr:col>
      <xdr:colOff>60325</xdr:colOff>
      <xdr:row>76</xdr:row>
      <xdr:rowOff>132080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142257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7620</xdr:rowOff>
    </xdr:from>
    <xdr:to>
      <xdr:col>6</xdr:col>
      <xdr:colOff>171450</xdr:colOff>
      <xdr:row>76</xdr:row>
      <xdr:rowOff>109220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119397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引き続き類似団体平均を下回る数値での推移となっている。</a:t>
          </a:r>
        </a:p>
        <a:p>
          <a:r>
            <a:rPr kumimoji="1" lang="ja-JP" altLang="en-US" sz="1300">
              <a:latin typeface="ＭＳ Ｐゴシック" panose="020B0600070205080204" pitchFamily="50" charset="-128"/>
              <a:ea typeface="ＭＳ Ｐゴシック" panose="020B0600070205080204" pitchFamily="50" charset="-128"/>
            </a:rPr>
            <a:t>本年度は、職員数の減により基本給が減少したことなどによりにより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ポイントの減少となった。</a:t>
          </a:r>
        </a:p>
        <a:p>
          <a:r>
            <a:rPr kumimoji="1" lang="ja-JP" altLang="en-US" sz="1300">
              <a:latin typeface="ＭＳ Ｐゴシック" panose="020B0600070205080204" pitchFamily="50" charset="-128"/>
              <a:ea typeface="ＭＳ Ｐゴシック" panose="020B0600070205080204" pitchFamily="50" charset="-128"/>
            </a:rPr>
            <a:t>今後は公共施設の老朽化に伴い維持補修費の増加が見込まれることから動向に注視するとともに、住民ニーズを的確に把握し健全な財政運営に努める。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131572</xdr:rowOff>
    </xdr:from>
    <xdr:to>
      <xdr:col>82</xdr:col>
      <xdr:colOff>107950</xdr:colOff>
      <xdr:row>76</xdr:row>
      <xdr:rowOff>163576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5671800" y="1316177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9414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85852</xdr:rowOff>
    </xdr:from>
    <xdr:to>
      <xdr:col>78</xdr:col>
      <xdr:colOff>69850</xdr:colOff>
      <xdr:row>76</xdr:row>
      <xdr:rowOff>163576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1160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96283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30987</xdr:rowOff>
    </xdr:from>
    <xdr:to>
      <xdr:col>73</xdr:col>
      <xdr:colOff>180975</xdr:colOff>
      <xdr:row>76</xdr:row>
      <xdr:rowOff>85852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21844</xdr:rowOff>
    </xdr:from>
    <xdr:to>
      <xdr:col>69</xdr:col>
      <xdr:colOff>92075</xdr:colOff>
      <xdr:row>76</xdr:row>
      <xdr:rowOff>30987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052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9414</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1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80772</xdr:rowOff>
    </xdr:from>
    <xdr:to>
      <xdr:col>82</xdr:col>
      <xdr:colOff>158750</xdr:colOff>
      <xdr:row>77</xdr:row>
      <xdr:rowOff>10922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97299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9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35052</xdr:rowOff>
    </xdr:from>
    <xdr:to>
      <xdr:col>74</xdr:col>
      <xdr:colOff>31750</xdr:colOff>
      <xdr:row>76</xdr:row>
      <xdr:rowOff>136652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146829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151637</xdr:rowOff>
    </xdr:from>
    <xdr:to>
      <xdr:col>69</xdr:col>
      <xdr:colOff>142875</xdr:colOff>
      <xdr:row>76</xdr:row>
      <xdr:rowOff>81787</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91965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142494</xdr:rowOff>
    </xdr:from>
    <xdr:to>
      <xdr:col>65</xdr:col>
      <xdr:colOff>53975</xdr:colOff>
      <xdr:row>76</xdr:row>
      <xdr:rowOff>72644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82821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64069</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6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53892</xdr:rowOff>
    </xdr:from>
    <xdr:to>
      <xdr:col>29</xdr:col>
      <xdr:colOff>127000</xdr:colOff>
      <xdr:row>19</xdr:row>
      <xdr:rowOff>59002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359067"/>
          <a:ext cx="647700" cy="5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153676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73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59002</xdr:rowOff>
    </xdr:from>
    <xdr:to>
      <xdr:col>26</xdr:col>
      <xdr:colOff>50800</xdr:colOff>
      <xdr:row>19</xdr:row>
      <xdr:rowOff>98599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364177"/>
          <a:ext cx="698500" cy="395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98599</xdr:rowOff>
    </xdr:from>
    <xdr:to>
      <xdr:col>22</xdr:col>
      <xdr:colOff>114300</xdr:colOff>
      <xdr:row>19</xdr:row>
      <xdr:rowOff>138212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403774"/>
          <a:ext cx="698500" cy="396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138212</xdr:rowOff>
    </xdr:from>
    <xdr:to>
      <xdr:col>18</xdr:col>
      <xdr:colOff>177800</xdr:colOff>
      <xdr:row>19</xdr:row>
      <xdr:rowOff>139372</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443387"/>
          <a:ext cx="698500" cy="1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102785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3092</xdr:rowOff>
    </xdr:from>
    <xdr:to>
      <xdr:col>29</xdr:col>
      <xdr:colOff>177800</xdr:colOff>
      <xdr:row>19</xdr:row>
      <xdr:rowOff>104692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308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83119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21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8202</xdr:rowOff>
    </xdr:from>
    <xdr:to>
      <xdr:col>26</xdr:col>
      <xdr:colOff>101600</xdr:colOff>
      <xdr:row>19</xdr:row>
      <xdr:rowOff>109802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31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94579</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9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47799</xdr:rowOff>
    </xdr:from>
    <xdr:to>
      <xdr:col>22</xdr:col>
      <xdr:colOff>165100</xdr:colOff>
      <xdr:row>19</xdr:row>
      <xdr:rowOff>149399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529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134176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439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87412</xdr:rowOff>
    </xdr:from>
    <xdr:to>
      <xdr:col>19</xdr:col>
      <xdr:colOff>38100</xdr:colOff>
      <xdr:row>20</xdr:row>
      <xdr:rowOff>17562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92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2339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7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88572</xdr:rowOff>
    </xdr:from>
    <xdr:to>
      <xdr:col>15</xdr:col>
      <xdr:colOff>101600</xdr:colOff>
      <xdr:row>20</xdr:row>
      <xdr:rowOff>18722</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937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3499</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8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145791</xdr:rowOff>
    </xdr:from>
    <xdr:to>
      <xdr:col>29</xdr:col>
      <xdr:colOff>127000</xdr:colOff>
      <xdr:row>37</xdr:row>
      <xdr:rowOff>193980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270491"/>
          <a:ext cx="647700" cy="48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338380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948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145791</xdr:rowOff>
    </xdr:from>
    <xdr:to>
      <xdr:col>26</xdr:col>
      <xdr:colOff>50800</xdr:colOff>
      <xdr:row>37</xdr:row>
      <xdr:rowOff>181407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270491"/>
          <a:ext cx="698500" cy="35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250659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61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149128</xdr:rowOff>
    </xdr:from>
    <xdr:to>
      <xdr:col>22</xdr:col>
      <xdr:colOff>114300</xdr:colOff>
      <xdr:row>37</xdr:row>
      <xdr:rowOff>181407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73828"/>
          <a:ext cx="698500" cy="32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259118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86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149128</xdr:rowOff>
    </xdr:from>
    <xdr:to>
      <xdr:col>18</xdr:col>
      <xdr:colOff>177800</xdr:colOff>
      <xdr:row>37</xdr:row>
      <xdr:rowOff>160787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73828"/>
          <a:ext cx="698500" cy="116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256146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8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34183</xdr:rowOff>
    </xdr:from>
    <xdr:to>
      <xdr:col>15</xdr:col>
      <xdr:colOff>101600</xdr:colOff>
      <xdr:row>37</xdr:row>
      <xdr:rowOff>135783</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158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317410</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27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143180</xdr:rowOff>
    </xdr:from>
    <xdr:to>
      <xdr:col>29</xdr:col>
      <xdr:colOff>177800</xdr:colOff>
      <xdr:row>37</xdr:row>
      <xdr:rowOff>244780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67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115257</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94991</xdr:rowOff>
    </xdr:from>
    <xdr:to>
      <xdr:col>26</xdr:col>
      <xdr:colOff>101600</xdr:colOff>
      <xdr:row>37</xdr:row>
      <xdr:rowOff>196591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19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181368</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0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130607</xdr:rowOff>
    </xdr:from>
    <xdr:to>
      <xdr:col>22</xdr:col>
      <xdr:colOff>165100</xdr:colOff>
      <xdr:row>37</xdr:row>
      <xdr:rowOff>232207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5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216984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34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98328</xdr:rowOff>
    </xdr:from>
    <xdr:to>
      <xdr:col>19</xdr:col>
      <xdr:colOff>38100</xdr:colOff>
      <xdr:row>37</xdr:row>
      <xdr:rowOff>199928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223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184705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30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109987</xdr:rowOff>
    </xdr:from>
    <xdr:to>
      <xdr:col>15</xdr:col>
      <xdr:colOff>101600</xdr:colOff>
      <xdr:row>37</xdr:row>
      <xdr:rowOff>211587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234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196364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321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33,342
32,779
64.25
12,707,485
12,105,929
512,528
7,238,687
10,403,969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95662</xdr:rowOff>
    </xdr:from>
    <xdr:to>
      <xdr:col>24</xdr:col>
      <xdr:colOff>63500</xdr:colOff>
      <xdr:row>38</xdr:row>
      <xdr:rowOff>100854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610762"/>
          <a:ext cx="838200" cy="5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1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100854</xdr:rowOff>
    </xdr:from>
    <xdr:to>
      <xdr:col>19</xdr:col>
      <xdr:colOff>177800</xdr:colOff>
      <xdr:row>38</xdr:row>
      <xdr:rowOff>111827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615954"/>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132373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111827</xdr:rowOff>
    </xdr:from>
    <xdr:to>
      <xdr:col>15</xdr:col>
      <xdr:colOff>50800</xdr:colOff>
      <xdr:row>38</xdr:row>
      <xdr:rowOff>155506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626927"/>
          <a:ext cx="889000" cy="4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121384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142427</xdr:rowOff>
    </xdr:from>
    <xdr:to>
      <xdr:col>10</xdr:col>
      <xdr:colOff>114300</xdr:colOff>
      <xdr:row>38</xdr:row>
      <xdr:rowOff>155506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657527"/>
          <a:ext cx="889000" cy="13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123768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140384</xdr:rowOff>
    </xdr:from>
    <xdr:to>
      <xdr:col>6</xdr:col>
      <xdr:colOff>38100</xdr:colOff>
      <xdr:row>38</xdr:row>
      <xdr:rowOff>70534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8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87061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25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44862</xdr:rowOff>
    </xdr:from>
    <xdr:to>
      <xdr:col>24</xdr:col>
      <xdr:colOff>114300</xdr:colOff>
      <xdr:row>38</xdr:row>
      <xdr:rowOff>146462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55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23289</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5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50054</xdr:rowOff>
    </xdr:from>
    <xdr:to>
      <xdr:col>20</xdr:col>
      <xdr:colOff>38100</xdr:colOff>
      <xdr:row>38</xdr:row>
      <xdr:rowOff>151654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56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142781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65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61027</xdr:rowOff>
    </xdr:from>
    <xdr:to>
      <xdr:col>15</xdr:col>
      <xdr:colOff>101600</xdr:colOff>
      <xdr:row>38</xdr:row>
      <xdr:rowOff>162627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57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153754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66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104706</xdr:rowOff>
    </xdr:from>
    <xdr:to>
      <xdr:col>10</xdr:col>
      <xdr:colOff>165100</xdr:colOff>
      <xdr:row>39</xdr:row>
      <xdr:rowOff>34856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61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25983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71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91627</xdr:rowOff>
    </xdr:from>
    <xdr:to>
      <xdr:col>6</xdr:col>
      <xdr:colOff>38100</xdr:colOff>
      <xdr:row>39</xdr:row>
      <xdr:rowOff>21777</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12904</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69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165056</xdr:rowOff>
    </xdr:from>
    <xdr:to>
      <xdr:col>24</xdr:col>
      <xdr:colOff>63500</xdr:colOff>
      <xdr:row>58</xdr:row>
      <xdr:rowOff>94570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937706"/>
          <a:ext cx="8382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136119</xdr:rowOff>
    </xdr:from>
    <xdr:to>
      <xdr:col>19</xdr:col>
      <xdr:colOff>177800</xdr:colOff>
      <xdr:row>58</xdr:row>
      <xdr:rowOff>94570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908769"/>
          <a:ext cx="889000" cy="129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136119</xdr:rowOff>
    </xdr:from>
    <xdr:to>
      <xdr:col>15</xdr:col>
      <xdr:colOff>50800</xdr:colOff>
      <xdr:row>57</xdr:row>
      <xdr:rowOff>146844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08769"/>
          <a:ext cx="889000" cy="10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136137</xdr:rowOff>
    </xdr:from>
    <xdr:to>
      <xdr:col>10</xdr:col>
      <xdr:colOff>114300</xdr:colOff>
      <xdr:row>57</xdr:row>
      <xdr:rowOff>146844</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08787"/>
          <a:ext cx="889000" cy="10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75394</xdr:rowOff>
    </xdr:from>
    <xdr:to>
      <xdr:col>6</xdr:col>
      <xdr:colOff>38100</xdr:colOff>
      <xdr:row>58</xdr:row>
      <xdr:rowOff>5544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4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22071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62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114256</xdr:rowOff>
    </xdr:from>
    <xdr:to>
      <xdr:col>24</xdr:col>
      <xdr:colOff>114300</xdr:colOff>
      <xdr:row>58</xdr:row>
      <xdr:rowOff>44406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92683</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6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43770</xdr:rowOff>
    </xdr:from>
    <xdr:to>
      <xdr:col>20</xdr:col>
      <xdr:colOff>38100</xdr:colOff>
      <xdr:row>58</xdr:row>
      <xdr:rowOff>145370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98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136497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080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85319</xdr:rowOff>
    </xdr:from>
    <xdr:to>
      <xdr:col>15</xdr:col>
      <xdr:colOff>101600</xdr:colOff>
      <xdr:row>58</xdr:row>
      <xdr:rowOff>15469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5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6596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96044</xdr:rowOff>
    </xdr:from>
    <xdr:to>
      <xdr:col>10</xdr:col>
      <xdr:colOff>165100</xdr:colOff>
      <xdr:row>58</xdr:row>
      <xdr:rowOff>26194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8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17321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96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85337</xdr:rowOff>
    </xdr:from>
    <xdr:to>
      <xdr:col>6</xdr:col>
      <xdr:colOff>38100</xdr:colOff>
      <xdr:row>58</xdr:row>
      <xdr:rowOff>15487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6614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51308</xdr:rowOff>
    </xdr:from>
    <xdr:to>
      <xdr:col>24</xdr:col>
      <xdr:colOff>62865</xdr:colOff>
      <xdr:row>78</xdr:row>
      <xdr:rowOff>146431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52808"/>
          <a:ext cx="1270" cy="146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150258</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23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146431</xdr:rowOff>
    </xdr:from>
    <xdr:to>
      <xdr:col>24</xdr:col>
      <xdr:colOff>152400</xdr:colOff>
      <xdr:row>78</xdr:row>
      <xdr:rowOff>146431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1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169435</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2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51308</xdr:rowOff>
    </xdr:from>
    <xdr:to>
      <xdr:col>24</xdr:col>
      <xdr:colOff>152400</xdr:colOff>
      <xdr:row>70</xdr:row>
      <xdr:rowOff>51308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5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94615</xdr:rowOff>
    </xdr:from>
    <xdr:to>
      <xdr:col>24</xdr:col>
      <xdr:colOff>63500</xdr:colOff>
      <xdr:row>71</xdr:row>
      <xdr:rowOff>141351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267565"/>
          <a:ext cx="838200" cy="4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123841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2982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145415</xdr:rowOff>
    </xdr:from>
    <xdr:to>
      <xdr:col>24</xdr:col>
      <xdr:colOff>114300</xdr:colOff>
      <xdr:row>76</xdr:row>
      <xdr:rowOff>75564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0041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141351</xdr:rowOff>
    </xdr:from>
    <xdr:to>
      <xdr:col>19</xdr:col>
      <xdr:colOff>177800</xdr:colOff>
      <xdr:row>77</xdr:row>
      <xdr:rowOff>94235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314301"/>
          <a:ext cx="889000" cy="98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96901</xdr:rowOff>
    </xdr:from>
    <xdr:to>
      <xdr:col>20</xdr:col>
      <xdr:colOff>38100</xdr:colOff>
      <xdr:row>76</xdr:row>
      <xdr:rowOff>27051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29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18178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4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71374</xdr:rowOff>
    </xdr:from>
    <xdr:to>
      <xdr:col>15</xdr:col>
      <xdr:colOff>50800</xdr:colOff>
      <xdr:row>77</xdr:row>
      <xdr:rowOff>94235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2730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71882</xdr:rowOff>
    </xdr:from>
    <xdr:to>
      <xdr:col>15</xdr:col>
      <xdr:colOff>101600</xdr:colOff>
      <xdr:row>76</xdr:row>
      <xdr:rowOff>2031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29306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18559</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270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149225</xdr:rowOff>
    </xdr:from>
    <xdr:to>
      <xdr:col>10</xdr:col>
      <xdr:colOff>114300</xdr:colOff>
      <xdr:row>77</xdr:row>
      <xdr:rowOff>71374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179425"/>
          <a:ext cx="889000" cy="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22098</xdr:rowOff>
    </xdr:from>
    <xdr:to>
      <xdr:col>10</xdr:col>
      <xdr:colOff>165100</xdr:colOff>
      <xdr:row>76</xdr:row>
      <xdr:rowOff>123698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05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140225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2827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63500</xdr:rowOff>
    </xdr:from>
    <xdr:to>
      <xdr:col>6</xdr:col>
      <xdr:colOff>38100</xdr:colOff>
      <xdr:row>76</xdr:row>
      <xdr:rowOff>165100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09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10177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286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43815</xdr:rowOff>
    </xdr:from>
    <xdr:to>
      <xdr:col>24</xdr:col>
      <xdr:colOff>114300</xdr:colOff>
      <xdr:row>71</xdr:row>
      <xdr:rowOff>145415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21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66692</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06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90551</xdr:rowOff>
    </xdr:from>
    <xdr:to>
      <xdr:col>20</xdr:col>
      <xdr:colOff>38100</xdr:colOff>
      <xdr:row>72</xdr:row>
      <xdr:rowOff>20701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26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37228</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203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43435</xdr:rowOff>
    </xdr:from>
    <xdr:to>
      <xdr:col>15</xdr:col>
      <xdr:colOff>101600</xdr:colOff>
      <xdr:row>77</xdr:row>
      <xdr:rowOff>145035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4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136162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33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20574</xdr:rowOff>
    </xdr:from>
    <xdr:to>
      <xdr:col>10</xdr:col>
      <xdr:colOff>165100</xdr:colOff>
      <xdr:row>77</xdr:row>
      <xdr:rowOff>122174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22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113301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31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98425</xdr:rowOff>
    </xdr:from>
    <xdr:to>
      <xdr:col>6</xdr:col>
      <xdr:colOff>38100</xdr:colOff>
      <xdr:row>77</xdr:row>
      <xdr:rowOff>28575</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12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19702</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7741</xdr:rowOff>
    </xdr:from>
    <xdr:to>
      <xdr:col>24</xdr:col>
      <xdr:colOff>63500</xdr:colOff>
      <xdr:row>96</xdr:row>
      <xdr:rowOff>79254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66941"/>
          <a:ext cx="838200" cy="7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78873</xdr:rowOff>
    </xdr:from>
    <xdr:to>
      <xdr:col>19</xdr:col>
      <xdr:colOff>177800</xdr:colOff>
      <xdr:row>96</xdr:row>
      <xdr:rowOff>79254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538073"/>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78873</xdr:rowOff>
    </xdr:from>
    <xdr:to>
      <xdr:col>15</xdr:col>
      <xdr:colOff>50800</xdr:colOff>
      <xdr:row>96</xdr:row>
      <xdr:rowOff>94114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538073"/>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94114</xdr:rowOff>
    </xdr:from>
    <xdr:to>
      <xdr:col>10</xdr:col>
      <xdr:colOff>114300</xdr:colOff>
      <xdr:row>97</xdr:row>
      <xdr:rowOff>12618</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53314"/>
          <a:ext cx="8890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132544</xdr:rowOff>
    </xdr:from>
    <xdr:to>
      <xdr:col>6</xdr:col>
      <xdr:colOff>38100</xdr:colOff>
      <xdr:row>97</xdr:row>
      <xdr:rowOff>62694</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79221</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3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128391</xdr:rowOff>
    </xdr:from>
    <xdr:to>
      <xdr:col>24</xdr:col>
      <xdr:colOff>114300</xdr:colOff>
      <xdr:row>96</xdr:row>
      <xdr:rowOff>58541</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1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151268</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26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28454</xdr:rowOff>
    </xdr:from>
    <xdr:to>
      <xdr:col>20</xdr:col>
      <xdr:colOff>38100</xdr:colOff>
      <xdr:row>96</xdr:row>
      <xdr:rowOff>130054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48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146581</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26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28073</xdr:rowOff>
    </xdr:from>
    <xdr:to>
      <xdr:col>15</xdr:col>
      <xdr:colOff>101600</xdr:colOff>
      <xdr:row>96</xdr:row>
      <xdr:rowOff>129673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8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146200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26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43314</xdr:rowOff>
    </xdr:from>
    <xdr:to>
      <xdr:col>10</xdr:col>
      <xdr:colOff>165100</xdr:colOff>
      <xdr:row>96</xdr:row>
      <xdr:rowOff>144914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161441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277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133268</xdr:rowOff>
    </xdr:from>
    <xdr:to>
      <xdr:col>6</xdr:col>
      <xdr:colOff>38100</xdr:colOff>
      <xdr:row>97</xdr:row>
      <xdr:rowOff>63418</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9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54545</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68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2812</xdr:rowOff>
    </xdr:from>
    <xdr:to>
      <xdr:col>55</xdr:col>
      <xdr:colOff>0</xdr:colOff>
      <xdr:row>37</xdr:row>
      <xdr:rowOff>21209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9639300" y="6346462"/>
          <a:ext cx="8382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107673</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5936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21209</xdr:rowOff>
    </xdr:from>
    <xdr:to>
      <xdr:col>50</xdr:col>
      <xdr:colOff>114300</xdr:colOff>
      <xdr:row>37</xdr:row>
      <xdr:rowOff>60778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364859"/>
          <a:ext cx="889000" cy="39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65524</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589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46540</xdr:rowOff>
    </xdr:from>
    <xdr:to>
      <xdr:col>45</xdr:col>
      <xdr:colOff>177800</xdr:colOff>
      <xdr:row>37</xdr:row>
      <xdr:rowOff>60778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90190"/>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94251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59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119115</xdr:rowOff>
    </xdr:from>
    <xdr:to>
      <xdr:col>41</xdr:col>
      <xdr:colOff>50800</xdr:colOff>
      <xdr:row>37</xdr:row>
      <xdr:rowOff>46540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291315"/>
          <a:ext cx="889000" cy="9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124241</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595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27333</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7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123462</xdr:rowOff>
    </xdr:from>
    <xdr:to>
      <xdr:col>55</xdr:col>
      <xdr:colOff>50800</xdr:colOff>
      <xdr:row>37</xdr:row>
      <xdr:rowOff>53612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29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101889</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2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141859</xdr:rowOff>
    </xdr:from>
    <xdr:to>
      <xdr:col>50</xdr:col>
      <xdr:colOff>165100</xdr:colOff>
      <xdr:row>37</xdr:row>
      <xdr:rowOff>72009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3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63136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40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9978</xdr:rowOff>
    </xdr:from>
    <xdr:to>
      <xdr:col>46</xdr:col>
      <xdr:colOff>38100</xdr:colOff>
      <xdr:row>37</xdr:row>
      <xdr:rowOff>111578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5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102705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4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167190</xdr:rowOff>
    </xdr:from>
    <xdr:to>
      <xdr:col>41</xdr:col>
      <xdr:colOff>101600</xdr:colOff>
      <xdr:row>37</xdr:row>
      <xdr:rowOff>97340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3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88467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3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68315</xdr:rowOff>
    </xdr:from>
    <xdr:to>
      <xdr:col>36</xdr:col>
      <xdr:colOff>165100</xdr:colOff>
      <xdr:row>36</xdr:row>
      <xdr:rowOff>169915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4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14992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37668</xdr:rowOff>
    </xdr:from>
    <xdr:to>
      <xdr:col>55</xdr:col>
      <xdr:colOff>0</xdr:colOff>
      <xdr:row>57</xdr:row>
      <xdr:rowOff>35371</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467418"/>
          <a:ext cx="838200" cy="340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68753</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98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35371</xdr:rowOff>
    </xdr:from>
    <xdr:to>
      <xdr:col>50</xdr:col>
      <xdr:colOff>114300</xdr:colOff>
      <xdr:row>57</xdr:row>
      <xdr:rowOff>93523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8750300" y="9808021"/>
          <a:ext cx="889000" cy="5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94153</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3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148485</xdr:rowOff>
    </xdr:from>
    <xdr:to>
      <xdr:col>45</xdr:col>
      <xdr:colOff>177800</xdr:colOff>
      <xdr:row>57</xdr:row>
      <xdr:rowOff>93523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406785"/>
          <a:ext cx="889000" cy="45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148485</xdr:rowOff>
    </xdr:from>
    <xdr:to>
      <xdr:col>41</xdr:col>
      <xdr:colOff>50800</xdr:colOff>
      <xdr:row>57</xdr:row>
      <xdr:rowOff>11793</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406785"/>
          <a:ext cx="889000" cy="37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19024</xdr:rowOff>
    </xdr:from>
    <xdr:to>
      <xdr:col>36</xdr:col>
      <xdr:colOff>165100</xdr:colOff>
      <xdr:row>56</xdr:row>
      <xdr:rowOff>120624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20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137151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395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158318</xdr:rowOff>
    </xdr:from>
    <xdr:to>
      <xdr:col>55</xdr:col>
      <xdr:colOff>50800</xdr:colOff>
      <xdr:row>55</xdr:row>
      <xdr:rowOff>88468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41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9745</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26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156021</xdr:rowOff>
    </xdr:from>
    <xdr:to>
      <xdr:col>50</xdr:col>
      <xdr:colOff>165100</xdr:colOff>
      <xdr:row>57</xdr:row>
      <xdr:rowOff>86171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5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77298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42723</xdr:rowOff>
    </xdr:from>
    <xdr:to>
      <xdr:col>46</xdr:col>
      <xdr:colOff>38100</xdr:colOff>
      <xdr:row>57</xdr:row>
      <xdr:rowOff>144323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8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135450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90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97685</xdr:rowOff>
    </xdr:from>
    <xdr:to>
      <xdr:col>41</xdr:col>
      <xdr:colOff>101600</xdr:colOff>
      <xdr:row>55</xdr:row>
      <xdr:rowOff>27835</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35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44362</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13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132443</xdr:rowOff>
    </xdr:from>
    <xdr:to>
      <xdr:col>36</xdr:col>
      <xdr:colOff>165100</xdr:colOff>
      <xdr:row>57</xdr:row>
      <xdr:rowOff>62593</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73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53720</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82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26429</xdr:rowOff>
    </xdr:from>
    <xdr:to>
      <xdr:col>55</xdr:col>
      <xdr:colOff>0</xdr:colOff>
      <xdr:row>79</xdr:row>
      <xdr:rowOff>33989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570979"/>
          <a:ext cx="838200" cy="7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153938</xdr:rowOff>
    </xdr:from>
    <xdr:to>
      <xdr:col>50</xdr:col>
      <xdr:colOff>114300</xdr:colOff>
      <xdr:row>79</xdr:row>
      <xdr:rowOff>26429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3527038"/>
          <a:ext cx="889000" cy="4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153938</xdr:rowOff>
    </xdr:from>
    <xdr:to>
      <xdr:col>45</xdr:col>
      <xdr:colOff>177800</xdr:colOff>
      <xdr:row>79</xdr:row>
      <xdr:rowOff>3339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527038"/>
          <a:ext cx="889000" cy="2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150623</xdr:rowOff>
    </xdr:from>
    <xdr:to>
      <xdr:col>41</xdr:col>
      <xdr:colOff>50800</xdr:colOff>
      <xdr:row>79</xdr:row>
      <xdr:rowOff>3339</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523723"/>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166542</xdr:rowOff>
    </xdr:from>
    <xdr:to>
      <xdr:col>36</xdr:col>
      <xdr:colOff>165100</xdr:colOff>
      <xdr:row>77</xdr:row>
      <xdr:rowOff>96692</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113219</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154639</xdr:rowOff>
    </xdr:from>
    <xdr:to>
      <xdr:col>55</xdr:col>
      <xdr:colOff>50800</xdr:colOff>
      <xdr:row>79</xdr:row>
      <xdr:rowOff>84789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5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69566</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4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147079</xdr:rowOff>
    </xdr:from>
    <xdr:to>
      <xdr:col>50</xdr:col>
      <xdr:colOff>165100</xdr:colOff>
      <xdr:row>79</xdr:row>
      <xdr:rowOff>77229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68356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61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103138</xdr:rowOff>
    </xdr:from>
    <xdr:to>
      <xdr:col>46</xdr:col>
      <xdr:colOff>38100</xdr:colOff>
      <xdr:row>79</xdr:row>
      <xdr:rowOff>33288</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7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24415</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6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123989</xdr:rowOff>
    </xdr:from>
    <xdr:to>
      <xdr:col>41</xdr:col>
      <xdr:colOff>101600</xdr:colOff>
      <xdr:row>79</xdr:row>
      <xdr:rowOff>54139</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45266</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89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99823</xdr:rowOff>
    </xdr:from>
    <xdr:to>
      <xdr:col>36</xdr:col>
      <xdr:colOff>165100</xdr:colOff>
      <xdr:row>79</xdr:row>
      <xdr:rowOff>29973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7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21100</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6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147506</xdr:rowOff>
    </xdr:from>
    <xdr:to>
      <xdr:col>55</xdr:col>
      <xdr:colOff>0</xdr:colOff>
      <xdr:row>97</xdr:row>
      <xdr:rowOff>155017</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9639300" y="16778156"/>
          <a:ext cx="8382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59994</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19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155017</xdr:rowOff>
    </xdr:from>
    <xdr:to>
      <xdr:col>50</xdr:col>
      <xdr:colOff>114300</xdr:colOff>
      <xdr:row>98</xdr:row>
      <xdr:rowOff>98890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785667"/>
          <a:ext cx="889000" cy="115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11106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7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62836</xdr:rowOff>
    </xdr:from>
    <xdr:to>
      <xdr:col>45</xdr:col>
      <xdr:colOff>177800</xdr:colOff>
      <xdr:row>98</xdr:row>
      <xdr:rowOff>98890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693486"/>
          <a:ext cx="889000" cy="207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62836</xdr:rowOff>
    </xdr:from>
    <xdr:to>
      <xdr:col>41</xdr:col>
      <xdr:colOff>50800</xdr:colOff>
      <xdr:row>99</xdr:row>
      <xdr:rowOff>2812</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693486"/>
          <a:ext cx="889000" cy="282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24805</xdr:rowOff>
    </xdr:from>
    <xdr:to>
      <xdr:col>36</xdr:col>
      <xdr:colOff>165100</xdr:colOff>
      <xdr:row>98</xdr:row>
      <xdr:rowOff>126405</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82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142932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0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96706</xdr:rowOff>
    </xdr:from>
    <xdr:to>
      <xdr:col>55</xdr:col>
      <xdr:colOff>50800</xdr:colOff>
      <xdr:row>98</xdr:row>
      <xdr:rowOff>26856</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75133</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0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104217</xdr:rowOff>
    </xdr:from>
    <xdr:to>
      <xdr:col>50</xdr:col>
      <xdr:colOff>165100</xdr:colOff>
      <xdr:row>98</xdr:row>
      <xdr:rowOff>34367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734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25494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2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48090</xdr:rowOff>
    </xdr:from>
    <xdr:to>
      <xdr:col>46</xdr:col>
      <xdr:colOff>38100</xdr:colOff>
      <xdr:row>98</xdr:row>
      <xdr:rowOff>149690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5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140817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4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12036</xdr:rowOff>
    </xdr:from>
    <xdr:to>
      <xdr:col>41</xdr:col>
      <xdr:colOff>101600</xdr:colOff>
      <xdr:row>97</xdr:row>
      <xdr:rowOff>113636</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6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130163</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41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123462</xdr:rowOff>
    </xdr:from>
    <xdr:to>
      <xdr:col>36</xdr:col>
      <xdr:colOff>165100</xdr:colOff>
      <xdr:row>99</xdr:row>
      <xdr:rowOff>53612</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9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44739</xdr:rowOff>
    </xdr:from>
    <xdr:ext cx="469744"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37428" y="17018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災害復旧事業費グラフ枠">
          <a:extLst>
            <a:ext uri="{FF2B5EF4-FFF2-40B4-BE49-F238E27FC236}">
              <a16:creationId xmlns:a16="http://schemas.microsoft.com/office/drawing/2014/main" id="{00000000-0008-0000-06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3" name="災害復旧事業費最小値テキスト">
          <a:extLst>
            <a:ext uri="{FF2B5EF4-FFF2-40B4-BE49-F238E27FC236}">
              <a16:creationId xmlns:a16="http://schemas.microsoft.com/office/drawing/2014/main" id="{00000000-0008-0000-0600-00000B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5" name="災害復旧事業費最大値テキスト">
          <a:extLst>
            <a:ext uri="{FF2B5EF4-FFF2-40B4-BE49-F238E27FC236}">
              <a16:creationId xmlns:a16="http://schemas.microsoft.com/office/drawing/2014/main" id="{00000000-0008-0000-0600-00000D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95580</xdr:rowOff>
    </xdr:from>
    <xdr:to>
      <xdr:col>85</xdr:col>
      <xdr:colOff>127000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5481300" y="6610680"/>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29161</xdr:rowOff>
    </xdr:from>
    <xdr:ext cx="469744" cy="259045"/>
    <xdr:sp macro="" textlink="">
      <xdr:nvSpPr>
        <xdr:cNvPr id="528" name="災害復旧事業費平均値テキスト">
          <a:extLst>
            <a:ext uri="{FF2B5EF4-FFF2-40B4-BE49-F238E27FC236}">
              <a16:creationId xmlns:a16="http://schemas.microsoft.com/office/drawing/2014/main" id="{00000000-0008-0000-0600-000010020000}"/>
            </a:ext>
          </a:extLst>
        </xdr:cNvPr>
        <xdr:cNvSpPr txBox="1"/>
      </xdr:nvSpPr>
      <xdr:spPr>
        <a:xfrm>
          <a:off x="16370300" y="6372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67069</xdr:rowOff>
    </xdr:from>
    <xdr:to>
      <xdr:col>67</xdr:col>
      <xdr:colOff>101600</xdr:colOff>
      <xdr:row>38</xdr:row>
      <xdr:rowOff>168669</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2763500" y="658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13746</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357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44780</xdr:rowOff>
    </xdr:from>
    <xdr:to>
      <xdr:col>85</xdr:col>
      <xdr:colOff>177800</xdr:colOff>
      <xdr:row>38</xdr:row>
      <xdr:rowOff>146380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6268700" y="65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156161</xdr:rowOff>
    </xdr:from>
    <xdr:ext cx="469744" cy="259045"/>
    <xdr:sp macro="" textlink="">
      <xdr:nvSpPr>
        <xdr:cNvPr id="547" name="災害復旧事業費該当値テキスト">
          <a:extLst>
            <a:ext uri="{FF2B5EF4-FFF2-40B4-BE49-F238E27FC236}">
              <a16:creationId xmlns:a16="http://schemas.microsoft.com/office/drawing/2014/main" id="{00000000-0008-0000-0600-000023020000}"/>
            </a:ext>
          </a:extLst>
        </xdr:cNvPr>
        <xdr:cNvSpPr txBox="1"/>
      </xdr:nvSpPr>
      <xdr:spPr>
        <a:xfrm>
          <a:off x="16370300" y="6499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失業対策事業費グラフ枠">
          <a:extLst>
            <a:ext uri="{FF2B5EF4-FFF2-40B4-BE49-F238E27FC236}">
              <a16:creationId xmlns:a16="http://schemas.microsoft.com/office/drawing/2014/main" id="{00000000-0008-0000-06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2" name="失業対策事業費最小値テキスト">
          <a:extLst>
            <a:ext uri="{FF2B5EF4-FFF2-40B4-BE49-F238E27FC236}">
              <a16:creationId xmlns:a16="http://schemas.microsoft.com/office/drawing/2014/main" id="{00000000-0008-0000-0600-00003C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4" name="失業対策事業費最大値テキスト">
          <a:extLst>
            <a:ext uri="{FF2B5EF4-FFF2-40B4-BE49-F238E27FC236}">
              <a16:creationId xmlns:a16="http://schemas.microsoft.com/office/drawing/2014/main" id="{00000000-0008-0000-0600-00003E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7" name="失業対策事業費平均値テキスト">
          <a:extLst>
            <a:ext uri="{FF2B5EF4-FFF2-40B4-BE49-F238E27FC236}">
              <a16:creationId xmlns:a16="http://schemas.microsoft.com/office/drawing/2014/main" id="{00000000-0008-0000-0600-000041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5" name="直線コネクタ 584">
          <a:extLst>
            <a:ext uri="{FF2B5EF4-FFF2-40B4-BE49-F238E27FC236}">
              <a16:creationId xmlns:a16="http://schemas.microsoft.com/office/drawing/2014/main" id="{00000000-0008-0000-0600-000049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6" name="失業対策事業費該当値テキスト">
          <a:extLst>
            <a:ext uri="{FF2B5EF4-FFF2-40B4-BE49-F238E27FC236}">
              <a16:creationId xmlns:a16="http://schemas.microsoft.com/office/drawing/2014/main" id="{00000000-0008-0000-0600-000054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46450</xdr:rowOff>
    </xdr:from>
    <xdr:to>
      <xdr:col>85</xdr:col>
      <xdr:colOff>127000</xdr:colOff>
      <xdr:row>76</xdr:row>
      <xdr:rowOff>85122</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5481300" y="13076650"/>
          <a:ext cx="8382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36225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723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46450</xdr:rowOff>
    </xdr:from>
    <xdr:to>
      <xdr:col>81</xdr:col>
      <xdr:colOff>50800</xdr:colOff>
      <xdr:row>76</xdr:row>
      <xdr:rowOff>72129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076650"/>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125512</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64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63233</xdr:rowOff>
    </xdr:from>
    <xdr:to>
      <xdr:col>76</xdr:col>
      <xdr:colOff>114300</xdr:colOff>
      <xdr:row>76</xdr:row>
      <xdr:rowOff>72129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3703300" y="13093433"/>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119245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63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63233</xdr:rowOff>
    </xdr:from>
    <xdr:to>
      <xdr:col>71</xdr:col>
      <xdr:colOff>177800</xdr:colOff>
      <xdr:row>76</xdr:row>
      <xdr:rowOff>76188</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093433"/>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123531</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63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113074</xdr:rowOff>
    </xdr:from>
    <xdr:to>
      <xdr:col>67</xdr:col>
      <xdr:colOff>101600</xdr:colOff>
      <xdr:row>76</xdr:row>
      <xdr:rowOff>43225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9718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59751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74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34322</xdr:rowOff>
    </xdr:from>
    <xdr:to>
      <xdr:col>85</xdr:col>
      <xdr:colOff>177800</xdr:colOff>
      <xdr:row>76</xdr:row>
      <xdr:rowOff>135922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06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12749</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04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167100</xdr:rowOff>
    </xdr:from>
    <xdr:to>
      <xdr:col>81</xdr:col>
      <xdr:colOff>101600</xdr:colOff>
      <xdr:row>76</xdr:row>
      <xdr:rowOff>97250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02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88377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1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21329</xdr:rowOff>
    </xdr:from>
    <xdr:to>
      <xdr:col>76</xdr:col>
      <xdr:colOff>165100</xdr:colOff>
      <xdr:row>76</xdr:row>
      <xdr:rowOff>122929</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05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114056</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14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12433</xdr:rowOff>
    </xdr:from>
    <xdr:to>
      <xdr:col>72</xdr:col>
      <xdr:colOff>38100</xdr:colOff>
      <xdr:row>76</xdr:row>
      <xdr:rowOff>114033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042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105160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135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25388</xdr:rowOff>
    </xdr:from>
    <xdr:to>
      <xdr:col>67</xdr:col>
      <xdr:colOff>101600</xdr:colOff>
      <xdr:row>76</xdr:row>
      <xdr:rowOff>126988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0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118115</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1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105029</xdr:rowOff>
    </xdr:from>
    <xdr:to>
      <xdr:col>85</xdr:col>
      <xdr:colOff>127000</xdr:colOff>
      <xdr:row>99</xdr:row>
      <xdr:rowOff>18707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907129"/>
          <a:ext cx="838200" cy="8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105029</xdr:rowOff>
    </xdr:from>
    <xdr:to>
      <xdr:col>81</xdr:col>
      <xdr:colOff>50800</xdr:colOff>
      <xdr:row>98</xdr:row>
      <xdr:rowOff>159119</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4592300" y="16907129"/>
          <a:ext cx="889000" cy="5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159119</xdr:rowOff>
    </xdr:from>
    <xdr:to>
      <xdr:col>76</xdr:col>
      <xdr:colOff>114300</xdr:colOff>
      <xdr:row>98</xdr:row>
      <xdr:rowOff>165164</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961219"/>
          <a:ext cx="889000" cy="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50902</xdr:rowOff>
    </xdr:from>
    <xdr:to>
      <xdr:col>71</xdr:col>
      <xdr:colOff>177800</xdr:colOff>
      <xdr:row>98</xdr:row>
      <xdr:rowOff>165164</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853002"/>
          <a:ext cx="889000" cy="11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139357</xdr:rowOff>
    </xdr:from>
    <xdr:to>
      <xdr:col>85</xdr:col>
      <xdr:colOff>177800</xdr:colOff>
      <xdr:row>99</xdr:row>
      <xdr:rowOff>69507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94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54284</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54229</xdr:rowOff>
    </xdr:from>
    <xdr:to>
      <xdr:col>81</xdr:col>
      <xdr:colOff>101600</xdr:colOff>
      <xdr:row>98</xdr:row>
      <xdr:rowOff>155829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856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146956</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46428" y="1694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108319</xdr:rowOff>
    </xdr:from>
    <xdr:to>
      <xdr:col>76</xdr:col>
      <xdr:colOff>165100</xdr:colOff>
      <xdr:row>99</xdr:row>
      <xdr:rowOff>38469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91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29596</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57428" y="1700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114364</xdr:rowOff>
    </xdr:from>
    <xdr:to>
      <xdr:col>72</xdr:col>
      <xdr:colOff>38100</xdr:colOff>
      <xdr:row>99</xdr:row>
      <xdr:rowOff>44514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1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35641</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0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102</xdr:rowOff>
    </xdr:from>
    <xdr:to>
      <xdr:col>67</xdr:col>
      <xdr:colOff>101600</xdr:colOff>
      <xdr:row>98</xdr:row>
      <xdr:rowOff>101702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0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92829</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47111" y="168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100456</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444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51688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95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90932</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77482"/>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63335</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5017" y="6406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90932</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flipV="1">
          <a:off x="18656300" y="6777482"/>
          <a:ext cx="889000" cy="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63662</xdr:rowOff>
    </xdr:from>
    <xdr:ext cx="378565"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6017" y="6407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152690</xdr:rowOff>
    </xdr:from>
    <xdr:to>
      <xdr:col>98</xdr:col>
      <xdr:colOff>38100</xdr:colOff>
      <xdr:row>39</xdr:row>
      <xdr:rowOff>82840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99367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7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40132</xdr:rowOff>
    </xdr:from>
    <xdr:to>
      <xdr:col>102</xdr:col>
      <xdr:colOff>165100</xdr:colOff>
      <xdr:row>39</xdr:row>
      <xdr:rowOff>141732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72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132859</xdr:rowOff>
    </xdr:from>
    <xdr:ext cx="313932"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388333" y="68194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0" name="貸付金グラフ枠">
          <a:extLst>
            <a:ext uri="{FF2B5EF4-FFF2-40B4-BE49-F238E27FC236}">
              <a16:creationId xmlns:a16="http://schemas.microsoft.com/office/drawing/2014/main" id="{00000000-0008-0000-0600-00002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2" name="貸付金最小値テキスト">
          <a:extLst>
            <a:ext uri="{FF2B5EF4-FFF2-40B4-BE49-F238E27FC236}">
              <a16:creationId xmlns:a16="http://schemas.microsoft.com/office/drawing/2014/main" id="{00000000-0008-0000-0600-000022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4" name="貸付金最大値テキスト">
          <a:extLst>
            <a:ext uri="{FF2B5EF4-FFF2-40B4-BE49-F238E27FC236}">
              <a16:creationId xmlns:a16="http://schemas.microsoft.com/office/drawing/2014/main" id="{00000000-0008-0000-0600-000024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156845</xdr:rowOff>
    </xdr:from>
    <xdr:to>
      <xdr:col>116</xdr:col>
      <xdr:colOff>63500</xdr:colOff>
      <xdr:row>58</xdr:row>
      <xdr:rowOff>166878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21323300" y="10100945"/>
          <a:ext cx="8382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87774</xdr:rowOff>
    </xdr:from>
    <xdr:ext cx="469744" cy="259045"/>
    <xdr:sp macro="" textlink="">
      <xdr:nvSpPr>
        <xdr:cNvPr id="807" name="貸付金平均値テキスト">
          <a:extLst>
            <a:ext uri="{FF2B5EF4-FFF2-40B4-BE49-F238E27FC236}">
              <a16:creationId xmlns:a16="http://schemas.microsoft.com/office/drawing/2014/main" id="{00000000-0008-0000-0600-000027030000}"/>
            </a:ext>
          </a:extLst>
        </xdr:cNvPr>
        <xdr:cNvSpPr txBox="1"/>
      </xdr:nvSpPr>
      <xdr:spPr>
        <a:xfrm>
          <a:off x="22212300" y="9688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166878</xdr:rowOff>
    </xdr:from>
    <xdr:to>
      <xdr:col>111</xdr:col>
      <xdr:colOff>177800</xdr:colOff>
      <xdr:row>58</xdr:row>
      <xdr:rowOff>167513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20434300" y="10110978"/>
          <a:ext cx="8890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146194</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957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167513</xdr:rowOff>
    </xdr:from>
    <xdr:to>
      <xdr:col>107</xdr:col>
      <xdr:colOff>50800</xdr:colOff>
      <xdr:row>58</xdr:row>
      <xdr:rowOff>168021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flipV="1">
          <a:off x="19545300" y="1011161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126001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199428" y="955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168021</xdr:rowOff>
    </xdr:from>
    <xdr:to>
      <xdr:col>102</xdr:col>
      <xdr:colOff>114300</xdr:colOff>
      <xdr:row>58</xdr:row>
      <xdr:rowOff>168529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18656300" y="10112121"/>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109872</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10428" y="953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12446</xdr:rowOff>
    </xdr:from>
    <xdr:to>
      <xdr:col>98</xdr:col>
      <xdr:colOff>38100</xdr:colOff>
      <xdr:row>58</xdr:row>
      <xdr:rowOff>114046</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8605500" y="995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130573</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21428" y="9731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106045</xdr:rowOff>
    </xdr:from>
    <xdr:to>
      <xdr:col>116</xdr:col>
      <xdr:colOff>114300</xdr:colOff>
      <xdr:row>59</xdr:row>
      <xdr:rowOff>36195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2110700" y="1005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20972</xdr:rowOff>
    </xdr:from>
    <xdr:ext cx="378565" cy="259045"/>
    <xdr:sp macro="" textlink="">
      <xdr:nvSpPr>
        <xdr:cNvPr id="826" name="貸付金該当値テキスト">
          <a:extLst>
            <a:ext uri="{FF2B5EF4-FFF2-40B4-BE49-F238E27FC236}">
              <a16:creationId xmlns:a16="http://schemas.microsoft.com/office/drawing/2014/main" id="{00000000-0008-0000-0600-00003A030000}"/>
            </a:ext>
          </a:extLst>
        </xdr:cNvPr>
        <xdr:cNvSpPr txBox="1"/>
      </xdr:nvSpPr>
      <xdr:spPr>
        <a:xfrm>
          <a:off x="22212300" y="9965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116078</xdr:rowOff>
    </xdr:from>
    <xdr:to>
      <xdr:col>112</xdr:col>
      <xdr:colOff>38100</xdr:colOff>
      <xdr:row>59</xdr:row>
      <xdr:rowOff>46228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1272500" y="1006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37355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1134017" y="10152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116713</xdr:rowOff>
    </xdr:from>
    <xdr:to>
      <xdr:col>107</xdr:col>
      <xdr:colOff>101600</xdr:colOff>
      <xdr:row>59</xdr:row>
      <xdr:rowOff>46863</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0383500" y="1006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37990</xdr:rowOff>
    </xdr:from>
    <xdr:ext cx="378565"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0245017" y="1015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117221</xdr:rowOff>
    </xdr:from>
    <xdr:to>
      <xdr:col>102</xdr:col>
      <xdr:colOff>165100</xdr:colOff>
      <xdr:row>59</xdr:row>
      <xdr:rowOff>47371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9494500" y="1006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38498</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9356017" y="10154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117729</xdr:rowOff>
    </xdr:from>
    <xdr:to>
      <xdr:col>98</xdr:col>
      <xdr:colOff>38100</xdr:colOff>
      <xdr:row>59</xdr:row>
      <xdr:rowOff>47879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8605500" y="1006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39006</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467017" y="10154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8" name="繰出金グラフ枠">
          <a:extLst>
            <a:ext uri="{FF2B5EF4-FFF2-40B4-BE49-F238E27FC236}">
              <a16:creationId xmlns:a16="http://schemas.microsoft.com/office/drawing/2014/main" id="{00000000-0008-0000-0600-00005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0" name="繰出金最小値テキスト">
          <a:extLst>
            <a:ext uri="{FF2B5EF4-FFF2-40B4-BE49-F238E27FC236}">
              <a16:creationId xmlns:a16="http://schemas.microsoft.com/office/drawing/2014/main" id="{00000000-0008-0000-0600-00005C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2" name="繰出金最大値テキスト">
          <a:extLst>
            <a:ext uri="{FF2B5EF4-FFF2-40B4-BE49-F238E27FC236}">
              <a16:creationId xmlns:a16="http://schemas.microsoft.com/office/drawing/2014/main" id="{00000000-0008-0000-0600-00005E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117754</xdr:rowOff>
    </xdr:from>
    <xdr:to>
      <xdr:col>116</xdr:col>
      <xdr:colOff>63500</xdr:colOff>
      <xdr:row>76</xdr:row>
      <xdr:rowOff>119583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1323300" y="1314795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77278</xdr:rowOff>
    </xdr:from>
    <xdr:ext cx="534377" cy="259045"/>
    <xdr:sp macro="" textlink="">
      <xdr:nvSpPr>
        <xdr:cNvPr id="865" name="繰出金平均値テキスト">
          <a:extLst>
            <a:ext uri="{FF2B5EF4-FFF2-40B4-BE49-F238E27FC236}">
              <a16:creationId xmlns:a16="http://schemas.microsoft.com/office/drawing/2014/main" id="{00000000-0008-0000-0600-000061030000}"/>
            </a:ext>
          </a:extLst>
        </xdr:cNvPr>
        <xdr:cNvSpPr txBox="1"/>
      </xdr:nvSpPr>
      <xdr:spPr>
        <a:xfrm>
          <a:off x="22212300" y="12936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96438</xdr:rowOff>
    </xdr:from>
    <xdr:to>
      <xdr:col>111</xdr:col>
      <xdr:colOff>177800</xdr:colOff>
      <xdr:row>76</xdr:row>
      <xdr:rowOff>119583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0434300" y="13126638"/>
          <a:ext cx="889000" cy="2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127664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2814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96438</xdr:rowOff>
    </xdr:from>
    <xdr:to>
      <xdr:col>107</xdr:col>
      <xdr:colOff>50800</xdr:colOff>
      <xdr:row>76</xdr:row>
      <xdr:rowOff>108038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9545300" y="13126638"/>
          <a:ext cx="889000" cy="1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121283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280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108038</xdr:rowOff>
    </xdr:from>
    <xdr:to>
      <xdr:col>102</xdr:col>
      <xdr:colOff>114300</xdr:colOff>
      <xdr:row>76</xdr:row>
      <xdr:rowOff>117469</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18656300" y="13138238"/>
          <a:ext cx="8890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111948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278111" y="1279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84595</xdr:rowOff>
    </xdr:from>
    <xdr:to>
      <xdr:col>98</xdr:col>
      <xdr:colOff>38100</xdr:colOff>
      <xdr:row>77</xdr:row>
      <xdr:rowOff>14745</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8605500" y="131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5872</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389111" y="132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66954</xdr:rowOff>
    </xdr:from>
    <xdr:to>
      <xdr:col>116</xdr:col>
      <xdr:colOff>114300</xdr:colOff>
      <xdr:row>76</xdr:row>
      <xdr:rowOff>168554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21107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45381</xdr:rowOff>
    </xdr:from>
    <xdr:ext cx="534377" cy="259045"/>
    <xdr:sp macro="" textlink="">
      <xdr:nvSpPr>
        <xdr:cNvPr id="884" name="繰出金該当値テキスト">
          <a:extLst>
            <a:ext uri="{FF2B5EF4-FFF2-40B4-BE49-F238E27FC236}">
              <a16:creationId xmlns:a16="http://schemas.microsoft.com/office/drawing/2014/main" id="{00000000-0008-0000-0600-000074030000}"/>
            </a:ext>
          </a:extLst>
        </xdr:cNvPr>
        <xdr:cNvSpPr txBox="1"/>
      </xdr:nvSpPr>
      <xdr:spPr>
        <a:xfrm>
          <a:off x="22212300" y="1307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68783</xdr:rowOff>
    </xdr:from>
    <xdr:to>
      <xdr:col>112</xdr:col>
      <xdr:colOff>38100</xdr:colOff>
      <xdr:row>76</xdr:row>
      <xdr:rowOff>170383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1272500" y="1309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161510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1056111" y="1319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45638</xdr:rowOff>
    </xdr:from>
    <xdr:to>
      <xdr:col>107</xdr:col>
      <xdr:colOff>101600</xdr:colOff>
      <xdr:row>76</xdr:row>
      <xdr:rowOff>147238</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0383500" y="130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138365</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0167111" y="131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57238</xdr:rowOff>
    </xdr:from>
    <xdr:to>
      <xdr:col>102</xdr:col>
      <xdr:colOff>165100</xdr:colOff>
      <xdr:row>76</xdr:row>
      <xdr:rowOff>158838</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9494500" y="1308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149965</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9278111" y="1318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66669</xdr:rowOff>
    </xdr:from>
    <xdr:to>
      <xdr:col>98</xdr:col>
      <xdr:colOff>38100</xdr:colOff>
      <xdr:row>76</xdr:row>
      <xdr:rowOff>168269</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8605500" y="1309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13346</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389111" y="1287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維持補修費、扶助費、普通建設事業費が類似団体平均を上回っている状況である。本年度においては、寄居駅南口周辺整備事業において用地取得費及び物件補償料が大幅に増加した。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上記以外の項目において類似団体平均を下回ってる状況である。当町は、類似団体グループ内では人口規模が大きいことから、人口一人当たりのコストでは比較的低い値になっていると考えられる。</a:t>
          </a:r>
        </a:p>
        <a:p>
          <a:r>
            <a:rPr kumimoji="1" lang="ja-JP" altLang="en-US" sz="1300">
              <a:latin typeface="ＭＳ Ｐゴシック" panose="020B0600070205080204" pitchFamily="50" charset="-128"/>
              <a:ea typeface="ＭＳ Ｐゴシック" panose="020B0600070205080204" pitchFamily="50" charset="-128"/>
            </a:rPr>
            <a:t>維持補修費については、平成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物件費と維持補修費の計上区分を見直したことに加え、公共施設の維持管理に係る経費が増加している。老朽化した施設を多く保有していることから、今後の動向に注視するとともに、住民ニーズを的確に把握し健全な財政運営に努める。</a:t>
          </a:r>
        </a:p>
        <a:p>
          <a:r>
            <a:rPr kumimoji="1" lang="ja-JP" altLang="en-US" sz="1300">
              <a:latin typeface="ＭＳ Ｐゴシック" panose="020B0600070205080204" pitchFamily="50" charset="-128"/>
              <a:ea typeface="ＭＳ Ｐゴシック" panose="020B0600070205080204" pitchFamily="50" charset="-128"/>
            </a:rPr>
            <a:t>扶助費については、社会保障費対象者の自然増による地方負担の増加は避けられないものの、今後も独自の健康増進策や介護予防への取組みなどにより抑制を図っていく。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33,342
32,779
64.25
12,707,485
12,105,929
512,528
7,238,687
10,403,969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52832</xdr:rowOff>
    </xdr:from>
    <xdr:to>
      <xdr:col>24</xdr:col>
      <xdr:colOff>63500</xdr:colOff>
      <xdr:row>36</xdr:row>
      <xdr:rowOff>102798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225032"/>
          <a:ext cx="838200" cy="4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77487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06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98552</xdr:rowOff>
    </xdr:from>
    <xdr:to>
      <xdr:col>19</xdr:col>
      <xdr:colOff>177800</xdr:colOff>
      <xdr:row>36</xdr:row>
      <xdr:rowOff>102798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099302"/>
          <a:ext cx="889000" cy="1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143346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801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98552</xdr:rowOff>
    </xdr:from>
    <xdr:to>
      <xdr:col>15</xdr:col>
      <xdr:colOff>50800</xdr:colOff>
      <xdr:row>36</xdr:row>
      <xdr:rowOff>162234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099302"/>
          <a:ext cx="889000" cy="23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158694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53812</xdr:rowOff>
    </xdr:from>
    <xdr:to>
      <xdr:col>10</xdr:col>
      <xdr:colOff>114300</xdr:colOff>
      <xdr:row>36</xdr:row>
      <xdr:rowOff>162234</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226012"/>
          <a:ext cx="889000" cy="10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166205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2032</xdr:rowOff>
    </xdr:from>
    <xdr:to>
      <xdr:col>24</xdr:col>
      <xdr:colOff>114300</xdr:colOff>
      <xdr:row>36</xdr:row>
      <xdr:rowOff>103632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151909</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152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51998</xdr:rowOff>
    </xdr:from>
    <xdr:to>
      <xdr:col>20</xdr:col>
      <xdr:colOff>38100</xdr:colOff>
      <xdr:row>36</xdr:row>
      <xdr:rowOff>153598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24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144725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16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47752</xdr:rowOff>
    </xdr:from>
    <xdr:to>
      <xdr:col>15</xdr:col>
      <xdr:colOff>101600</xdr:colOff>
      <xdr:row>35</xdr:row>
      <xdr:rowOff>149352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140479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41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111434</xdr:rowOff>
    </xdr:from>
    <xdr:to>
      <xdr:col>10</xdr:col>
      <xdr:colOff>165100</xdr:colOff>
      <xdr:row>37</xdr:row>
      <xdr:rowOff>41584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28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32711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37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3012</xdr:rowOff>
    </xdr:from>
    <xdr:to>
      <xdr:col>6</xdr:col>
      <xdr:colOff>38100</xdr:colOff>
      <xdr:row>36</xdr:row>
      <xdr:rowOff>104612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7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95739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6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121672</xdr:rowOff>
    </xdr:from>
    <xdr:to>
      <xdr:col>24</xdr:col>
      <xdr:colOff>63500</xdr:colOff>
      <xdr:row>57</xdr:row>
      <xdr:rowOff>147925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894322"/>
          <a:ext cx="838200" cy="2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121672</xdr:rowOff>
    </xdr:from>
    <xdr:to>
      <xdr:col>19</xdr:col>
      <xdr:colOff>177800</xdr:colOff>
      <xdr:row>57</xdr:row>
      <xdr:rowOff>156164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94322"/>
          <a:ext cx="889000" cy="3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148465</xdr:rowOff>
    </xdr:from>
    <xdr:to>
      <xdr:col>15</xdr:col>
      <xdr:colOff>50800</xdr:colOff>
      <xdr:row>57</xdr:row>
      <xdr:rowOff>156164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921115"/>
          <a:ext cx="889000" cy="7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107421</xdr:rowOff>
    </xdr:from>
    <xdr:to>
      <xdr:col>10</xdr:col>
      <xdr:colOff>114300</xdr:colOff>
      <xdr:row>57</xdr:row>
      <xdr:rowOff>148465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80071"/>
          <a:ext cx="889000" cy="4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15112</xdr:rowOff>
    </xdr:from>
    <xdr:to>
      <xdr:col>6</xdr:col>
      <xdr:colOff>38100</xdr:colOff>
      <xdr:row>57</xdr:row>
      <xdr:rowOff>116712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8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133239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97125</xdr:rowOff>
    </xdr:from>
    <xdr:to>
      <xdr:col>24</xdr:col>
      <xdr:colOff>114300</xdr:colOff>
      <xdr:row>58</xdr:row>
      <xdr:rowOff>27275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6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12052</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8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70872</xdr:rowOff>
    </xdr:from>
    <xdr:to>
      <xdr:col>20</xdr:col>
      <xdr:colOff>38100</xdr:colOff>
      <xdr:row>58</xdr:row>
      <xdr:rowOff>1022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4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163599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93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105364</xdr:rowOff>
    </xdr:from>
    <xdr:to>
      <xdr:col>15</xdr:col>
      <xdr:colOff>101600</xdr:colOff>
      <xdr:row>58</xdr:row>
      <xdr:rowOff>35514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8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26641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9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97665</xdr:rowOff>
    </xdr:from>
    <xdr:to>
      <xdr:col>10</xdr:col>
      <xdr:colOff>165100</xdr:colOff>
      <xdr:row>58</xdr:row>
      <xdr:rowOff>27815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87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18942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963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56621</xdr:rowOff>
    </xdr:from>
    <xdr:to>
      <xdr:col>6</xdr:col>
      <xdr:colOff>38100</xdr:colOff>
      <xdr:row>57</xdr:row>
      <xdr:rowOff>158221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82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149348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92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119647</xdr:rowOff>
    </xdr:from>
    <xdr:to>
      <xdr:col>24</xdr:col>
      <xdr:colOff>63500</xdr:colOff>
      <xdr:row>77</xdr:row>
      <xdr:rowOff>14160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78397"/>
          <a:ext cx="838200" cy="237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9297</xdr:rowOff>
    </xdr:from>
    <xdr:to>
      <xdr:col>19</xdr:col>
      <xdr:colOff>177800</xdr:colOff>
      <xdr:row>77</xdr:row>
      <xdr:rowOff>14160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210947"/>
          <a:ext cx="889000" cy="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12184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7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9297</xdr:rowOff>
    </xdr:from>
    <xdr:to>
      <xdr:col>15</xdr:col>
      <xdr:colOff>50800</xdr:colOff>
      <xdr:row>77</xdr:row>
      <xdr:rowOff>21489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21094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127461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21489</xdr:rowOff>
    </xdr:from>
    <xdr:to>
      <xdr:col>10</xdr:col>
      <xdr:colOff>114300</xdr:colOff>
      <xdr:row>77</xdr:row>
      <xdr:rowOff>67259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3139"/>
          <a:ext cx="889000" cy="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117694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68847</xdr:rowOff>
    </xdr:from>
    <xdr:to>
      <xdr:col>24</xdr:col>
      <xdr:colOff>114300</xdr:colOff>
      <xdr:row>75</xdr:row>
      <xdr:rowOff>170447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2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91724</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7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134810</xdr:rowOff>
    </xdr:from>
    <xdr:to>
      <xdr:col>20</xdr:col>
      <xdr:colOff>38100</xdr:colOff>
      <xdr:row>77</xdr:row>
      <xdr:rowOff>64960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56087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5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129947</xdr:rowOff>
    </xdr:from>
    <xdr:to>
      <xdr:col>15</xdr:col>
      <xdr:colOff>101600</xdr:colOff>
      <xdr:row>77</xdr:row>
      <xdr:rowOff>60097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1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51224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25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142139</xdr:rowOff>
    </xdr:from>
    <xdr:to>
      <xdr:col>10</xdr:col>
      <xdr:colOff>165100</xdr:colOff>
      <xdr:row>77</xdr:row>
      <xdr:rowOff>72289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63416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6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16459</xdr:rowOff>
    </xdr:from>
    <xdr:to>
      <xdr:col>6</xdr:col>
      <xdr:colOff>38100</xdr:colOff>
      <xdr:row>77</xdr:row>
      <xdr:rowOff>118059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1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134586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9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127279</xdr:rowOff>
    </xdr:from>
    <xdr:to>
      <xdr:col>24</xdr:col>
      <xdr:colOff>63500</xdr:colOff>
      <xdr:row>96</xdr:row>
      <xdr:rowOff>129108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86479"/>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59059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4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122961</xdr:rowOff>
    </xdr:from>
    <xdr:to>
      <xdr:col>19</xdr:col>
      <xdr:colOff>177800</xdr:colOff>
      <xdr:row>96</xdr:row>
      <xdr:rowOff>129108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82161"/>
          <a:ext cx="889000" cy="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5960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293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74879</xdr:rowOff>
    </xdr:from>
    <xdr:to>
      <xdr:col>15</xdr:col>
      <xdr:colOff>50800</xdr:colOff>
      <xdr:row>96</xdr:row>
      <xdr:rowOff>122961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534079"/>
          <a:ext cx="889000" cy="4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1085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288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40627</xdr:rowOff>
    </xdr:from>
    <xdr:to>
      <xdr:col>10</xdr:col>
      <xdr:colOff>114300</xdr:colOff>
      <xdr:row>96</xdr:row>
      <xdr:rowOff>74879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99827"/>
          <a:ext cx="889000" cy="34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92633</xdr:rowOff>
    </xdr:from>
    <xdr:to>
      <xdr:col>6</xdr:col>
      <xdr:colOff>38100</xdr:colOff>
      <xdr:row>97</xdr:row>
      <xdr:rowOff>22783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5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76479</xdr:rowOff>
    </xdr:from>
    <xdr:to>
      <xdr:col>24</xdr:col>
      <xdr:colOff>114300</xdr:colOff>
      <xdr:row>97</xdr:row>
      <xdr:rowOff>6629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3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54906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1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78308</xdr:rowOff>
    </xdr:from>
    <xdr:to>
      <xdr:col>20</xdr:col>
      <xdr:colOff>38100</xdr:colOff>
      <xdr:row>97</xdr:row>
      <xdr:rowOff>8458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3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171035</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63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72161</xdr:rowOff>
    </xdr:from>
    <xdr:to>
      <xdr:col>15</xdr:col>
      <xdr:colOff>101600</xdr:colOff>
      <xdr:row>97</xdr:row>
      <xdr:rowOff>2311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31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164888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62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24079</xdr:rowOff>
    </xdr:from>
    <xdr:to>
      <xdr:col>10</xdr:col>
      <xdr:colOff>165100</xdr:colOff>
      <xdr:row>96</xdr:row>
      <xdr:rowOff>125679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8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142206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5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161277</xdr:rowOff>
    </xdr:from>
    <xdr:to>
      <xdr:col>6</xdr:col>
      <xdr:colOff>38100</xdr:colOff>
      <xdr:row>96</xdr:row>
      <xdr:rowOff>91427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4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107954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2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94633</xdr:rowOff>
    </xdr:from>
    <xdr:to>
      <xdr:col>55</xdr:col>
      <xdr:colOff>0</xdr:colOff>
      <xdr:row>39</xdr:row>
      <xdr:rowOff>79938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09733"/>
          <a:ext cx="8382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154231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26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61650</xdr:rowOff>
    </xdr:from>
    <xdr:to>
      <xdr:col>50</xdr:col>
      <xdr:colOff>114300</xdr:colOff>
      <xdr:row>39</xdr:row>
      <xdr:rowOff>79938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482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94360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266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61650</xdr:rowOff>
    </xdr:from>
    <xdr:to>
      <xdr:col>45</xdr:col>
      <xdr:colOff>177800</xdr:colOff>
      <xdr:row>39</xdr:row>
      <xdr:rowOff>62956</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48200"/>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73786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45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62956</xdr:rowOff>
    </xdr:from>
    <xdr:to>
      <xdr:col>41</xdr:col>
      <xdr:colOff>50800</xdr:colOff>
      <xdr:row>39</xdr:row>
      <xdr:rowOff>64262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4950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50926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43833</xdr:rowOff>
    </xdr:from>
    <xdr:to>
      <xdr:col>55</xdr:col>
      <xdr:colOff>50800</xdr:colOff>
      <xdr:row>38</xdr:row>
      <xdr:rowOff>145433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5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22260</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37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29138</xdr:rowOff>
    </xdr:from>
    <xdr:to>
      <xdr:col>50</xdr:col>
      <xdr:colOff>165100</xdr:colOff>
      <xdr:row>39</xdr:row>
      <xdr:rowOff>130738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71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121865</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8084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10850</xdr:rowOff>
    </xdr:from>
    <xdr:to>
      <xdr:col>46</xdr:col>
      <xdr:colOff>38100</xdr:colOff>
      <xdr:row>39</xdr:row>
      <xdr:rowOff>112450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9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103577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90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12156</xdr:rowOff>
    </xdr:from>
    <xdr:to>
      <xdr:col>41</xdr:col>
      <xdr:colOff>101600</xdr:colOff>
      <xdr:row>39</xdr:row>
      <xdr:rowOff>113756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104883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9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13462</xdr:rowOff>
    </xdr:from>
    <xdr:to>
      <xdr:col>36</xdr:col>
      <xdr:colOff>165100</xdr:colOff>
      <xdr:row>39</xdr:row>
      <xdr:rowOff>115062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70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106189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92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95877</xdr:rowOff>
    </xdr:from>
    <xdr:to>
      <xdr:col>55</xdr:col>
      <xdr:colOff>0</xdr:colOff>
      <xdr:row>57</xdr:row>
      <xdr:rowOff>154856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68527"/>
          <a:ext cx="838200" cy="5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429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138763</xdr:rowOff>
    </xdr:from>
    <xdr:to>
      <xdr:col>50</xdr:col>
      <xdr:colOff>114300</xdr:colOff>
      <xdr:row>57</xdr:row>
      <xdr:rowOff>154856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11413"/>
          <a:ext cx="889000" cy="1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100659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138763</xdr:rowOff>
    </xdr:from>
    <xdr:to>
      <xdr:col>45</xdr:col>
      <xdr:colOff>177800</xdr:colOff>
      <xdr:row>57</xdr:row>
      <xdr:rowOff>163886</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9911413"/>
          <a:ext cx="889000" cy="25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89435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57015</xdr:rowOff>
    </xdr:from>
    <xdr:to>
      <xdr:col>41</xdr:col>
      <xdr:colOff>50800</xdr:colOff>
      <xdr:row>57</xdr:row>
      <xdr:rowOff>163886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29665"/>
          <a:ext cx="889000" cy="10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97002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48552</xdr:rowOff>
    </xdr:from>
    <xdr:to>
      <xdr:col>36</xdr:col>
      <xdr:colOff>165100</xdr:colOff>
      <xdr:row>57</xdr:row>
      <xdr:rowOff>150152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141279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913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45077</xdr:rowOff>
    </xdr:from>
    <xdr:to>
      <xdr:col>55</xdr:col>
      <xdr:colOff>50800</xdr:colOff>
      <xdr:row>57</xdr:row>
      <xdr:rowOff>146677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1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23504</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9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104056</xdr:rowOff>
    </xdr:from>
    <xdr:to>
      <xdr:col>50</xdr:col>
      <xdr:colOff>165100</xdr:colOff>
      <xdr:row>58</xdr:row>
      <xdr:rowOff>34206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7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25333</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87963</xdr:rowOff>
    </xdr:from>
    <xdr:to>
      <xdr:col>46</xdr:col>
      <xdr:colOff>38100</xdr:colOff>
      <xdr:row>58</xdr:row>
      <xdr:rowOff>18113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6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9240</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5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113086</xdr:rowOff>
    </xdr:from>
    <xdr:to>
      <xdr:col>41</xdr:col>
      <xdr:colOff>101600</xdr:colOff>
      <xdr:row>58</xdr:row>
      <xdr:rowOff>43236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8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34363</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7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6215</xdr:rowOff>
    </xdr:from>
    <xdr:to>
      <xdr:col>36</xdr:col>
      <xdr:colOff>165100</xdr:colOff>
      <xdr:row>57</xdr:row>
      <xdr:rowOff>107815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7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124342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5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4407</xdr:rowOff>
    </xdr:from>
    <xdr:to>
      <xdr:col>55</xdr:col>
      <xdr:colOff>0</xdr:colOff>
      <xdr:row>77</xdr:row>
      <xdr:rowOff>69596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3206057"/>
          <a:ext cx="838200" cy="6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69596</xdr:rowOff>
    </xdr:from>
    <xdr:to>
      <xdr:col>50</xdr:col>
      <xdr:colOff>114300</xdr:colOff>
      <xdr:row>77</xdr:row>
      <xdr:rowOff>117450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271246"/>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76116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293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117450</xdr:rowOff>
    </xdr:from>
    <xdr:to>
      <xdr:col>45</xdr:col>
      <xdr:colOff>177800</xdr:colOff>
      <xdr:row>77</xdr:row>
      <xdr:rowOff>160998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319100"/>
          <a:ext cx="889000" cy="4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80763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73330</xdr:rowOff>
    </xdr:from>
    <xdr:to>
      <xdr:col>41</xdr:col>
      <xdr:colOff>50800</xdr:colOff>
      <xdr:row>77</xdr:row>
      <xdr:rowOff>160998</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274980"/>
          <a:ext cx="889000" cy="8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110558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87833</xdr:rowOff>
    </xdr:from>
    <xdr:to>
      <xdr:col>36</xdr:col>
      <xdr:colOff>165100</xdr:colOff>
      <xdr:row>78</xdr:row>
      <xdr:rowOff>17983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9110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37428"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125057</xdr:rowOff>
    </xdr:from>
    <xdr:to>
      <xdr:col>55</xdr:col>
      <xdr:colOff>50800</xdr:colOff>
      <xdr:row>77</xdr:row>
      <xdr:rowOff>55207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15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147934</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00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18796</xdr:rowOff>
    </xdr:from>
    <xdr:to>
      <xdr:col>50</xdr:col>
      <xdr:colOff>165100</xdr:colOff>
      <xdr:row>77</xdr:row>
      <xdr:rowOff>120396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22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111523</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404428" y="1331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66650</xdr:rowOff>
    </xdr:from>
    <xdr:to>
      <xdr:col>46</xdr:col>
      <xdr:colOff>38100</xdr:colOff>
      <xdr:row>77</xdr:row>
      <xdr:rowOff>168250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2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159377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515428" y="1336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110198</xdr:rowOff>
    </xdr:from>
    <xdr:to>
      <xdr:col>41</xdr:col>
      <xdr:colOff>101600</xdr:colOff>
      <xdr:row>78</xdr:row>
      <xdr:rowOff>40348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31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31475</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26428" y="1340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22530</xdr:rowOff>
    </xdr:from>
    <xdr:to>
      <xdr:col>36</xdr:col>
      <xdr:colOff>165100</xdr:colOff>
      <xdr:row>77</xdr:row>
      <xdr:rowOff>124130</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2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140657</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37428" y="1299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131790</xdr:rowOff>
    </xdr:from>
    <xdr:to>
      <xdr:col>55</xdr:col>
      <xdr:colOff>0</xdr:colOff>
      <xdr:row>97</xdr:row>
      <xdr:rowOff>159223</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076640"/>
          <a:ext cx="838200" cy="7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139266</xdr:rowOff>
    </xdr:from>
    <xdr:to>
      <xdr:col>50</xdr:col>
      <xdr:colOff>114300</xdr:colOff>
      <xdr:row>97</xdr:row>
      <xdr:rowOff>159223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98466"/>
          <a:ext cx="889000" cy="19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81160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19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57747</xdr:rowOff>
    </xdr:from>
    <xdr:to>
      <xdr:col>45</xdr:col>
      <xdr:colOff>177800</xdr:colOff>
      <xdr:row>96</xdr:row>
      <xdr:rowOff>139266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002597"/>
          <a:ext cx="889000" cy="59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31005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14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57747</xdr:rowOff>
    </xdr:from>
    <xdr:to>
      <xdr:col>41</xdr:col>
      <xdr:colOff>50800</xdr:colOff>
      <xdr:row>96</xdr:row>
      <xdr:rowOff>65108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002597"/>
          <a:ext cx="889000" cy="52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4226</xdr:rowOff>
    </xdr:from>
    <xdr:to>
      <xdr:col>36</xdr:col>
      <xdr:colOff>165100</xdr:colOff>
      <xdr:row>96</xdr:row>
      <xdr:rowOff>105826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6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122353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3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80990</xdr:rowOff>
    </xdr:from>
    <xdr:to>
      <xdr:col>55</xdr:col>
      <xdr:colOff>50800</xdr:colOff>
      <xdr:row>94</xdr:row>
      <xdr:rowOff>11140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02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103867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587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108423</xdr:rowOff>
    </xdr:from>
    <xdr:to>
      <xdr:col>50</xdr:col>
      <xdr:colOff>165100</xdr:colOff>
      <xdr:row>98</xdr:row>
      <xdr:rowOff>38573</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29700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3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88466</xdr:rowOff>
    </xdr:from>
    <xdr:to>
      <xdr:col>46</xdr:col>
      <xdr:colOff>38100</xdr:colOff>
      <xdr:row>97</xdr:row>
      <xdr:rowOff>18616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4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9743</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6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6947</xdr:rowOff>
    </xdr:from>
    <xdr:to>
      <xdr:col>41</xdr:col>
      <xdr:colOff>101600</xdr:colOff>
      <xdr:row>93</xdr:row>
      <xdr:rowOff>108547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59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125074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5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14308</xdr:rowOff>
    </xdr:from>
    <xdr:to>
      <xdr:col>36</xdr:col>
      <xdr:colOff>165100</xdr:colOff>
      <xdr:row>96</xdr:row>
      <xdr:rowOff>115908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7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107035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56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156845</xdr:rowOff>
    </xdr:from>
    <xdr:to>
      <xdr:col>85</xdr:col>
      <xdr:colOff>127000</xdr:colOff>
      <xdr:row>36</xdr:row>
      <xdr:rowOff>131333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814695"/>
          <a:ext cx="838200" cy="48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39905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40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156845</xdr:rowOff>
    </xdr:from>
    <xdr:to>
      <xdr:col>81</xdr:col>
      <xdr:colOff>50800</xdr:colOff>
      <xdr:row>37</xdr:row>
      <xdr:rowOff>89911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814695"/>
          <a:ext cx="889000" cy="6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26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15296</xdr:rowOff>
    </xdr:from>
    <xdr:to>
      <xdr:col>76</xdr:col>
      <xdr:colOff>114300</xdr:colOff>
      <xdr:row>37</xdr:row>
      <xdr:rowOff>89911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58946"/>
          <a:ext cx="889000" cy="74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165422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94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15296</xdr:rowOff>
    </xdr:from>
    <xdr:to>
      <xdr:col>71</xdr:col>
      <xdr:colOff>177800</xdr:colOff>
      <xdr:row>37</xdr:row>
      <xdr:rowOff>53518</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58946"/>
          <a:ext cx="889000" cy="3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92773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592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153685</xdr:rowOff>
    </xdr:from>
    <xdr:to>
      <xdr:col>67</xdr:col>
      <xdr:colOff>101600</xdr:colOff>
      <xdr:row>37</xdr:row>
      <xdr:rowOff>83835</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100362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80533</xdr:rowOff>
    </xdr:from>
    <xdr:to>
      <xdr:col>85</xdr:col>
      <xdr:colOff>177800</xdr:colOff>
      <xdr:row>37</xdr:row>
      <xdr:rowOff>10683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25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58960</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23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106045</xdr:rowOff>
    </xdr:from>
    <xdr:to>
      <xdr:col>81</xdr:col>
      <xdr:colOff>101600</xdr:colOff>
      <xdr:row>34</xdr:row>
      <xdr:rowOff>36195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52722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53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39111</xdr:rowOff>
    </xdr:from>
    <xdr:to>
      <xdr:col>76</xdr:col>
      <xdr:colOff>165100</xdr:colOff>
      <xdr:row>37</xdr:row>
      <xdr:rowOff>140711</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131838</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47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135946</xdr:rowOff>
    </xdr:from>
    <xdr:to>
      <xdr:col>72</xdr:col>
      <xdr:colOff>38100</xdr:colOff>
      <xdr:row>37</xdr:row>
      <xdr:rowOff>66096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30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57223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40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2718</xdr:rowOff>
    </xdr:from>
    <xdr:to>
      <xdr:col>67</xdr:col>
      <xdr:colOff>101600</xdr:colOff>
      <xdr:row>37</xdr:row>
      <xdr:rowOff>104318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95445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80656</xdr:rowOff>
    </xdr:from>
    <xdr:to>
      <xdr:col>85</xdr:col>
      <xdr:colOff>127000</xdr:colOff>
      <xdr:row>58</xdr:row>
      <xdr:rowOff>118816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10024756"/>
          <a:ext cx="838200" cy="3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45630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47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80656</xdr:rowOff>
    </xdr:from>
    <xdr:to>
      <xdr:col>81</xdr:col>
      <xdr:colOff>50800</xdr:colOff>
      <xdr:row>58</xdr:row>
      <xdr:rowOff>109884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24756"/>
          <a:ext cx="889000" cy="2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11884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4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127911</xdr:rowOff>
    </xdr:from>
    <xdr:to>
      <xdr:col>76</xdr:col>
      <xdr:colOff>114300</xdr:colOff>
      <xdr:row>58</xdr:row>
      <xdr:rowOff>109884</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900561"/>
          <a:ext cx="889000" cy="15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127911</xdr:rowOff>
    </xdr:from>
    <xdr:to>
      <xdr:col>71</xdr:col>
      <xdr:colOff>177800</xdr:colOff>
      <xdr:row>58</xdr:row>
      <xdr:rowOff>144648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900561"/>
          <a:ext cx="889000" cy="18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23151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137461</xdr:rowOff>
    </xdr:from>
    <xdr:to>
      <xdr:col>67</xdr:col>
      <xdr:colOff>101600</xdr:colOff>
      <xdr:row>57</xdr:row>
      <xdr:rowOff>67611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84138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68016</xdr:rowOff>
    </xdr:from>
    <xdr:to>
      <xdr:col>85</xdr:col>
      <xdr:colOff>177800</xdr:colOff>
      <xdr:row>58</xdr:row>
      <xdr:rowOff>169616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1001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154393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92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29856</xdr:rowOff>
    </xdr:from>
    <xdr:to>
      <xdr:col>81</xdr:col>
      <xdr:colOff>101600</xdr:colOff>
      <xdr:row>58</xdr:row>
      <xdr:rowOff>131456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9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122583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59084</xdr:rowOff>
    </xdr:from>
    <xdr:to>
      <xdr:col>76</xdr:col>
      <xdr:colOff>165100</xdr:colOff>
      <xdr:row>58</xdr:row>
      <xdr:rowOff>160684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0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151811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95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77111</xdr:rowOff>
    </xdr:from>
    <xdr:to>
      <xdr:col>72</xdr:col>
      <xdr:colOff>38100</xdr:colOff>
      <xdr:row>58</xdr:row>
      <xdr:rowOff>7261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84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169838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42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93848</xdr:rowOff>
    </xdr:from>
    <xdr:to>
      <xdr:col>67</xdr:col>
      <xdr:colOff>101600</xdr:colOff>
      <xdr:row>59</xdr:row>
      <xdr:rowOff>23998</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3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15125</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3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95580</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68680"/>
          <a:ext cx="838200" cy="44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30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67069</xdr:rowOff>
    </xdr:from>
    <xdr:to>
      <xdr:col>67</xdr:col>
      <xdr:colOff>101600</xdr:colOff>
      <xdr:row>78</xdr:row>
      <xdr:rowOff>168669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13746</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215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44780</xdr:rowOff>
    </xdr:from>
    <xdr:to>
      <xdr:col>85</xdr:col>
      <xdr:colOff>177800</xdr:colOff>
      <xdr:row>78</xdr:row>
      <xdr:rowOff>146380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156161</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57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46431</xdr:rowOff>
    </xdr:from>
    <xdr:to>
      <xdr:col>85</xdr:col>
      <xdr:colOff>127000</xdr:colOff>
      <xdr:row>96</xdr:row>
      <xdr:rowOff>85103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505631"/>
          <a:ext cx="838200" cy="3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36206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15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46431</xdr:rowOff>
    </xdr:from>
    <xdr:to>
      <xdr:col>81</xdr:col>
      <xdr:colOff>50800</xdr:colOff>
      <xdr:row>96</xdr:row>
      <xdr:rowOff>72129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505631"/>
          <a:ext cx="889000" cy="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125513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07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63233</xdr:rowOff>
    </xdr:from>
    <xdr:to>
      <xdr:col>76</xdr:col>
      <xdr:colOff>114300</xdr:colOff>
      <xdr:row>96</xdr:row>
      <xdr:rowOff>72129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522433"/>
          <a:ext cx="889000" cy="8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119245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064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63233</xdr:rowOff>
    </xdr:from>
    <xdr:to>
      <xdr:col>71</xdr:col>
      <xdr:colOff>177800</xdr:colOff>
      <xdr:row>96</xdr:row>
      <xdr:rowOff>76188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522433"/>
          <a:ext cx="889000" cy="1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123531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113074</xdr:rowOff>
    </xdr:from>
    <xdr:to>
      <xdr:col>67</xdr:col>
      <xdr:colOff>101600</xdr:colOff>
      <xdr:row>96</xdr:row>
      <xdr:rowOff>43224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40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59751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7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34303</xdr:rowOff>
    </xdr:from>
    <xdr:to>
      <xdr:col>85</xdr:col>
      <xdr:colOff>177800</xdr:colOff>
      <xdr:row>96</xdr:row>
      <xdr:rowOff>135903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49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12730</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167081</xdr:rowOff>
    </xdr:from>
    <xdr:to>
      <xdr:col>81</xdr:col>
      <xdr:colOff>101600</xdr:colOff>
      <xdr:row>96</xdr:row>
      <xdr:rowOff>97231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45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88358</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54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21329</xdr:rowOff>
    </xdr:from>
    <xdr:to>
      <xdr:col>76</xdr:col>
      <xdr:colOff>165100</xdr:colOff>
      <xdr:row>96</xdr:row>
      <xdr:rowOff>122929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80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114056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57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12433</xdr:rowOff>
    </xdr:from>
    <xdr:to>
      <xdr:col>72</xdr:col>
      <xdr:colOff>38100</xdr:colOff>
      <xdr:row>96</xdr:row>
      <xdr:rowOff>114033</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7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105160</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56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25388</xdr:rowOff>
    </xdr:from>
    <xdr:to>
      <xdr:col>67</xdr:col>
      <xdr:colOff>101600</xdr:colOff>
      <xdr:row>96</xdr:row>
      <xdr:rowOff>126988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84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118115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5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110998</xdr:rowOff>
    </xdr:from>
    <xdr:to>
      <xdr:col>98</xdr:col>
      <xdr:colOff>38100</xdr:colOff>
      <xdr:row>39</xdr:row>
      <xdr:rowOff>41148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2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57675</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013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民生費、商工費、土木費において、類似団体平均を上回る数値となっている。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特に、商工費と土木費においては、中心市街地活性化基本計画に基づく諸事業の進捗により事業費が大きく増加となったことが要因である。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その他の項目では類似団体平均を下回っている状況である。当町は、類似団体グループ内では人口規模が大きいことから、人口一人当たりのコストでは比較的低い値になっていると考えられる。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構成割合が最も高い民生費においては、障害者総合支援給付費等は増加に加え保育所施設の整備事業の実施により昨年度と比較して大きく増加した。今後も社会保障費対象者の自然増による地方負担の増加は避けられないものの、今後も独自の健康増進策や介護予防の取組みなどにより抑制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地方税や地方特例交付金の増により実質単年度収支はプラスとなった。また、財政調整基金残高における標準財政規模比が前年度比△</a:t>
          </a:r>
          <a:r>
            <a:rPr kumimoji="1" lang="en-US" altLang="ja-JP" sz="1400">
              <a:latin typeface="ＭＳ ゴシック" pitchFamily="49" charset="-128"/>
              <a:ea typeface="ＭＳ ゴシック" pitchFamily="49" charset="-128"/>
            </a:rPr>
            <a:t>0.65</a:t>
          </a:r>
          <a:r>
            <a:rPr kumimoji="1" lang="ja-JP" altLang="en-US" sz="1400">
              <a:latin typeface="ＭＳ ゴシック" pitchFamily="49" charset="-128"/>
              <a:ea typeface="ＭＳ ゴシック" pitchFamily="49" charset="-128"/>
            </a:rPr>
            <a:t>ポイントとなった。これは、台風</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号被害の復旧経費に対し取崩しを行ったことにより現在高が減少したことによるものである。</a:t>
          </a: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今後も、事務事業の見直し・統廃合等各種経費の節減合理化を推進し、健全な財政運営に努めていく。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国民健康保険特別会計において赤字決算となった。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年度から税率の改正を行うとともに、赤字解消計画に基づき健全な運営に努めていく。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また、水道事業や下水道事業においては、老朽化したインフラ資産の更新問題も今後の課題となってくる。</a:t>
          </a:r>
        </a:p>
        <a:p>
          <a:r>
            <a:rPr kumimoji="1" lang="ja-JP" altLang="en-US" sz="1400">
              <a:latin typeface="ＭＳ ゴシック" pitchFamily="49" charset="-128"/>
              <a:ea typeface="ＭＳ ゴシック" pitchFamily="49" charset="-128"/>
            </a:rPr>
            <a:t>それぞれの計画に基づき、健全な財政運営に努める必要がある。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昨年度と比較して、元利償還金の減及び準元利償還金の減が分子減少の主な要因となっている。</a:t>
          </a:r>
        </a:p>
        <a:p>
          <a:r>
            <a:rPr kumimoji="1" lang="ja-JP" altLang="en-US" sz="1400">
              <a:latin typeface="ＭＳ ゴシック" pitchFamily="49" charset="-128"/>
              <a:ea typeface="ＭＳ ゴシック" pitchFamily="49" charset="-128"/>
            </a:rPr>
            <a:t>近年の大型公共事業等の実施に伴い借入れた地方債の元利償還が始まってきており、元利償還の増加に伴う分子の上昇は避けられない状況である。</a:t>
          </a:r>
        </a:p>
        <a:p>
          <a:r>
            <a:rPr kumimoji="1" lang="ja-JP" altLang="en-US" sz="1400">
              <a:latin typeface="ＭＳ ゴシック" pitchFamily="49" charset="-128"/>
              <a:ea typeface="ＭＳ ゴシック" pitchFamily="49" charset="-128"/>
            </a:rPr>
            <a:t>今後も大型事業が控えており地方債の現在高は増加傾向で推移することが予想されることから、地方債の発行にあたっては、交付税の措置のあるメニューを優先して選択するなどし、財政の健全化を維持し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埼玉県寄居町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将来負担額全体では、昨年度と比較して</a:t>
          </a:r>
          <a:r>
            <a:rPr kumimoji="1" lang="en-US" altLang="ja-JP" sz="1400">
              <a:latin typeface="ＭＳ ゴシック" pitchFamily="49" charset="-128"/>
              <a:ea typeface="ＭＳ ゴシック" pitchFamily="49" charset="-128"/>
            </a:rPr>
            <a:t>146</a:t>
          </a:r>
          <a:r>
            <a:rPr kumimoji="1" lang="ja-JP" altLang="en-US" sz="1400">
              <a:latin typeface="ＭＳ ゴシック" pitchFamily="49" charset="-128"/>
              <a:ea typeface="ＭＳ ゴシック" pitchFamily="49" charset="-128"/>
            </a:rPr>
            <a:t>百万円増加した。これは充当可能財源が増加したものの、それを上回る一般会計等に係る地方債の現在高が増加したことが主な要因である。</a:t>
          </a:r>
        </a:p>
        <a:p>
          <a:r>
            <a:rPr kumimoji="1" lang="ja-JP" altLang="en-US" sz="1400">
              <a:latin typeface="ＭＳ ゴシック" pitchFamily="49" charset="-128"/>
              <a:ea typeface="ＭＳ ゴシック" pitchFamily="49" charset="-128"/>
            </a:rPr>
            <a:t>今後も大型事業が控えており地方債の現在高は増加傾向で推移することが予想されることから、充当可能財源の確保や、地方債の発行にあたっては、交付税の措置のあるメニューを優先して選択するなどし、財政の健全化を維持し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埼玉県寄居町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号被害の復旧経費に対し財政調整基金の取崩しを行ったこと等により、基金全体の現在高は前年度比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％程度）で推移していたが、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％程度）での推移となっている。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今後は、財政調整基金現在高は現状を維持しつつ公共施設整備基金残高を増加させることにより公共施設の更新問題等の対応に備えていく。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・公共施設整備基金：今後必要となる公共施設の更新等を視野に入れ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8,406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千円を積み立てたことにより増加となった。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・鉢形城跡整備基金：当該基金の財源となる財産運用収入に対し、整備に要する事業費が下回ったことにより、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千円の増加となった。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・公共施設整備基金：今後必要となる公共施設の更新等を視野に入れ更なる積立を行っていく。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・鉢形城跡整備基金：鉢形城跡第２期保存整備事業の進捗状況を勘案しながら適正な水準を維持していく。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号被害の復旧経費に対し財政調整基金の取崩しを行ったこと等により、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程度）で推移していたが、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億円台（標準財政規模の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程度）での推移となっている。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今後は、財政調整基金現在高は現状を維持しつつ、余剰金が生じた際は、公共施設整備基金をはじめとする各種特定目的基金への積み立てにシフトしていくこととする。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当町では、満期一括償還方式の借入はなく、現在は当該基金の積極的な活用は行っていない。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将来的には、公共施設の更新等に伴う地方債の発行により地方債残高の増加が予想される。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将来の償還シュミレーションを行い、地方債償還のピーク時においても円滑な財政運営が可能となるよう計画的な積立てを検討する必要がある。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・公共施設整備基金：公共施設の整備の財源とするため。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・鉢形城跡整備基金：鉢形城跡の整備の財源とするため。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6A23832-4E5B-40DD-9144-B8908EDF8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E44BAF6-2358-4528-A3D7-2C3104245A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458B43D6-3FEE-4C5A-A64A-A95A920767D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6162920F-DB2E-43C2-9782-E84A4B411F6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7FA49186-23AB-4D33-8B6E-ADD1E3D90C7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B425439-A70F-48BA-A065-426127F345B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5D377B37-BA1C-4A28-941A-2CB2EBCCACE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4B4D97E2-05AC-4F6E-898C-C695AEC9891C}"/>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BBCCFFF-ED3B-455F-9759-EB6E35851CD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62C94893-8668-44EB-8023-1A6DC8B9F3F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799F048-71AB-4FD9-B1E3-FB13C2D6FEE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B7D34AF-8E86-4BA1-AA37-3CF76112C20E}"/>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33,342
32,779
64.25
12,707,485
12,105,929
512,528
7,238,687
10,403,969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53E3386-0F0C-4D52-AE93-76FCB8F1366E}"/>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8A8848C-95D2-4606-ADC7-EB7DFA94F059}"/>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9C0A10F3-80B0-45E5-9D58-865EBD813296}"/>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CB26DA37-BCC5-4AE0-AD7F-63DA52276F6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E0D15F7-2077-4686-906C-493A3320452A}"/>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3138F031-2B23-407E-9FAC-89766E89777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20A5583-DDB2-49D7-B571-56A333084D4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10D13E33-3C5B-4F38-AE72-8CB52157105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1E259F5-55B7-406C-AD10-C9898D6A499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05D500C-4D1A-4551-978C-E27DCB1E84E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DFBC61F-DEEA-4723-B9F1-9C76081B79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1808D3D-DDA2-40E6-9E6E-03BC1E7E2A1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8ADF6C82-8C93-41EE-BD79-F1EA9481935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8873E64-D267-4321-9112-DFD68432177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D21B93-5902-4E78-8F60-830D20648B9F}"/>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0336D95-F975-48E0-B27C-2B7D0100E82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84C980FA-D844-4A53-B7B1-D1296E1F3605}"/>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A4C4B218-49CB-4BE0-A0AB-4C6C7968A667}"/>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D9052925-D216-42AB-A13D-8E6BD06D79A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D8E16376-B95A-4E54-AB63-6F3CFA20CF5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5BFCA5CC-A595-40F9-8C11-82EDDC581FA9}"/>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742B8254-B6DD-4915-9BE9-93DCFD95AAE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1A36348-E53D-4368-B1C1-26E56BAFB84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E91AD243-786A-44EF-9292-169BC3CC7BD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47E43026-C912-4892-82FF-9901381B5A4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A169F3C-D1AB-4F48-91CD-50D029E59DAF}"/>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2F851A8-7E5D-427B-AAFE-F7AA765EBFA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B146922-73A3-4778-A94A-3E043D6104BF}"/>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202C2C90-7C8E-4DA9-9593-B8773B2009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D1F4A3C-AD34-45B5-83A3-E80F9DC15BC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22AE91F-CE2A-4BFF-AAC2-F3C7F33FB9B6}"/>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85F4551-0D0A-410C-A4F5-35DCB361C87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11BD54C4-2C83-4A27-B721-6CEB448DB85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B58E4ACE-C7F8-4D32-8442-669D528E079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7A5EF2E-A907-4D32-8CD3-D9DF30716E9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当町の有形固定資産減価償却率は、前年度から</a:t>
          </a:r>
          <a:r>
            <a:rPr kumimoji="1" lang="en-US" altLang="ja-JP" sz="1000">
              <a:solidFill>
                <a:schemeClr val="dk1"/>
              </a:solidFill>
              <a:effectLst/>
              <a:latin typeface="+mn-lt"/>
              <a:ea typeface="+mn-ea"/>
              <a:cs typeface="+mn-cs"/>
            </a:rPr>
            <a:t>0.4</a:t>
          </a:r>
          <a:r>
            <a:rPr kumimoji="1" lang="ja-JP" altLang="ja-JP" sz="1000">
              <a:solidFill>
                <a:schemeClr val="dk1"/>
              </a:solidFill>
              <a:effectLst/>
              <a:latin typeface="+mn-lt"/>
              <a:ea typeface="+mn-ea"/>
              <a:cs typeface="+mn-cs"/>
            </a:rPr>
            <a:t>ポイント増加し</a:t>
          </a:r>
          <a:r>
            <a:rPr kumimoji="1" lang="en-US" altLang="ja-JP" sz="1000">
              <a:solidFill>
                <a:schemeClr val="dk1"/>
              </a:solidFill>
              <a:effectLst/>
              <a:latin typeface="+mn-lt"/>
              <a:ea typeface="+mn-ea"/>
              <a:cs typeface="+mn-cs"/>
            </a:rPr>
            <a:t>62.4</a:t>
          </a:r>
          <a:r>
            <a:rPr kumimoji="1" lang="ja-JP" altLang="ja-JP" sz="1000">
              <a:solidFill>
                <a:schemeClr val="dk1"/>
              </a:solidFill>
              <a:effectLst/>
              <a:latin typeface="+mn-lt"/>
              <a:ea typeface="+mn-ea"/>
              <a:cs typeface="+mn-cs"/>
            </a:rPr>
            <a:t>％となり、類似団体平均を</a:t>
          </a:r>
          <a:r>
            <a:rPr kumimoji="1" lang="en-US" altLang="ja-JP" sz="1000">
              <a:solidFill>
                <a:schemeClr val="dk1"/>
              </a:solidFill>
              <a:effectLst/>
              <a:latin typeface="+mn-lt"/>
              <a:ea typeface="+mn-ea"/>
              <a:cs typeface="+mn-cs"/>
            </a:rPr>
            <a:t>2.0</a:t>
          </a:r>
          <a:r>
            <a:rPr kumimoji="1" lang="ja-JP" altLang="ja-JP" sz="1000">
              <a:solidFill>
                <a:schemeClr val="dk1"/>
              </a:solidFill>
              <a:effectLst/>
              <a:latin typeface="+mn-lt"/>
              <a:ea typeface="+mn-ea"/>
              <a:cs typeface="+mn-cs"/>
            </a:rPr>
            <a:t>ポイント上回っている状況である。</a:t>
          </a:r>
          <a:endParaRPr lang="ja-JP" altLang="ja-JP" sz="1000">
            <a:effectLst/>
          </a:endParaRPr>
        </a:p>
        <a:p>
          <a:r>
            <a:rPr kumimoji="1" lang="ja-JP" altLang="ja-JP" sz="1000">
              <a:solidFill>
                <a:schemeClr val="dk1"/>
              </a:solidFill>
              <a:effectLst/>
              <a:latin typeface="+mn-lt"/>
              <a:ea typeface="+mn-ea"/>
              <a:cs typeface="+mn-cs"/>
            </a:rPr>
            <a:t>当町の公共施設（建築物）は、築</a:t>
          </a:r>
          <a:r>
            <a:rPr kumimoji="1" lang="en-US" altLang="ja-JP" sz="1000">
              <a:solidFill>
                <a:schemeClr val="dk1"/>
              </a:solidFill>
              <a:effectLst/>
              <a:latin typeface="+mn-lt"/>
              <a:ea typeface="+mn-ea"/>
              <a:cs typeface="+mn-cs"/>
            </a:rPr>
            <a:t>30</a:t>
          </a:r>
          <a:r>
            <a:rPr kumimoji="1" lang="ja-JP" altLang="ja-JP" sz="1000">
              <a:solidFill>
                <a:schemeClr val="dk1"/>
              </a:solidFill>
              <a:effectLst/>
              <a:latin typeface="+mn-lt"/>
              <a:ea typeface="+mn-ea"/>
              <a:cs typeface="+mn-cs"/>
            </a:rPr>
            <a:t>年を経過した施設が公共施設全体の約４割を占めている状況であり、全ての施設の更新には多額の経費が必要となってくる。そのため、総合管理計画や個別計画に基づいた計画的な対応が急務となっている。</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0F0FC27-9B45-4396-9B00-00F16D7F721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8B22276F-2465-4431-9D5F-63F4F6730C4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1E0F51D4-00E0-473F-B332-49D01EDDB6B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47F0216A-7D2C-4A74-B3F0-9E60EDA97E8F}"/>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B663FF63-9C19-476F-8A2F-FA2BD64ADBA6}"/>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24E65A86-32C1-4EF3-8F36-E83B16FF9557}"/>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403E2528-D405-4444-9349-A600607D1AD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A46F6A0B-AC6A-4996-B9EC-D435BE10D8D8}"/>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61727C0-D1A4-4FCD-86A6-1FC84C75CB20}"/>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71BE5E3F-7EC8-43F3-8338-CE1A49AA13DA}"/>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00BE93BC-FD7D-4BAA-B482-FF6A070ACB3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C499D0A-06A1-4A78-927A-7AC89C457D93}"/>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D834E92B-6B49-4C0A-B286-A8EDA69DCD18}"/>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5F2B78F-0302-4CCE-AE79-7623FD68E9F6}"/>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D6D31144-A6BC-415B-BDAA-E54A5DAC357C}"/>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4774B895-74DD-48D0-84BC-4ED944C3C341}"/>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D8EC4F7A-C396-4429-9C56-E85F9C4ACDEF}"/>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1F2BB5BA-DA15-45FF-A804-CD1D02849DAB}"/>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954EF10C-5519-4CAA-900A-13BC47E8E915}"/>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142638</xdr:rowOff>
    </xdr:from>
    <xdr:ext cx="405111" cy="259045"/>
    <xdr:sp macro="" textlink="">
      <xdr:nvSpPr>
        <xdr:cNvPr id="68" name="有形固定資産減価償却率平均値テキスト">
          <a:extLst>
            <a:ext uri="{FF2B5EF4-FFF2-40B4-BE49-F238E27FC236}">
              <a16:creationId xmlns:a16="http://schemas.microsoft.com/office/drawing/2014/main" id="{314D892F-FFDF-45E9-9583-DF9CA82E6CEF}"/>
            </a:ext>
          </a:extLst>
        </xdr:cNvPr>
        <xdr:cNvSpPr txBox="1"/>
      </xdr:nvSpPr>
      <xdr:spPr>
        <a:xfrm>
          <a:off x="4813300" y="6057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46723EEC-7DB4-4247-AD2B-9A341B6DCDD9}"/>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5107C555-59D5-4899-AFD0-3D3195F47727}"/>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35B5EC90-9370-445D-812E-EE005B06B693}"/>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5088570D-BB02-4B39-995C-AF95A256445B}"/>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140081</xdr:rowOff>
    </xdr:from>
    <xdr:to>
      <xdr:col>7</xdr:col>
      <xdr:colOff>187325</xdr:colOff>
      <xdr:row>31</xdr:row>
      <xdr:rowOff>70231</xdr:rowOff>
    </xdr:to>
    <xdr:sp macro="" textlink="">
      <xdr:nvSpPr>
        <xdr:cNvPr id="73" name="フローチャート: 判断 72">
          <a:extLst>
            <a:ext uri="{FF2B5EF4-FFF2-40B4-BE49-F238E27FC236}">
              <a16:creationId xmlns:a16="http://schemas.microsoft.com/office/drawing/2014/main" id="{843ACF78-E9C6-44C3-BF4B-99DA2F0B50AB}"/>
            </a:ext>
          </a:extLst>
        </xdr:cNvPr>
        <xdr:cNvSpPr/>
      </xdr:nvSpPr>
      <xdr:spPr>
        <a:xfrm>
          <a:off x="1714500" y="60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A9FC76D8-647D-474C-8091-4218C5EDF454}"/>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F9B1147A-58F5-4991-BB2A-86FBF575ECF3}"/>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2D1F684C-DE18-4EF3-A971-EB593B815D5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77DAE5E-0740-4255-8D56-830D2487162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8000C68B-2F4E-4A67-A42F-83820958AF9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162941</xdr:rowOff>
    </xdr:from>
    <xdr:to>
      <xdr:col>23</xdr:col>
      <xdr:colOff>136525</xdr:colOff>
      <xdr:row>32</xdr:row>
      <xdr:rowOff>93091</xdr:rowOff>
    </xdr:to>
    <xdr:sp macro="" textlink="">
      <xdr:nvSpPr>
        <xdr:cNvPr id="79" name="楕円 78">
          <a:extLst>
            <a:ext uri="{FF2B5EF4-FFF2-40B4-BE49-F238E27FC236}">
              <a16:creationId xmlns:a16="http://schemas.microsoft.com/office/drawing/2014/main" id="{5AA7093E-9238-41ED-A6E1-5DE162BC35B2}"/>
            </a:ext>
          </a:extLst>
        </xdr:cNvPr>
        <xdr:cNvSpPr/>
      </xdr:nvSpPr>
      <xdr:spPr>
        <a:xfrm>
          <a:off x="4711700" y="62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141368</xdr:rowOff>
    </xdr:from>
    <xdr:ext cx="405111" cy="259045"/>
    <xdr:sp macro="" textlink="">
      <xdr:nvSpPr>
        <xdr:cNvPr id="80" name="有形固定資産減価償却率該当値テキスト">
          <a:extLst>
            <a:ext uri="{FF2B5EF4-FFF2-40B4-BE49-F238E27FC236}">
              <a16:creationId xmlns:a16="http://schemas.microsoft.com/office/drawing/2014/main" id="{2D2F614C-6A7D-4462-9DB7-51D1CECE957E}"/>
            </a:ext>
          </a:extLst>
        </xdr:cNvPr>
        <xdr:cNvSpPr txBox="1"/>
      </xdr:nvSpPr>
      <xdr:spPr>
        <a:xfrm>
          <a:off x="4813300" y="6227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154305</xdr:rowOff>
    </xdr:from>
    <xdr:to>
      <xdr:col>19</xdr:col>
      <xdr:colOff>187325</xdr:colOff>
      <xdr:row>32</xdr:row>
      <xdr:rowOff>84455</xdr:rowOff>
    </xdr:to>
    <xdr:sp macro="" textlink="">
      <xdr:nvSpPr>
        <xdr:cNvPr id="81" name="楕円 80">
          <a:extLst>
            <a:ext uri="{FF2B5EF4-FFF2-40B4-BE49-F238E27FC236}">
              <a16:creationId xmlns:a16="http://schemas.microsoft.com/office/drawing/2014/main" id="{6B6B6C16-913C-46DA-9C10-518C2C2D3A56}"/>
            </a:ext>
          </a:extLst>
        </xdr:cNvPr>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33655</xdr:rowOff>
    </xdr:from>
    <xdr:to>
      <xdr:col>23</xdr:col>
      <xdr:colOff>85725</xdr:colOff>
      <xdr:row>32</xdr:row>
      <xdr:rowOff>42291</xdr:rowOff>
    </xdr:to>
    <xdr:cxnSp macro="">
      <xdr:nvCxnSpPr>
        <xdr:cNvPr id="82" name="直線コネクタ 81">
          <a:extLst>
            <a:ext uri="{FF2B5EF4-FFF2-40B4-BE49-F238E27FC236}">
              <a16:creationId xmlns:a16="http://schemas.microsoft.com/office/drawing/2014/main" id="{993A4BAB-D590-4F07-AF19-8D910B709B16}"/>
            </a:ext>
          </a:extLst>
        </xdr:cNvPr>
        <xdr:cNvCxnSpPr/>
      </xdr:nvCxnSpPr>
      <xdr:spPr>
        <a:xfrm>
          <a:off x="4051300" y="6291580"/>
          <a:ext cx="7112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115443</xdr:rowOff>
    </xdr:from>
    <xdr:to>
      <xdr:col>15</xdr:col>
      <xdr:colOff>187325</xdr:colOff>
      <xdr:row>32</xdr:row>
      <xdr:rowOff>45593</xdr:rowOff>
    </xdr:to>
    <xdr:sp macro="" textlink="">
      <xdr:nvSpPr>
        <xdr:cNvPr id="83" name="楕円 82">
          <a:extLst>
            <a:ext uri="{FF2B5EF4-FFF2-40B4-BE49-F238E27FC236}">
              <a16:creationId xmlns:a16="http://schemas.microsoft.com/office/drawing/2014/main" id="{3801F918-3B7F-45E2-AD65-7E22F08B2230}"/>
            </a:ext>
          </a:extLst>
        </xdr:cNvPr>
        <xdr:cNvSpPr/>
      </xdr:nvSpPr>
      <xdr:spPr>
        <a:xfrm>
          <a:off x="3238500" y="62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166243</xdr:rowOff>
    </xdr:from>
    <xdr:to>
      <xdr:col>19</xdr:col>
      <xdr:colOff>136525</xdr:colOff>
      <xdr:row>32</xdr:row>
      <xdr:rowOff>33655</xdr:rowOff>
    </xdr:to>
    <xdr:cxnSp macro="">
      <xdr:nvCxnSpPr>
        <xdr:cNvPr id="84" name="直線コネクタ 83">
          <a:extLst>
            <a:ext uri="{FF2B5EF4-FFF2-40B4-BE49-F238E27FC236}">
              <a16:creationId xmlns:a16="http://schemas.microsoft.com/office/drawing/2014/main" id="{E773818E-4ECB-4D4D-A995-DBAFD6922A5A}"/>
            </a:ext>
          </a:extLst>
        </xdr:cNvPr>
        <xdr:cNvCxnSpPr/>
      </xdr:nvCxnSpPr>
      <xdr:spPr>
        <a:xfrm>
          <a:off x="3289300" y="625271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50673</xdr:rowOff>
    </xdr:from>
    <xdr:to>
      <xdr:col>11</xdr:col>
      <xdr:colOff>187325</xdr:colOff>
      <xdr:row>31</xdr:row>
      <xdr:rowOff>152273</xdr:rowOff>
    </xdr:to>
    <xdr:sp macro="" textlink="">
      <xdr:nvSpPr>
        <xdr:cNvPr id="85" name="楕円 84">
          <a:extLst>
            <a:ext uri="{FF2B5EF4-FFF2-40B4-BE49-F238E27FC236}">
              <a16:creationId xmlns:a16="http://schemas.microsoft.com/office/drawing/2014/main" id="{3AE05060-DE93-4C6D-AEB3-C71453BFD998}"/>
            </a:ext>
          </a:extLst>
        </xdr:cNvPr>
        <xdr:cNvSpPr/>
      </xdr:nvSpPr>
      <xdr:spPr>
        <a:xfrm>
          <a:off x="2476500" y="61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101473</xdr:rowOff>
    </xdr:from>
    <xdr:to>
      <xdr:col>15</xdr:col>
      <xdr:colOff>136525</xdr:colOff>
      <xdr:row>31</xdr:row>
      <xdr:rowOff>166243</xdr:rowOff>
    </xdr:to>
    <xdr:cxnSp macro="">
      <xdr:nvCxnSpPr>
        <xdr:cNvPr id="86" name="直線コネクタ 85">
          <a:extLst>
            <a:ext uri="{FF2B5EF4-FFF2-40B4-BE49-F238E27FC236}">
              <a16:creationId xmlns:a16="http://schemas.microsoft.com/office/drawing/2014/main" id="{E2EFDE8C-DEB5-4A64-B41D-93B271ABF85C}"/>
            </a:ext>
          </a:extLst>
        </xdr:cNvPr>
        <xdr:cNvCxnSpPr/>
      </xdr:nvCxnSpPr>
      <xdr:spPr>
        <a:xfrm>
          <a:off x="2527300" y="6187948"/>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165989</xdr:rowOff>
    </xdr:from>
    <xdr:to>
      <xdr:col>7</xdr:col>
      <xdr:colOff>187325</xdr:colOff>
      <xdr:row>31</xdr:row>
      <xdr:rowOff>96139</xdr:rowOff>
    </xdr:to>
    <xdr:sp macro="" textlink="">
      <xdr:nvSpPr>
        <xdr:cNvPr id="87" name="楕円 86">
          <a:extLst>
            <a:ext uri="{FF2B5EF4-FFF2-40B4-BE49-F238E27FC236}">
              <a16:creationId xmlns:a16="http://schemas.microsoft.com/office/drawing/2014/main" id="{C312DF2D-F67A-430F-BCF5-942C02705C55}"/>
            </a:ext>
          </a:extLst>
        </xdr:cNvPr>
        <xdr:cNvSpPr/>
      </xdr:nvSpPr>
      <xdr:spPr>
        <a:xfrm>
          <a:off x="1714500" y="6081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45339</xdr:rowOff>
    </xdr:from>
    <xdr:to>
      <xdr:col>11</xdr:col>
      <xdr:colOff>136525</xdr:colOff>
      <xdr:row>31</xdr:row>
      <xdr:rowOff>101473</xdr:rowOff>
    </xdr:to>
    <xdr:cxnSp macro="">
      <xdr:nvCxnSpPr>
        <xdr:cNvPr id="88" name="直線コネクタ 87">
          <a:extLst>
            <a:ext uri="{FF2B5EF4-FFF2-40B4-BE49-F238E27FC236}">
              <a16:creationId xmlns:a16="http://schemas.microsoft.com/office/drawing/2014/main" id="{AE127898-459C-4B22-A173-6B04C167260A}"/>
            </a:ext>
          </a:extLst>
        </xdr:cNvPr>
        <xdr:cNvCxnSpPr/>
      </xdr:nvCxnSpPr>
      <xdr:spPr>
        <a:xfrm>
          <a:off x="1765300" y="6131814"/>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47007</xdr:rowOff>
    </xdr:from>
    <xdr:ext cx="405111" cy="259045"/>
    <xdr:sp macro="" textlink="">
      <xdr:nvSpPr>
        <xdr:cNvPr id="89" name="n_1aveValue有形固定資産減価償却率">
          <a:extLst>
            <a:ext uri="{FF2B5EF4-FFF2-40B4-BE49-F238E27FC236}">
              <a16:creationId xmlns:a16="http://schemas.microsoft.com/office/drawing/2014/main" id="{90FD77FE-F1FD-45C4-9991-EFB6ACE6144F}"/>
            </a:ext>
          </a:extLst>
        </xdr:cNvPr>
        <xdr:cNvSpPr txBox="1"/>
      </xdr:nvSpPr>
      <xdr:spPr>
        <a:xfrm>
          <a:off x="3836044" y="5962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a:extLst>
            <a:ext uri="{FF2B5EF4-FFF2-40B4-BE49-F238E27FC236}">
              <a16:creationId xmlns:a16="http://schemas.microsoft.com/office/drawing/2014/main" id="{48ED8D1C-29A3-4119-A292-0FD47D18D8ED}"/>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a:extLst>
            <a:ext uri="{FF2B5EF4-FFF2-40B4-BE49-F238E27FC236}">
              <a16:creationId xmlns:a16="http://schemas.microsoft.com/office/drawing/2014/main" id="{3B7D2ACF-1B9D-4479-9D56-C85928049A49}"/>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86758</xdr:rowOff>
    </xdr:from>
    <xdr:ext cx="405111" cy="259045"/>
    <xdr:sp macro="" textlink="">
      <xdr:nvSpPr>
        <xdr:cNvPr id="92" name="n_4aveValue有形固定資産減価償却率">
          <a:extLst>
            <a:ext uri="{FF2B5EF4-FFF2-40B4-BE49-F238E27FC236}">
              <a16:creationId xmlns:a16="http://schemas.microsoft.com/office/drawing/2014/main" id="{109C4344-D760-4E2A-BC47-E827CBCC8F71}"/>
            </a:ext>
          </a:extLst>
        </xdr:cNvPr>
        <xdr:cNvSpPr txBox="1"/>
      </xdr:nvSpPr>
      <xdr:spPr>
        <a:xfrm>
          <a:off x="1562744" y="58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75582</xdr:rowOff>
    </xdr:from>
    <xdr:ext cx="405111" cy="259045"/>
    <xdr:sp macro="" textlink="">
      <xdr:nvSpPr>
        <xdr:cNvPr id="93" name="n_1mainValue有形固定資産減価償却率">
          <a:extLst>
            <a:ext uri="{FF2B5EF4-FFF2-40B4-BE49-F238E27FC236}">
              <a16:creationId xmlns:a16="http://schemas.microsoft.com/office/drawing/2014/main" id="{B2C0BE7F-6692-4445-9982-7577D3D811A5}"/>
            </a:ext>
          </a:extLst>
        </xdr:cNvPr>
        <xdr:cNvSpPr txBox="1"/>
      </xdr:nvSpPr>
      <xdr:spPr>
        <a:xfrm>
          <a:off x="3836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36720</xdr:rowOff>
    </xdr:from>
    <xdr:ext cx="405111" cy="259045"/>
    <xdr:sp macro="" textlink="">
      <xdr:nvSpPr>
        <xdr:cNvPr id="94" name="n_2mainValue有形固定資産減価償却率">
          <a:extLst>
            <a:ext uri="{FF2B5EF4-FFF2-40B4-BE49-F238E27FC236}">
              <a16:creationId xmlns:a16="http://schemas.microsoft.com/office/drawing/2014/main" id="{5996FC60-0531-4F1C-BC2E-D3D166847F65}"/>
            </a:ext>
          </a:extLst>
        </xdr:cNvPr>
        <xdr:cNvSpPr txBox="1"/>
      </xdr:nvSpPr>
      <xdr:spPr>
        <a:xfrm>
          <a:off x="3086744" y="629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168800</xdr:rowOff>
    </xdr:from>
    <xdr:ext cx="405111" cy="259045"/>
    <xdr:sp macro="" textlink="">
      <xdr:nvSpPr>
        <xdr:cNvPr id="95" name="n_3mainValue有形固定資産減価償却率">
          <a:extLst>
            <a:ext uri="{FF2B5EF4-FFF2-40B4-BE49-F238E27FC236}">
              <a16:creationId xmlns:a16="http://schemas.microsoft.com/office/drawing/2014/main" id="{4BD2A25A-B6CF-4458-8EF7-C944CBF1547E}"/>
            </a:ext>
          </a:extLst>
        </xdr:cNvPr>
        <xdr:cNvSpPr txBox="1"/>
      </xdr:nvSpPr>
      <xdr:spPr>
        <a:xfrm>
          <a:off x="2324744" y="5912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87266</xdr:rowOff>
    </xdr:from>
    <xdr:ext cx="405111" cy="259045"/>
    <xdr:sp macro="" textlink="">
      <xdr:nvSpPr>
        <xdr:cNvPr id="96" name="n_4mainValue有形固定資産減価償却率">
          <a:extLst>
            <a:ext uri="{FF2B5EF4-FFF2-40B4-BE49-F238E27FC236}">
              <a16:creationId xmlns:a16="http://schemas.microsoft.com/office/drawing/2014/main" id="{21180D42-F284-4495-875F-84EC3EE2BC99}"/>
            </a:ext>
          </a:extLst>
        </xdr:cNvPr>
        <xdr:cNvSpPr txBox="1"/>
      </xdr:nvSpPr>
      <xdr:spPr>
        <a:xfrm>
          <a:off x="1562744" y="6173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2912D58C-CF28-47EB-8C04-645E015F14D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90BD217-8DB4-4A53-9A06-7DC7D6A9634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CB08D052-BF1B-4E7C-BD7F-E9407E6EA70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7220B09-2B28-49D2-BE75-3387D19E6CAA}"/>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12921BD9-FBB3-4F43-8060-3BADECBE3DC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B7BC8C53-27DB-4449-B20D-CCFAC62F8CDA}"/>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1855420-4FC4-4D15-B502-ABE861991FE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DD2BA484-3030-43EE-805D-A2394A2C52A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A66FD377-F300-47B3-875A-C3F6BEC44EC2}"/>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5F73B322-10A9-4811-80E5-5D676B0EB56F}"/>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3E5E4EDF-761E-4A4E-A7A9-BFB48511D77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5064744A-3CD6-43DD-89C7-04F6A67153EF}"/>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B822D9B2-9962-4419-B4DF-00C2963A9E1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類似団体平均を上回り、全国・県平均を下回る状況である。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前年度比から</a:t>
          </a:r>
          <a:r>
            <a:rPr kumimoji="1" lang="en-US" altLang="ja-JP" sz="1100" b="0" i="0" baseline="0">
              <a:solidFill>
                <a:schemeClr val="dk1"/>
              </a:solidFill>
              <a:effectLst/>
              <a:latin typeface="+mn-lt"/>
              <a:ea typeface="+mn-ea"/>
              <a:cs typeface="+mn-cs"/>
            </a:rPr>
            <a:t>5.7</a:t>
          </a:r>
          <a:r>
            <a:rPr kumimoji="1" lang="ja-JP" altLang="ja-JP" sz="1100" b="0" i="0" baseline="0">
              <a:solidFill>
                <a:schemeClr val="dk1"/>
              </a:solidFill>
              <a:effectLst/>
              <a:latin typeface="+mn-lt"/>
              <a:ea typeface="+mn-ea"/>
              <a:cs typeface="+mn-cs"/>
            </a:rPr>
            <a:t>ポイント増加しており、保育所建設事業や駅周辺整備事業に伴う借入を行っていること</a:t>
          </a:r>
          <a:r>
            <a:rPr kumimoji="1" lang="ja-JP" altLang="en-US" sz="1100" b="0" i="0" baseline="0">
              <a:solidFill>
                <a:schemeClr val="dk1"/>
              </a:solidFill>
              <a:effectLst/>
              <a:latin typeface="+mn-lt"/>
              <a:ea typeface="+mn-ea"/>
              <a:cs typeface="+mn-cs"/>
            </a:rPr>
            <a:t>が主な要因である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年度については、土木債の減少等により令和元年度を下回ると見込んでいる。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F0F98E11-CF26-4CD0-9F44-CFFC5551D6B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D522AA4D-F611-4B43-AD12-FEFFBAE5E74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0970B9E6-1D7A-4C9F-90C0-5CA5298701FF}"/>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B7E21E52-2A67-442D-850D-75F5F6734F8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9479AE87-26C5-40F4-B6A8-A411C5A2F774}"/>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CBD5D835-8089-4AF8-8089-28B63890E80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2A4F49CC-B482-4E1B-8788-6F3C4D1F54BB}"/>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9EE1F6FC-BEF9-4F2D-90E4-E03B33FC925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22996E05-ED7B-490C-9347-EDA8210A2F5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3EB843C6-9BB6-4A44-B299-4A72B0516427}"/>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515DC5BC-E98C-4EB1-824B-CD2CE67D364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DCE0EDB7-3380-458A-80EB-0F675BB0A7E7}"/>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8A8BC5C8-01F4-4E18-841E-191020F1850D}"/>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E27A1812-DD2D-4EEF-9DB1-762B349D68F4}"/>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599408DD-4BB6-4CEF-8628-26229FBEE228}"/>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67A7C97D-229A-4235-B32B-56A49D89FC4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23796B88-3B65-49B0-B6E0-9F663CC8422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a:extLst>
            <a:ext uri="{FF2B5EF4-FFF2-40B4-BE49-F238E27FC236}">
              <a16:creationId xmlns:a16="http://schemas.microsoft.com/office/drawing/2014/main" id="{5C01C259-271A-4DAD-AFE6-C0B759ED875D}"/>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a:extLst>
            <a:ext uri="{FF2B5EF4-FFF2-40B4-BE49-F238E27FC236}">
              <a16:creationId xmlns:a16="http://schemas.microsoft.com/office/drawing/2014/main" id="{9A9D93D6-19D7-4B3A-A350-D8F37FDE461C}"/>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a:extLst>
            <a:ext uri="{FF2B5EF4-FFF2-40B4-BE49-F238E27FC236}">
              <a16:creationId xmlns:a16="http://schemas.microsoft.com/office/drawing/2014/main" id="{C4230361-AFC7-4D1D-A1B9-65582AAD0EC0}"/>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2E68BC06-B1FB-4F55-BCB5-91384F004BAC}"/>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10A82BED-1FF4-445C-8F40-02D62D992B77}"/>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a:extLst>
            <a:ext uri="{FF2B5EF4-FFF2-40B4-BE49-F238E27FC236}">
              <a16:creationId xmlns:a16="http://schemas.microsoft.com/office/drawing/2014/main" id="{19E2EE95-C4C1-4B6C-ABDE-8F8DB99AE8E6}"/>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a:extLst>
            <a:ext uri="{FF2B5EF4-FFF2-40B4-BE49-F238E27FC236}">
              <a16:creationId xmlns:a16="http://schemas.microsoft.com/office/drawing/2014/main" id="{414E3A0A-9414-4B03-8001-85E159D36ABB}"/>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a:extLst>
            <a:ext uri="{FF2B5EF4-FFF2-40B4-BE49-F238E27FC236}">
              <a16:creationId xmlns:a16="http://schemas.microsoft.com/office/drawing/2014/main" id="{4B05CF9A-49B5-4331-B6FD-4E52A3CDED7F}"/>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a:extLst>
            <a:ext uri="{FF2B5EF4-FFF2-40B4-BE49-F238E27FC236}">
              <a16:creationId xmlns:a16="http://schemas.microsoft.com/office/drawing/2014/main" id="{FF1AF0A8-C677-4D7A-9DE8-CFF5C5D5753B}"/>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a:extLst>
            <a:ext uri="{FF2B5EF4-FFF2-40B4-BE49-F238E27FC236}">
              <a16:creationId xmlns:a16="http://schemas.microsoft.com/office/drawing/2014/main" id="{7E56E4CC-7693-451E-B538-6F8344E2C111}"/>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86260</xdr:rowOff>
    </xdr:from>
    <xdr:to>
      <xdr:col>60</xdr:col>
      <xdr:colOff>123825</xdr:colOff>
      <xdr:row>31</xdr:row>
      <xdr:rowOff>16410</xdr:rowOff>
    </xdr:to>
    <xdr:sp macro="" textlink="">
      <xdr:nvSpPr>
        <xdr:cNvPr id="137" name="フローチャート: 判断 136">
          <a:extLst>
            <a:ext uri="{FF2B5EF4-FFF2-40B4-BE49-F238E27FC236}">
              <a16:creationId xmlns:a16="http://schemas.microsoft.com/office/drawing/2014/main" id="{15246DAE-48A0-4F9F-9886-2632F4251565}"/>
            </a:ext>
          </a:extLst>
        </xdr:cNvPr>
        <xdr:cNvSpPr/>
      </xdr:nvSpPr>
      <xdr:spPr>
        <a:xfrm>
          <a:off x="11747500" y="600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928E6297-53E1-45D7-84B9-1634AAA459D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54164417-9F2C-4C8B-B3CE-4B89913540A4}"/>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5EB293D2-99ED-4232-94DD-62B3E8462F6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5F690D4-FB9D-45A8-8264-751B16C124B6}"/>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25DB959A-04C6-4F30-8487-17D8F0DC076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121884</xdr:rowOff>
    </xdr:from>
    <xdr:to>
      <xdr:col>76</xdr:col>
      <xdr:colOff>73025</xdr:colOff>
      <xdr:row>31</xdr:row>
      <xdr:rowOff>52034</xdr:rowOff>
    </xdr:to>
    <xdr:sp macro="" textlink="">
      <xdr:nvSpPr>
        <xdr:cNvPr id="143" name="楕円 142">
          <a:extLst>
            <a:ext uri="{FF2B5EF4-FFF2-40B4-BE49-F238E27FC236}">
              <a16:creationId xmlns:a16="http://schemas.microsoft.com/office/drawing/2014/main" id="{026A9810-B45B-4264-AD9E-C031222A1466}"/>
            </a:ext>
          </a:extLst>
        </xdr:cNvPr>
        <xdr:cNvSpPr/>
      </xdr:nvSpPr>
      <xdr:spPr>
        <a:xfrm>
          <a:off x="14744700" y="603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100311</xdr:rowOff>
    </xdr:from>
    <xdr:ext cx="469744" cy="259045"/>
    <xdr:sp macro="" textlink="">
      <xdr:nvSpPr>
        <xdr:cNvPr id="144" name="債務償還比率該当値テキスト">
          <a:extLst>
            <a:ext uri="{FF2B5EF4-FFF2-40B4-BE49-F238E27FC236}">
              <a16:creationId xmlns:a16="http://schemas.microsoft.com/office/drawing/2014/main" id="{6D5EA0A1-79C6-4804-9486-1DF1C340D7C0}"/>
            </a:ext>
          </a:extLst>
        </xdr:cNvPr>
        <xdr:cNvSpPr txBox="1"/>
      </xdr:nvSpPr>
      <xdr:spPr>
        <a:xfrm>
          <a:off x="14846300" y="601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113093</xdr:rowOff>
    </xdr:from>
    <xdr:to>
      <xdr:col>72</xdr:col>
      <xdr:colOff>123825</xdr:colOff>
      <xdr:row>31</xdr:row>
      <xdr:rowOff>43243</xdr:rowOff>
    </xdr:to>
    <xdr:sp macro="" textlink="">
      <xdr:nvSpPr>
        <xdr:cNvPr id="145" name="楕円 144">
          <a:extLst>
            <a:ext uri="{FF2B5EF4-FFF2-40B4-BE49-F238E27FC236}">
              <a16:creationId xmlns:a16="http://schemas.microsoft.com/office/drawing/2014/main" id="{2C1FADDD-1DEE-45D4-A273-7EEAD9360B05}"/>
            </a:ext>
          </a:extLst>
        </xdr:cNvPr>
        <xdr:cNvSpPr/>
      </xdr:nvSpPr>
      <xdr:spPr>
        <a:xfrm>
          <a:off x="14033500" y="602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163893</xdr:rowOff>
    </xdr:from>
    <xdr:to>
      <xdr:col>76</xdr:col>
      <xdr:colOff>22225</xdr:colOff>
      <xdr:row>31</xdr:row>
      <xdr:rowOff>1234</xdr:rowOff>
    </xdr:to>
    <xdr:cxnSp macro="">
      <xdr:nvCxnSpPr>
        <xdr:cNvPr id="146" name="直線コネクタ 145">
          <a:extLst>
            <a:ext uri="{FF2B5EF4-FFF2-40B4-BE49-F238E27FC236}">
              <a16:creationId xmlns:a16="http://schemas.microsoft.com/office/drawing/2014/main" id="{D6F1B18C-9C22-4DD8-AC96-CC06A67F6159}"/>
            </a:ext>
          </a:extLst>
        </xdr:cNvPr>
        <xdr:cNvCxnSpPr/>
      </xdr:nvCxnSpPr>
      <xdr:spPr>
        <a:xfrm>
          <a:off x="14084300" y="6078918"/>
          <a:ext cx="711200" cy="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83330</xdr:rowOff>
    </xdr:from>
    <xdr:to>
      <xdr:col>68</xdr:col>
      <xdr:colOff>123825</xdr:colOff>
      <xdr:row>31</xdr:row>
      <xdr:rowOff>13480</xdr:rowOff>
    </xdr:to>
    <xdr:sp macro="" textlink="">
      <xdr:nvSpPr>
        <xdr:cNvPr id="147" name="楕円 146">
          <a:extLst>
            <a:ext uri="{FF2B5EF4-FFF2-40B4-BE49-F238E27FC236}">
              <a16:creationId xmlns:a16="http://schemas.microsoft.com/office/drawing/2014/main" id="{F3EF7A02-248B-4EFD-9160-B23DEE1F84CE}"/>
            </a:ext>
          </a:extLst>
        </xdr:cNvPr>
        <xdr:cNvSpPr/>
      </xdr:nvSpPr>
      <xdr:spPr>
        <a:xfrm>
          <a:off x="13271500" y="59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134130</xdr:rowOff>
    </xdr:from>
    <xdr:to>
      <xdr:col>72</xdr:col>
      <xdr:colOff>73025</xdr:colOff>
      <xdr:row>30</xdr:row>
      <xdr:rowOff>163893</xdr:rowOff>
    </xdr:to>
    <xdr:cxnSp macro="">
      <xdr:nvCxnSpPr>
        <xdr:cNvPr id="148" name="直線コネクタ 147">
          <a:extLst>
            <a:ext uri="{FF2B5EF4-FFF2-40B4-BE49-F238E27FC236}">
              <a16:creationId xmlns:a16="http://schemas.microsoft.com/office/drawing/2014/main" id="{BE5C5ECB-A5E9-40A3-A122-5BCFAE635DCA}"/>
            </a:ext>
          </a:extLst>
        </xdr:cNvPr>
        <xdr:cNvCxnSpPr/>
      </xdr:nvCxnSpPr>
      <xdr:spPr>
        <a:xfrm>
          <a:off x="13322300" y="6049155"/>
          <a:ext cx="762000" cy="2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71764</xdr:rowOff>
    </xdr:from>
    <xdr:to>
      <xdr:col>64</xdr:col>
      <xdr:colOff>123825</xdr:colOff>
      <xdr:row>31</xdr:row>
      <xdr:rowOff>1914</xdr:rowOff>
    </xdr:to>
    <xdr:sp macro="" textlink="">
      <xdr:nvSpPr>
        <xdr:cNvPr id="149" name="楕円 148">
          <a:extLst>
            <a:ext uri="{FF2B5EF4-FFF2-40B4-BE49-F238E27FC236}">
              <a16:creationId xmlns:a16="http://schemas.microsoft.com/office/drawing/2014/main" id="{6D228477-4A9E-40C2-BECD-F8D381C5EC1E}"/>
            </a:ext>
          </a:extLst>
        </xdr:cNvPr>
        <xdr:cNvSpPr/>
      </xdr:nvSpPr>
      <xdr:spPr>
        <a:xfrm>
          <a:off x="12509500" y="59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122564</xdr:rowOff>
    </xdr:from>
    <xdr:to>
      <xdr:col>68</xdr:col>
      <xdr:colOff>73025</xdr:colOff>
      <xdr:row>30</xdr:row>
      <xdr:rowOff>134130</xdr:rowOff>
    </xdr:to>
    <xdr:cxnSp macro="">
      <xdr:nvCxnSpPr>
        <xdr:cNvPr id="150" name="直線コネクタ 149">
          <a:extLst>
            <a:ext uri="{FF2B5EF4-FFF2-40B4-BE49-F238E27FC236}">
              <a16:creationId xmlns:a16="http://schemas.microsoft.com/office/drawing/2014/main" id="{E2AAAD7F-0593-457D-BB50-163CC8EA3F8C}"/>
            </a:ext>
          </a:extLst>
        </xdr:cNvPr>
        <xdr:cNvCxnSpPr/>
      </xdr:nvCxnSpPr>
      <xdr:spPr>
        <a:xfrm>
          <a:off x="12560300" y="6037589"/>
          <a:ext cx="762000" cy="1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28430</xdr:rowOff>
    </xdr:from>
    <xdr:to>
      <xdr:col>60</xdr:col>
      <xdr:colOff>123825</xdr:colOff>
      <xdr:row>30</xdr:row>
      <xdr:rowOff>130030</xdr:rowOff>
    </xdr:to>
    <xdr:sp macro="" textlink="">
      <xdr:nvSpPr>
        <xdr:cNvPr id="151" name="楕円 150">
          <a:extLst>
            <a:ext uri="{FF2B5EF4-FFF2-40B4-BE49-F238E27FC236}">
              <a16:creationId xmlns:a16="http://schemas.microsoft.com/office/drawing/2014/main" id="{2EE55599-613D-4847-A3B4-BC38E8016D9B}"/>
            </a:ext>
          </a:extLst>
        </xdr:cNvPr>
        <xdr:cNvSpPr/>
      </xdr:nvSpPr>
      <xdr:spPr>
        <a:xfrm>
          <a:off x="11747500" y="594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79230</xdr:rowOff>
    </xdr:from>
    <xdr:to>
      <xdr:col>64</xdr:col>
      <xdr:colOff>73025</xdr:colOff>
      <xdr:row>30</xdr:row>
      <xdr:rowOff>122564</xdr:rowOff>
    </xdr:to>
    <xdr:cxnSp macro="">
      <xdr:nvCxnSpPr>
        <xdr:cNvPr id="152" name="直線コネクタ 151">
          <a:extLst>
            <a:ext uri="{FF2B5EF4-FFF2-40B4-BE49-F238E27FC236}">
              <a16:creationId xmlns:a16="http://schemas.microsoft.com/office/drawing/2014/main" id="{4B7CC292-9BA0-4E0C-9E1B-B38DB141605D}"/>
            </a:ext>
          </a:extLst>
        </xdr:cNvPr>
        <xdr:cNvCxnSpPr/>
      </xdr:nvCxnSpPr>
      <xdr:spPr>
        <a:xfrm>
          <a:off x="11798300" y="5994255"/>
          <a:ext cx="762000" cy="4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a:extLst>
            <a:ext uri="{FF2B5EF4-FFF2-40B4-BE49-F238E27FC236}">
              <a16:creationId xmlns:a16="http://schemas.microsoft.com/office/drawing/2014/main" id="{680799A6-D562-41EB-9C99-EB02DDE9EFD1}"/>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a:extLst>
            <a:ext uri="{FF2B5EF4-FFF2-40B4-BE49-F238E27FC236}">
              <a16:creationId xmlns:a16="http://schemas.microsoft.com/office/drawing/2014/main" id="{8EFB658F-AD61-4A3E-8823-398A7F3A3CAE}"/>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a:extLst>
            <a:ext uri="{FF2B5EF4-FFF2-40B4-BE49-F238E27FC236}">
              <a16:creationId xmlns:a16="http://schemas.microsoft.com/office/drawing/2014/main" id="{14128C2E-5103-49CA-94CB-5B437C72B563}"/>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7537</xdr:rowOff>
    </xdr:from>
    <xdr:ext cx="469744" cy="259045"/>
    <xdr:sp macro="" textlink="">
      <xdr:nvSpPr>
        <xdr:cNvPr id="156" name="n_4aveValue債務償還比率">
          <a:extLst>
            <a:ext uri="{FF2B5EF4-FFF2-40B4-BE49-F238E27FC236}">
              <a16:creationId xmlns:a16="http://schemas.microsoft.com/office/drawing/2014/main" id="{A4AF5F22-C2AB-4C23-A279-D2E06B8EF13E}"/>
            </a:ext>
          </a:extLst>
        </xdr:cNvPr>
        <xdr:cNvSpPr txBox="1"/>
      </xdr:nvSpPr>
      <xdr:spPr>
        <a:xfrm>
          <a:off x="11563427" y="609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34370</xdr:rowOff>
    </xdr:from>
    <xdr:ext cx="469744" cy="259045"/>
    <xdr:sp macro="" textlink="">
      <xdr:nvSpPr>
        <xdr:cNvPr id="157" name="n_1mainValue債務償還比率">
          <a:extLst>
            <a:ext uri="{FF2B5EF4-FFF2-40B4-BE49-F238E27FC236}">
              <a16:creationId xmlns:a16="http://schemas.microsoft.com/office/drawing/2014/main" id="{62FAB47E-7EB2-4F98-B3AE-141FA255F13E}"/>
            </a:ext>
          </a:extLst>
        </xdr:cNvPr>
        <xdr:cNvSpPr txBox="1"/>
      </xdr:nvSpPr>
      <xdr:spPr>
        <a:xfrm>
          <a:off x="13836727" y="612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4607</xdr:rowOff>
    </xdr:from>
    <xdr:ext cx="469744" cy="259045"/>
    <xdr:sp macro="" textlink="">
      <xdr:nvSpPr>
        <xdr:cNvPr id="158" name="n_2mainValue債務償還比率">
          <a:extLst>
            <a:ext uri="{FF2B5EF4-FFF2-40B4-BE49-F238E27FC236}">
              <a16:creationId xmlns:a16="http://schemas.microsoft.com/office/drawing/2014/main" id="{61D89B72-EC85-4993-9A4F-839E9248BD6E}"/>
            </a:ext>
          </a:extLst>
        </xdr:cNvPr>
        <xdr:cNvSpPr txBox="1"/>
      </xdr:nvSpPr>
      <xdr:spPr>
        <a:xfrm>
          <a:off x="13087427" y="609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164491</xdr:rowOff>
    </xdr:from>
    <xdr:ext cx="469744" cy="259045"/>
    <xdr:sp macro="" textlink="">
      <xdr:nvSpPr>
        <xdr:cNvPr id="159" name="n_3mainValue債務償還比率">
          <a:extLst>
            <a:ext uri="{FF2B5EF4-FFF2-40B4-BE49-F238E27FC236}">
              <a16:creationId xmlns:a16="http://schemas.microsoft.com/office/drawing/2014/main" id="{106BFC62-D4C5-4C16-86F8-2A7BD35398AC}"/>
            </a:ext>
          </a:extLst>
        </xdr:cNvPr>
        <xdr:cNvSpPr txBox="1"/>
      </xdr:nvSpPr>
      <xdr:spPr>
        <a:xfrm>
          <a:off x="12325427" y="607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146557</xdr:rowOff>
    </xdr:from>
    <xdr:ext cx="469744" cy="259045"/>
    <xdr:sp macro="" textlink="">
      <xdr:nvSpPr>
        <xdr:cNvPr id="160" name="n_4mainValue債務償還比率">
          <a:extLst>
            <a:ext uri="{FF2B5EF4-FFF2-40B4-BE49-F238E27FC236}">
              <a16:creationId xmlns:a16="http://schemas.microsoft.com/office/drawing/2014/main" id="{13F89737-4D15-4142-9C28-FBAA4BFF4A19}"/>
            </a:ext>
          </a:extLst>
        </xdr:cNvPr>
        <xdr:cNvSpPr txBox="1"/>
      </xdr:nvSpPr>
      <xdr:spPr>
        <a:xfrm>
          <a:off x="11563427" y="5718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27C10731-1E80-474D-8A5D-D7B75BDEB91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C0DD9BBC-46E9-4DDA-B420-5D7141483C6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77A42D2C-C062-4938-9F09-3590B5A8C2FC}"/>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5B409059-8E10-48B9-9371-0E13F0A9227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ECFE16A-57D3-41C1-913D-9A26A2C9D11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42F69E7-DD53-43C9-A08A-CB681474F5D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59A5B0-A5AA-4845-A612-8F7A06E5018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2CD2E2-45F7-415F-95E9-9C313DC4A88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12006BD-56B2-4E00-AE7B-69AD49A03E2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E4BAD5-21D6-4D22-82FC-FA68A8F3117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0119DB1-6072-4AAF-9C80-8F48376EA12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64A993E-0929-4B95-8264-A088C67CB09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B656BA6-D17F-4D9B-8DC9-710FD20984A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E5896F-31EB-46BC-BF0A-1D59552E86E9}"/>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67A550D-47F0-403C-9AAE-D76FD08B199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5E01759-29D9-4CF2-9CAC-C9822FA1170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33,342
32,779
64.25
12,707,485
12,105,929
512,528
7,238,687
10,403,969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D76A45-B09C-4259-87D7-0C328AE944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14049B0-89E6-47AB-9EB4-D54EBF40F4D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9B6FB9C-1F0E-43E0-8C1A-727DE73A16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2DF0BDD-F765-46D1-BF46-207A9394B1A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10FAC1B-6EC9-474E-8017-487C64E5CDD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744D4CE3-9B7C-49F1-8F71-0C1CDF9A556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B244CD4-1EF7-451A-86C9-44298021847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C662ABE-8A00-4776-8771-74BE812B3E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1AF650E-B6C7-471F-A6A3-5DDA578F3FD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F5BCFA7-EC9C-40CA-81DE-84BA7B7774C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C65FD01-F8E1-48D0-AA7A-8C62E575B0E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91E641D-68B2-42A8-9060-B48D11B122B6}"/>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CAA113-FCE5-408B-8193-EDA9E1A390D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BB82163-B065-4867-ACBB-0644A13223B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8108001-74CF-4145-96B1-CBDDF6C2620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3B1BA8A-C24D-4C56-8464-7BF9C29F74B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09F87FA-282E-4F92-B326-7B661284719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3FFC7AE-5B86-48E1-907E-D7E4355047E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CD97545-E72D-4A8B-B6BE-03CA05ACE90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8CB368E-E4BC-4CBB-9568-605CA494B72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2B68337-259B-4DF3-B14A-2A088988FF3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D8B80A-C318-4A6A-863D-C61161E06C0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D79EE6A-D503-4A9F-972C-C1C4E761EDF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01C866A-C406-48F0-9186-819C971BD0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DC98C92-64CE-41D5-A64F-DAD899F7DDA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89BB3A0-87EC-47AC-82A5-E9F1FC71994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1D21DF3-89B0-44E0-BB2E-915CA4DB8E7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DBF9641-3D4E-46D2-957C-D57AA7F3C42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5730418-9E56-45A1-9D23-011C5D7C7C4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41EA200-5EB0-47AD-8C40-F086FBED14A2}"/>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763F7BA-3DD6-4F5A-A20B-125D0EECA91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4C11B53F-DBDF-41FE-A3ED-62CCD766ACC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75273C8-87ED-459B-97C0-DAA416E5801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DF8B1B32-CD62-4A38-9532-FB9B4DC7C77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6979B64E-08E9-4CB2-83F7-81469ABB31E8}"/>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CF30507E-A872-46AE-8C18-E6D3FA47D17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8C8116B-2E26-49A7-8A68-511DB773D8B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B294CCF-7670-479B-8281-84EC530C1F9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9295BCC-7132-4D8A-B1B9-C1A1C463768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DCE129F-69CE-4AEE-936A-04D57953FE7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E19E415-D432-40E8-BF1D-89FA87C92C8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49D0601-00A0-4A6D-AF55-6EA0201F9A5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53D9306-A017-4D5C-9715-79B1357279CB}"/>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E6460B4-7A90-498B-96AE-F50619DEE05C}"/>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66B250-32F9-4A83-ACBF-87AC61C28A0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C3E0012-799A-4593-902E-2910E2A6088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776F9EE7-C584-40FB-B66E-FF9F02209478}"/>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794E01B2-DB06-402B-8CC3-B05396DBDF10}"/>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BCD3FC7C-D725-4A32-8DD3-9538E9168F84}"/>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4C217299-6FED-4ABB-B9BF-259BD003D795}"/>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A9A20D09-F04F-480A-8742-1A725C5FDC01}"/>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116857</xdr:rowOff>
    </xdr:from>
    <xdr:ext cx="405111" cy="259045"/>
    <xdr:sp macro="" textlink="">
      <xdr:nvSpPr>
        <xdr:cNvPr id="63" name="【道路】&#10;有形固定資産減価償却率平均値テキスト">
          <a:extLst>
            <a:ext uri="{FF2B5EF4-FFF2-40B4-BE49-F238E27FC236}">
              <a16:creationId xmlns:a16="http://schemas.microsoft.com/office/drawing/2014/main" id="{ACE6524B-5AB8-4C97-A589-A61007C7BBED}"/>
            </a:ext>
          </a:extLst>
        </xdr:cNvPr>
        <xdr:cNvSpPr txBox="1"/>
      </xdr:nvSpPr>
      <xdr:spPr>
        <a:xfrm>
          <a:off x="4673600" y="646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039D274E-E394-4B6C-9429-476D308F4A3A}"/>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9C30F9BB-6CA8-4E6B-80C4-B9E43893CDF6}"/>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BDEF8601-748B-43B4-87C8-520BB4F47FB7}"/>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A4BC0A79-D1D5-4775-AFCB-F3F7494EC0AA}"/>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12337</xdr:rowOff>
    </xdr:from>
    <xdr:to>
      <xdr:col>6</xdr:col>
      <xdr:colOff>38100</xdr:colOff>
      <xdr:row>38</xdr:row>
      <xdr:rowOff>113937</xdr:rowOff>
    </xdr:to>
    <xdr:sp macro="" textlink="">
      <xdr:nvSpPr>
        <xdr:cNvPr id="68" name="フローチャート: 判断 67">
          <a:extLst>
            <a:ext uri="{FF2B5EF4-FFF2-40B4-BE49-F238E27FC236}">
              <a16:creationId xmlns:a16="http://schemas.microsoft.com/office/drawing/2014/main" id="{38DE2C5F-1188-4D3D-A91B-B02370C2B68E}"/>
            </a:ext>
          </a:extLst>
        </xdr:cNvPr>
        <xdr:cNvSpPr/>
      </xdr:nvSpPr>
      <xdr:spPr>
        <a:xfrm>
          <a:off x="1079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DA717E1-E19D-4163-B0EE-6C3C0BBDAF9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60E71A-D694-497A-A924-D89645630466}"/>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C4C54945-E914-4BF0-A07B-6EAE62DAC7F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01E0E32-9DDE-4C51-BA92-3474840214C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E4E503F-C428-48EC-8B76-EDDF9D68E6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169091</xdr:rowOff>
    </xdr:from>
    <xdr:to>
      <xdr:col>24</xdr:col>
      <xdr:colOff>114300</xdr:colOff>
      <xdr:row>40</xdr:row>
      <xdr:rowOff>99241</xdr:rowOff>
    </xdr:to>
    <xdr:sp macro="" textlink="">
      <xdr:nvSpPr>
        <xdr:cNvPr id="74" name="楕円 73">
          <a:extLst>
            <a:ext uri="{FF2B5EF4-FFF2-40B4-BE49-F238E27FC236}">
              <a16:creationId xmlns:a16="http://schemas.microsoft.com/office/drawing/2014/main" id="{AC5FCE85-04B0-44A4-B667-F1E3EB459C69}"/>
            </a:ext>
          </a:extLst>
        </xdr:cNvPr>
        <xdr:cNvSpPr/>
      </xdr:nvSpPr>
      <xdr:spPr>
        <a:xfrm>
          <a:off x="4584700" y="685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147518</xdr:rowOff>
    </xdr:from>
    <xdr:ext cx="405111" cy="259045"/>
    <xdr:sp macro="" textlink="">
      <xdr:nvSpPr>
        <xdr:cNvPr id="75" name="【道路】&#10;有形固定資産減価償却率該当値テキスト">
          <a:extLst>
            <a:ext uri="{FF2B5EF4-FFF2-40B4-BE49-F238E27FC236}">
              <a16:creationId xmlns:a16="http://schemas.microsoft.com/office/drawing/2014/main" id="{346F9C53-DA5A-4AE5-A7ED-4B8E5404B8F7}"/>
            </a:ext>
          </a:extLst>
        </xdr:cNvPr>
        <xdr:cNvSpPr txBox="1"/>
      </xdr:nvSpPr>
      <xdr:spPr>
        <a:xfrm>
          <a:off x="4673600" y="68340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97246</xdr:rowOff>
    </xdr:from>
    <xdr:to>
      <xdr:col>20</xdr:col>
      <xdr:colOff>38100</xdr:colOff>
      <xdr:row>40</xdr:row>
      <xdr:rowOff>27396</xdr:rowOff>
    </xdr:to>
    <xdr:sp macro="" textlink="">
      <xdr:nvSpPr>
        <xdr:cNvPr id="76" name="楕円 75">
          <a:extLst>
            <a:ext uri="{FF2B5EF4-FFF2-40B4-BE49-F238E27FC236}">
              <a16:creationId xmlns:a16="http://schemas.microsoft.com/office/drawing/2014/main" id="{1DA45B60-EEC0-4A68-AEC4-8EEFCC47AD5C}"/>
            </a:ext>
          </a:extLst>
        </xdr:cNvPr>
        <xdr:cNvSpPr/>
      </xdr:nvSpPr>
      <xdr:spPr>
        <a:xfrm>
          <a:off x="3746500" y="678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148046</xdr:rowOff>
    </xdr:from>
    <xdr:to>
      <xdr:col>24</xdr:col>
      <xdr:colOff>63500</xdr:colOff>
      <xdr:row>40</xdr:row>
      <xdr:rowOff>48441</xdr:rowOff>
    </xdr:to>
    <xdr:cxnSp macro="">
      <xdr:nvCxnSpPr>
        <xdr:cNvPr id="77" name="直線コネクタ 76">
          <a:extLst>
            <a:ext uri="{FF2B5EF4-FFF2-40B4-BE49-F238E27FC236}">
              <a16:creationId xmlns:a16="http://schemas.microsoft.com/office/drawing/2014/main" id="{D9725BE6-4422-4F37-A65E-E68E13BA9F51}"/>
            </a:ext>
          </a:extLst>
        </xdr:cNvPr>
        <xdr:cNvCxnSpPr/>
      </xdr:nvCxnSpPr>
      <xdr:spPr>
        <a:xfrm>
          <a:off x="3797300" y="6834596"/>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10704</xdr:rowOff>
    </xdr:from>
    <xdr:to>
      <xdr:col>15</xdr:col>
      <xdr:colOff>101600</xdr:colOff>
      <xdr:row>39</xdr:row>
      <xdr:rowOff>112304</xdr:rowOff>
    </xdr:to>
    <xdr:sp macro="" textlink="">
      <xdr:nvSpPr>
        <xdr:cNvPr id="78" name="楕円 77">
          <a:extLst>
            <a:ext uri="{FF2B5EF4-FFF2-40B4-BE49-F238E27FC236}">
              <a16:creationId xmlns:a16="http://schemas.microsoft.com/office/drawing/2014/main" id="{2C01AE89-0857-491F-83DE-09E41BF63AF2}"/>
            </a:ext>
          </a:extLst>
        </xdr:cNvPr>
        <xdr:cNvSpPr/>
      </xdr:nvSpPr>
      <xdr:spPr>
        <a:xfrm>
          <a:off x="2857500" y="669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61504</xdr:rowOff>
    </xdr:from>
    <xdr:to>
      <xdr:col>19</xdr:col>
      <xdr:colOff>177800</xdr:colOff>
      <xdr:row>39</xdr:row>
      <xdr:rowOff>148046</xdr:rowOff>
    </xdr:to>
    <xdr:cxnSp macro="">
      <xdr:nvCxnSpPr>
        <xdr:cNvPr id="79" name="直線コネクタ 78">
          <a:extLst>
            <a:ext uri="{FF2B5EF4-FFF2-40B4-BE49-F238E27FC236}">
              <a16:creationId xmlns:a16="http://schemas.microsoft.com/office/drawing/2014/main" id="{2AC712AC-803C-45EF-8B8B-25C9DE0B84D5}"/>
            </a:ext>
          </a:extLst>
        </xdr:cNvPr>
        <xdr:cNvCxnSpPr/>
      </xdr:nvCxnSpPr>
      <xdr:spPr>
        <a:xfrm>
          <a:off x="2908300" y="6748054"/>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92347</xdr:rowOff>
    </xdr:from>
    <xdr:to>
      <xdr:col>10</xdr:col>
      <xdr:colOff>165100</xdr:colOff>
      <xdr:row>39</xdr:row>
      <xdr:rowOff>22497</xdr:rowOff>
    </xdr:to>
    <xdr:sp macro="" textlink="">
      <xdr:nvSpPr>
        <xdr:cNvPr id="80" name="楕円 79">
          <a:extLst>
            <a:ext uri="{FF2B5EF4-FFF2-40B4-BE49-F238E27FC236}">
              <a16:creationId xmlns:a16="http://schemas.microsoft.com/office/drawing/2014/main" id="{D46C08C2-CDB5-41D7-937B-E57216287B17}"/>
            </a:ext>
          </a:extLst>
        </xdr:cNvPr>
        <xdr:cNvSpPr/>
      </xdr:nvSpPr>
      <xdr:spPr>
        <a:xfrm>
          <a:off x="1968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143147</xdr:rowOff>
    </xdr:from>
    <xdr:to>
      <xdr:col>15</xdr:col>
      <xdr:colOff>50800</xdr:colOff>
      <xdr:row>39</xdr:row>
      <xdr:rowOff>61504</xdr:rowOff>
    </xdr:to>
    <xdr:cxnSp macro="">
      <xdr:nvCxnSpPr>
        <xdr:cNvPr id="81" name="直線コネクタ 80">
          <a:extLst>
            <a:ext uri="{FF2B5EF4-FFF2-40B4-BE49-F238E27FC236}">
              <a16:creationId xmlns:a16="http://schemas.microsoft.com/office/drawing/2014/main" id="{FD286F6B-68A8-454D-83FB-D239B3413E87}"/>
            </a:ext>
          </a:extLst>
        </xdr:cNvPr>
        <xdr:cNvCxnSpPr/>
      </xdr:nvCxnSpPr>
      <xdr:spPr>
        <a:xfrm>
          <a:off x="2019300" y="6658247"/>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151130</xdr:rowOff>
    </xdr:from>
    <xdr:to>
      <xdr:col>6</xdr:col>
      <xdr:colOff>38100</xdr:colOff>
      <xdr:row>38</xdr:row>
      <xdr:rowOff>81280</xdr:rowOff>
    </xdr:to>
    <xdr:sp macro="" textlink="">
      <xdr:nvSpPr>
        <xdr:cNvPr id="82" name="楕円 81">
          <a:extLst>
            <a:ext uri="{FF2B5EF4-FFF2-40B4-BE49-F238E27FC236}">
              <a16:creationId xmlns:a16="http://schemas.microsoft.com/office/drawing/2014/main" id="{9D0880C9-7728-4BE3-B076-AFAE10DD6F10}"/>
            </a:ext>
          </a:extLst>
        </xdr:cNvPr>
        <xdr:cNvSpPr/>
      </xdr:nvSpPr>
      <xdr:spPr>
        <a:xfrm>
          <a:off x="107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30480</xdr:rowOff>
    </xdr:from>
    <xdr:to>
      <xdr:col>10</xdr:col>
      <xdr:colOff>114300</xdr:colOff>
      <xdr:row>38</xdr:row>
      <xdr:rowOff>143147</xdr:rowOff>
    </xdr:to>
    <xdr:cxnSp macro="">
      <xdr:nvCxnSpPr>
        <xdr:cNvPr id="83" name="直線コネクタ 82">
          <a:extLst>
            <a:ext uri="{FF2B5EF4-FFF2-40B4-BE49-F238E27FC236}">
              <a16:creationId xmlns:a16="http://schemas.microsoft.com/office/drawing/2014/main" id="{AFA6BCBB-F208-4A69-B164-0C542A010669}"/>
            </a:ext>
          </a:extLst>
        </xdr:cNvPr>
        <xdr:cNvCxnSpPr/>
      </xdr:nvCxnSpPr>
      <xdr:spPr>
        <a:xfrm>
          <a:off x="1130300" y="6545580"/>
          <a:ext cx="8890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17797</xdr:rowOff>
    </xdr:from>
    <xdr:ext cx="405111" cy="259045"/>
    <xdr:sp macro="" textlink="">
      <xdr:nvSpPr>
        <xdr:cNvPr id="84" name="n_1aveValue【道路】&#10;有形固定資産減価償却率">
          <a:extLst>
            <a:ext uri="{FF2B5EF4-FFF2-40B4-BE49-F238E27FC236}">
              <a16:creationId xmlns:a16="http://schemas.microsoft.com/office/drawing/2014/main" id="{42C96D1A-4BF7-4325-9AB0-1A019BFFE55A}"/>
            </a:ext>
          </a:extLst>
        </xdr:cNvPr>
        <xdr:cNvSpPr txBox="1"/>
      </xdr:nvSpPr>
      <xdr:spPr>
        <a:xfrm>
          <a:off x="35820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aveValue【道路】&#10;有形固定資産減価償却率">
          <a:extLst>
            <a:ext uri="{FF2B5EF4-FFF2-40B4-BE49-F238E27FC236}">
              <a16:creationId xmlns:a16="http://schemas.microsoft.com/office/drawing/2014/main" id="{76E5A59B-05FE-4F2F-BF85-5EED996DBCC8}"/>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158223</xdr:rowOff>
    </xdr:from>
    <xdr:ext cx="405111" cy="259045"/>
    <xdr:sp macro="" textlink="">
      <xdr:nvSpPr>
        <xdr:cNvPr id="86" name="n_3aveValue【道路】&#10;有形固定資産減価償却率">
          <a:extLst>
            <a:ext uri="{FF2B5EF4-FFF2-40B4-BE49-F238E27FC236}">
              <a16:creationId xmlns:a16="http://schemas.microsoft.com/office/drawing/2014/main" id="{FC9F1E52-BA34-41CE-8F1E-9F2FEA92B4F4}"/>
            </a:ext>
          </a:extLst>
        </xdr:cNvPr>
        <xdr:cNvSpPr txBox="1"/>
      </xdr:nvSpPr>
      <xdr:spPr>
        <a:xfrm>
          <a:off x="1816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105064</xdr:rowOff>
    </xdr:from>
    <xdr:ext cx="405111" cy="259045"/>
    <xdr:sp macro="" textlink="">
      <xdr:nvSpPr>
        <xdr:cNvPr id="87" name="n_4aveValue【道路】&#10;有形固定資産減価償却率">
          <a:extLst>
            <a:ext uri="{FF2B5EF4-FFF2-40B4-BE49-F238E27FC236}">
              <a16:creationId xmlns:a16="http://schemas.microsoft.com/office/drawing/2014/main" id="{7B630108-D9FC-4F54-88E9-1AFBFC6A3914}"/>
            </a:ext>
          </a:extLst>
        </xdr:cNvPr>
        <xdr:cNvSpPr txBox="1"/>
      </xdr:nvSpPr>
      <xdr:spPr>
        <a:xfrm>
          <a:off x="927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18523</xdr:rowOff>
    </xdr:from>
    <xdr:ext cx="405111" cy="259045"/>
    <xdr:sp macro="" textlink="">
      <xdr:nvSpPr>
        <xdr:cNvPr id="88" name="n_1mainValue【道路】&#10;有形固定資産減価償却率">
          <a:extLst>
            <a:ext uri="{FF2B5EF4-FFF2-40B4-BE49-F238E27FC236}">
              <a16:creationId xmlns:a16="http://schemas.microsoft.com/office/drawing/2014/main" id="{8669954F-54E2-481F-9440-74327DAC7407}"/>
            </a:ext>
          </a:extLst>
        </xdr:cNvPr>
        <xdr:cNvSpPr txBox="1"/>
      </xdr:nvSpPr>
      <xdr:spPr>
        <a:xfrm>
          <a:off x="3582044" y="687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103431</xdr:rowOff>
    </xdr:from>
    <xdr:ext cx="405111" cy="259045"/>
    <xdr:sp macro="" textlink="">
      <xdr:nvSpPr>
        <xdr:cNvPr id="89" name="n_2mainValue【道路】&#10;有形固定資産減価償却率">
          <a:extLst>
            <a:ext uri="{FF2B5EF4-FFF2-40B4-BE49-F238E27FC236}">
              <a16:creationId xmlns:a16="http://schemas.microsoft.com/office/drawing/2014/main" id="{57C41347-E034-4E70-B663-0054C1F4A73E}"/>
            </a:ext>
          </a:extLst>
        </xdr:cNvPr>
        <xdr:cNvSpPr txBox="1"/>
      </xdr:nvSpPr>
      <xdr:spPr>
        <a:xfrm>
          <a:off x="2705744"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13624</xdr:rowOff>
    </xdr:from>
    <xdr:ext cx="405111" cy="259045"/>
    <xdr:sp macro="" textlink="">
      <xdr:nvSpPr>
        <xdr:cNvPr id="90" name="n_3mainValue【道路】&#10;有形固定資産減価償却率">
          <a:extLst>
            <a:ext uri="{FF2B5EF4-FFF2-40B4-BE49-F238E27FC236}">
              <a16:creationId xmlns:a16="http://schemas.microsoft.com/office/drawing/2014/main" id="{324726E3-4F28-4C45-94EA-5CEFBC5A5712}"/>
            </a:ext>
          </a:extLst>
        </xdr:cNvPr>
        <xdr:cNvSpPr txBox="1"/>
      </xdr:nvSpPr>
      <xdr:spPr>
        <a:xfrm>
          <a:off x="1816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97807</xdr:rowOff>
    </xdr:from>
    <xdr:ext cx="405111" cy="259045"/>
    <xdr:sp macro="" textlink="">
      <xdr:nvSpPr>
        <xdr:cNvPr id="91" name="n_4mainValue【道路】&#10;有形固定資産減価償却率">
          <a:extLst>
            <a:ext uri="{FF2B5EF4-FFF2-40B4-BE49-F238E27FC236}">
              <a16:creationId xmlns:a16="http://schemas.microsoft.com/office/drawing/2014/main" id="{F5A32234-2F28-4A89-855B-11A9BF2E9866}"/>
            </a:ext>
          </a:extLst>
        </xdr:cNvPr>
        <xdr:cNvSpPr txBox="1"/>
      </xdr:nvSpPr>
      <xdr:spPr>
        <a:xfrm>
          <a:off x="927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8673D6B0-B94A-4B51-874A-906A63EED4F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1276F60-D0E9-4FB7-A282-4A33DEDF61D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4312058-28F6-4B81-BAD3-939E167B2AB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6D8D2B1-3FAC-402C-973C-1998A387AC4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3B7BACBC-5BAB-46A6-80E2-14247BE137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F63E90F-4136-45F2-AF79-A34E705A06A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CB517B2-F714-4EB9-B9D4-AF637CEFFE5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DA012415-A55D-4D7D-9741-4DD3BA12B0C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B0C760E-9389-4E6D-A0F2-5F370688F1F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88E9799F-C2FE-4F0F-887E-F7DE5636D9B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615AD6D-3260-456C-A15E-867AFD43209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25D9D99-D1D9-4CF6-BAFB-CB09DF4B086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409CBF6E-3E40-4BF5-A217-4F57CE1D9A7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ED21405F-FA43-4D5D-A675-B5D653FD639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89B81A2-7F08-4701-ABE7-C035719B6ED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33B8324C-EB66-4AB0-B851-D4D1E6E7BA9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949635D-3AAD-4C01-929A-9B636A73CC9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064E0D4F-3277-41A7-9577-2786CBC03B3E}"/>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52EC389E-334F-430C-8F9A-ED809EFC87C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930B5418-AC2B-444B-B4DA-4EA1EB5347C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D9AC666-2EC7-487D-9512-D89B9DCAB15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E2E62E00-31D2-49B5-A1AC-B7A8F5F7505D}"/>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9A3977E5-4D19-44E2-B995-ECDE33FDF5C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8BD65AA4-75BC-44C9-B0BA-5E873443D523}"/>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id="{2F8C36A5-3EC9-44C7-A0AE-E25BC30637A0}"/>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71F9ED83-EEB4-49F1-ADD3-DBCEF96D80A4}"/>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id="{A740E833-8C65-4433-9363-9E399ABF73DE}"/>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id="{70A67EBC-2A58-42C5-9A35-B7EED992E7F4}"/>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a:extLst>
            <a:ext uri="{FF2B5EF4-FFF2-40B4-BE49-F238E27FC236}">
              <a16:creationId xmlns:a16="http://schemas.microsoft.com/office/drawing/2014/main" id="{567C7727-F6AB-4BE1-8515-CDD660937521}"/>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id="{617240F2-AA1A-4E59-9CF1-8CC987137E3F}"/>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id="{01F184D9-040A-4943-B890-94B4843DF943}"/>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id="{A771E0D6-70A1-4A88-822D-6DFA630A38AC}"/>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id="{6EE83DBE-184D-4CF1-864E-2AA3874642BA}"/>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38151</xdr:rowOff>
    </xdr:from>
    <xdr:to>
      <xdr:col>36</xdr:col>
      <xdr:colOff>165100</xdr:colOff>
      <xdr:row>41</xdr:row>
      <xdr:rowOff>139751</xdr:rowOff>
    </xdr:to>
    <xdr:sp macro="" textlink="">
      <xdr:nvSpPr>
        <xdr:cNvPr id="125" name="フローチャート: 判断 124">
          <a:extLst>
            <a:ext uri="{FF2B5EF4-FFF2-40B4-BE49-F238E27FC236}">
              <a16:creationId xmlns:a16="http://schemas.microsoft.com/office/drawing/2014/main" id="{D41ECEFD-6ACA-48FE-9656-FBBC1F09751F}"/>
            </a:ext>
          </a:extLst>
        </xdr:cNvPr>
        <xdr:cNvSpPr/>
      </xdr:nvSpPr>
      <xdr:spPr>
        <a:xfrm>
          <a:off x="6921500" y="70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4A63B0BB-0F85-4272-8624-E095C22931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C604BA6-6F66-4AC6-8182-793F844AFE1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ACB3A2E-0D57-4BA2-A871-71C439489E3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983FCA2-60E6-422D-9395-286D3FC830F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A1E67A8B-8FA3-4B92-8C4D-F7E27E11486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42773</xdr:rowOff>
    </xdr:from>
    <xdr:to>
      <xdr:col>55</xdr:col>
      <xdr:colOff>50800</xdr:colOff>
      <xdr:row>40</xdr:row>
      <xdr:rowOff>144373</xdr:rowOff>
    </xdr:to>
    <xdr:sp macro="" textlink="">
      <xdr:nvSpPr>
        <xdr:cNvPr id="131" name="楕円 130">
          <a:extLst>
            <a:ext uri="{FF2B5EF4-FFF2-40B4-BE49-F238E27FC236}">
              <a16:creationId xmlns:a16="http://schemas.microsoft.com/office/drawing/2014/main" id="{98AE7967-AC96-4201-A7FB-64DEF4DB1281}"/>
            </a:ext>
          </a:extLst>
        </xdr:cNvPr>
        <xdr:cNvSpPr/>
      </xdr:nvSpPr>
      <xdr:spPr>
        <a:xfrm>
          <a:off x="10426700" y="690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65650</xdr:rowOff>
    </xdr:from>
    <xdr:ext cx="534377" cy="259045"/>
    <xdr:sp macro="" textlink="">
      <xdr:nvSpPr>
        <xdr:cNvPr id="132" name="【道路】&#10;一人当たり延長該当値テキスト">
          <a:extLst>
            <a:ext uri="{FF2B5EF4-FFF2-40B4-BE49-F238E27FC236}">
              <a16:creationId xmlns:a16="http://schemas.microsoft.com/office/drawing/2014/main" id="{552FBCC4-DFD0-44F5-BDBB-8D605D3289DB}"/>
            </a:ext>
          </a:extLst>
        </xdr:cNvPr>
        <xdr:cNvSpPr txBox="1"/>
      </xdr:nvSpPr>
      <xdr:spPr>
        <a:xfrm>
          <a:off x="10515600" y="675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46139</xdr:rowOff>
    </xdr:from>
    <xdr:to>
      <xdr:col>50</xdr:col>
      <xdr:colOff>165100</xdr:colOff>
      <xdr:row>40</xdr:row>
      <xdr:rowOff>147739</xdr:rowOff>
    </xdr:to>
    <xdr:sp macro="" textlink="">
      <xdr:nvSpPr>
        <xdr:cNvPr id="133" name="楕円 132">
          <a:extLst>
            <a:ext uri="{FF2B5EF4-FFF2-40B4-BE49-F238E27FC236}">
              <a16:creationId xmlns:a16="http://schemas.microsoft.com/office/drawing/2014/main" id="{6BF59999-0107-4F5E-8BEC-C7CA06185B00}"/>
            </a:ext>
          </a:extLst>
        </xdr:cNvPr>
        <xdr:cNvSpPr/>
      </xdr:nvSpPr>
      <xdr:spPr>
        <a:xfrm>
          <a:off x="9588500" y="69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93573</xdr:rowOff>
    </xdr:from>
    <xdr:to>
      <xdr:col>55</xdr:col>
      <xdr:colOff>0</xdr:colOff>
      <xdr:row>40</xdr:row>
      <xdr:rowOff>96939</xdr:rowOff>
    </xdr:to>
    <xdr:cxnSp macro="">
      <xdr:nvCxnSpPr>
        <xdr:cNvPr id="134" name="直線コネクタ 133">
          <a:extLst>
            <a:ext uri="{FF2B5EF4-FFF2-40B4-BE49-F238E27FC236}">
              <a16:creationId xmlns:a16="http://schemas.microsoft.com/office/drawing/2014/main" id="{3AABA885-17BB-440D-A216-8C737C7302AD}"/>
            </a:ext>
          </a:extLst>
        </xdr:cNvPr>
        <xdr:cNvCxnSpPr/>
      </xdr:nvCxnSpPr>
      <xdr:spPr>
        <a:xfrm flipV="1">
          <a:off x="9639300" y="6951573"/>
          <a:ext cx="8382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50533</xdr:rowOff>
    </xdr:from>
    <xdr:to>
      <xdr:col>46</xdr:col>
      <xdr:colOff>38100</xdr:colOff>
      <xdr:row>40</xdr:row>
      <xdr:rowOff>152133</xdr:rowOff>
    </xdr:to>
    <xdr:sp macro="" textlink="">
      <xdr:nvSpPr>
        <xdr:cNvPr id="135" name="楕円 134">
          <a:extLst>
            <a:ext uri="{FF2B5EF4-FFF2-40B4-BE49-F238E27FC236}">
              <a16:creationId xmlns:a16="http://schemas.microsoft.com/office/drawing/2014/main" id="{9D7B7911-C4B3-4F97-B073-A8B995846105}"/>
            </a:ext>
          </a:extLst>
        </xdr:cNvPr>
        <xdr:cNvSpPr/>
      </xdr:nvSpPr>
      <xdr:spPr>
        <a:xfrm>
          <a:off x="8699500" y="69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96939</xdr:rowOff>
    </xdr:from>
    <xdr:to>
      <xdr:col>50</xdr:col>
      <xdr:colOff>114300</xdr:colOff>
      <xdr:row>40</xdr:row>
      <xdr:rowOff>101333</xdr:rowOff>
    </xdr:to>
    <xdr:cxnSp macro="">
      <xdr:nvCxnSpPr>
        <xdr:cNvPr id="136" name="直線コネクタ 135">
          <a:extLst>
            <a:ext uri="{FF2B5EF4-FFF2-40B4-BE49-F238E27FC236}">
              <a16:creationId xmlns:a16="http://schemas.microsoft.com/office/drawing/2014/main" id="{048B6B9C-7283-4D03-9C77-E5ABB02E7933}"/>
            </a:ext>
          </a:extLst>
        </xdr:cNvPr>
        <xdr:cNvCxnSpPr/>
      </xdr:nvCxnSpPr>
      <xdr:spPr>
        <a:xfrm flipV="1">
          <a:off x="8750300" y="6954939"/>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51118</xdr:rowOff>
    </xdr:from>
    <xdr:to>
      <xdr:col>41</xdr:col>
      <xdr:colOff>101600</xdr:colOff>
      <xdr:row>40</xdr:row>
      <xdr:rowOff>152718</xdr:rowOff>
    </xdr:to>
    <xdr:sp macro="" textlink="">
      <xdr:nvSpPr>
        <xdr:cNvPr id="137" name="楕円 136">
          <a:extLst>
            <a:ext uri="{FF2B5EF4-FFF2-40B4-BE49-F238E27FC236}">
              <a16:creationId xmlns:a16="http://schemas.microsoft.com/office/drawing/2014/main" id="{328E25D5-84B8-44EC-BFAD-B2E0658B344C}"/>
            </a:ext>
          </a:extLst>
        </xdr:cNvPr>
        <xdr:cNvSpPr/>
      </xdr:nvSpPr>
      <xdr:spPr>
        <a:xfrm>
          <a:off x="7810500" y="690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101333</xdr:rowOff>
    </xdr:from>
    <xdr:to>
      <xdr:col>45</xdr:col>
      <xdr:colOff>177800</xdr:colOff>
      <xdr:row>40</xdr:row>
      <xdr:rowOff>101918</xdr:rowOff>
    </xdr:to>
    <xdr:cxnSp macro="">
      <xdr:nvCxnSpPr>
        <xdr:cNvPr id="138" name="直線コネクタ 137">
          <a:extLst>
            <a:ext uri="{FF2B5EF4-FFF2-40B4-BE49-F238E27FC236}">
              <a16:creationId xmlns:a16="http://schemas.microsoft.com/office/drawing/2014/main" id="{E99EE614-4100-4A03-89CF-72AF576D9345}"/>
            </a:ext>
          </a:extLst>
        </xdr:cNvPr>
        <xdr:cNvCxnSpPr/>
      </xdr:nvCxnSpPr>
      <xdr:spPr>
        <a:xfrm flipV="1">
          <a:off x="7861300" y="6959333"/>
          <a:ext cx="889000" cy="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57950</xdr:rowOff>
    </xdr:from>
    <xdr:to>
      <xdr:col>36</xdr:col>
      <xdr:colOff>165100</xdr:colOff>
      <xdr:row>40</xdr:row>
      <xdr:rowOff>159550</xdr:rowOff>
    </xdr:to>
    <xdr:sp macro="" textlink="">
      <xdr:nvSpPr>
        <xdr:cNvPr id="139" name="楕円 138">
          <a:extLst>
            <a:ext uri="{FF2B5EF4-FFF2-40B4-BE49-F238E27FC236}">
              <a16:creationId xmlns:a16="http://schemas.microsoft.com/office/drawing/2014/main" id="{A4160A55-C486-497B-8B21-9D9C40015A1C}"/>
            </a:ext>
          </a:extLst>
        </xdr:cNvPr>
        <xdr:cNvSpPr/>
      </xdr:nvSpPr>
      <xdr:spPr>
        <a:xfrm>
          <a:off x="6921500" y="69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101918</xdr:rowOff>
    </xdr:from>
    <xdr:to>
      <xdr:col>41</xdr:col>
      <xdr:colOff>50800</xdr:colOff>
      <xdr:row>40</xdr:row>
      <xdr:rowOff>108750</xdr:rowOff>
    </xdr:to>
    <xdr:cxnSp macro="">
      <xdr:nvCxnSpPr>
        <xdr:cNvPr id="140" name="直線コネクタ 139">
          <a:extLst>
            <a:ext uri="{FF2B5EF4-FFF2-40B4-BE49-F238E27FC236}">
              <a16:creationId xmlns:a16="http://schemas.microsoft.com/office/drawing/2014/main" id="{AC1A25D9-1DB7-437A-948B-52BD35341B40}"/>
            </a:ext>
          </a:extLst>
        </xdr:cNvPr>
        <xdr:cNvCxnSpPr/>
      </xdr:nvCxnSpPr>
      <xdr:spPr>
        <a:xfrm flipV="1">
          <a:off x="6972300" y="6959918"/>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a:extLst>
            <a:ext uri="{FF2B5EF4-FFF2-40B4-BE49-F238E27FC236}">
              <a16:creationId xmlns:a16="http://schemas.microsoft.com/office/drawing/2014/main" id="{F44D256B-7210-4C9B-A5AE-ADF12D4678B7}"/>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42" name="n_2aveValue【道路】&#10;一人当たり延長">
          <a:extLst>
            <a:ext uri="{FF2B5EF4-FFF2-40B4-BE49-F238E27FC236}">
              <a16:creationId xmlns:a16="http://schemas.microsoft.com/office/drawing/2014/main" id="{BD35A13C-A476-4FCD-A66C-CA87460BA89B}"/>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a:extLst>
            <a:ext uri="{FF2B5EF4-FFF2-40B4-BE49-F238E27FC236}">
              <a16:creationId xmlns:a16="http://schemas.microsoft.com/office/drawing/2014/main" id="{1491CB3D-67B0-4D63-8164-1779010C766A}"/>
            </a:ext>
          </a:extLst>
        </xdr:cNvPr>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130878</xdr:rowOff>
    </xdr:from>
    <xdr:ext cx="469744" cy="259045"/>
    <xdr:sp macro="" textlink="">
      <xdr:nvSpPr>
        <xdr:cNvPr id="144" name="n_4aveValue【道路】&#10;一人当たり延長">
          <a:extLst>
            <a:ext uri="{FF2B5EF4-FFF2-40B4-BE49-F238E27FC236}">
              <a16:creationId xmlns:a16="http://schemas.microsoft.com/office/drawing/2014/main" id="{5072544B-1343-4688-B48D-E9CF73DA818A}"/>
            </a:ext>
          </a:extLst>
        </xdr:cNvPr>
        <xdr:cNvSpPr txBox="1"/>
      </xdr:nvSpPr>
      <xdr:spPr>
        <a:xfrm>
          <a:off x="6737427" y="716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164266</xdr:rowOff>
    </xdr:from>
    <xdr:ext cx="534377" cy="259045"/>
    <xdr:sp macro="" textlink="">
      <xdr:nvSpPr>
        <xdr:cNvPr id="145" name="n_1mainValue【道路】&#10;一人当たり延長">
          <a:extLst>
            <a:ext uri="{FF2B5EF4-FFF2-40B4-BE49-F238E27FC236}">
              <a16:creationId xmlns:a16="http://schemas.microsoft.com/office/drawing/2014/main" id="{CAD9D653-FCC9-4E14-8001-F029E387A965}"/>
            </a:ext>
          </a:extLst>
        </xdr:cNvPr>
        <xdr:cNvSpPr txBox="1"/>
      </xdr:nvSpPr>
      <xdr:spPr>
        <a:xfrm>
          <a:off x="9359411" y="667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168660</xdr:rowOff>
    </xdr:from>
    <xdr:ext cx="534377" cy="259045"/>
    <xdr:sp macro="" textlink="">
      <xdr:nvSpPr>
        <xdr:cNvPr id="146" name="n_2mainValue【道路】&#10;一人当たり延長">
          <a:extLst>
            <a:ext uri="{FF2B5EF4-FFF2-40B4-BE49-F238E27FC236}">
              <a16:creationId xmlns:a16="http://schemas.microsoft.com/office/drawing/2014/main" id="{2DB1D20E-C33C-4CA5-A9CB-0CBA26F6442A}"/>
            </a:ext>
          </a:extLst>
        </xdr:cNvPr>
        <xdr:cNvSpPr txBox="1"/>
      </xdr:nvSpPr>
      <xdr:spPr>
        <a:xfrm>
          <a:off x="8483111" y="66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169245</xdr:rowOff>
    </xdr:from>
    <xdr:ext cx="534377" cy="259045"/>
    <xdr:sp macro="" textlink="">
      <xdr:nvSpPr>
        <xdr:cNvPr id="147" name="n_3mainValue【道路】&#10;一人当たり延長">
          <a:extLst>
            <a:ext uri="{FF2B5EF4-FFF2-40B4-BE49-F238E27FC236}">
              <a16:creationId xmlns:a16="http://schemas.microsoft.com/office/drawing/2014/main" id="{47C6DCDC-3952-49EF-B17C-405E8D5BCD24}"/>
            </a:ext>
          </a:extLst>
        </xdr:cNvPr>
        <xdr:cNvSpPr txBox="1"/>
      </xdr:nvSpPr>
      <xdr:spPr>
        <a:xfrm>
          <a:off x="7594111" y="668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4627</xdr:rowOff>
    </xdr:from>
    <xdr:ext cx="534377" cy="259045"/>
    <xdr:sp macro="" textlink="">
      <xdr:nvSpPr>
        <xdr:cNvPr id="148" name="n_4mainValue【道路】&#10;一人当たり延長">
          <a:extLst>
            <a:ext uri="{FF2B5EF4-FFF2-40B4-BE49-F238E27FC236}">
              <a16:creationId xmlns:a16="http://schemas.microsoft.com/office/drawing/2014/main" id="{232E17F8-F438-4153-961F-CC43559CDB86}"/>
            </a:ext>
          </a:extLst>
        </xdr:cNvPr>
        <xdr:cNvSpPr txBox="1"/>
      </xdr:nvSpPr>
      <xdr:spPr>
        <a:xfrm>
          <a:off x="6705111" y="6691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BB744D5-52A5-4934-927D-B1056C18E1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FA3EA6FB-91E1-4EB8-BD7D-21D735CE1E7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99936A93-5A02-4B0C-99F1-FCB46815527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8E0AA772-2E82-4123-95C3-8E9386CB453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F6B2D3C-4E78-4C87-8F05-43FFEA0A4C4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729C587B-FF3F-4D18-9ED4-8496592FA21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2E45BC37-C719-45E0-AE45-69C7EA3F31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ABEEFBCB-9B97-4916-BC8F-37EFAB0DCEE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29D262D-43B0-4846-85B6-4E801001C2B4}"/>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335F1745-93F1-44DF-97A6-2E00D7A654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383C11E4-AEFD-484E-8C36-D7DBD83114F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4A02375F-8DDB-49EA-A660-5CF4940E609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CAA1E2FA-3662-4594-BF5E-D79093B10574}"/>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91D5E5F4-3F4F-4C7A-8C8D-AE8B40BAB789}"/>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A128742B-415E-4F32-8058-2EF36E13C3C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DB93057-C6BB-4A98-8097-B7C5DCFB6132}"/>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C59C30AC-C983-4661-BEF4-12EAE3FA348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9C6A538-619C-4454-8D56-F17478B6CDE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AF79829E-69D1-4719-A1E6-E8AA92697CC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DC69576C-F604-4EF6-9A90-52FE464D670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98C208E1-D21A-4E1D-82D6-2543E89C38E4}"/>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E2E27E8-7729-4677-8EC6-ACD47627FB1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0E1D4D72-89CD-431D-9E9F-2E7B72A2576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id="{0314065D-B955-4D78-8E8E-C9C7BE83F1C3}"/>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54ACBE35-8721-472C-ACCE-62DCA55C4529}"/>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id="{DCF12932-1F71-4D1D-B485-ADD5350009A4}"/>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D6848524-AB61-4FAF-BA57-29B0EC3644D2}"/>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id="{FBD0920D-D0E8-4769-B279-AE4DA6D00C12}"/>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5F4833A8-7BB1-4FF7-A4AA-FD7890BC843D}"/>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7F62DFF0-2A15-4B66-9446-9C92BA806C64}"/>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id="{B2699852-604E-4DD2-83DE-EB42838783BA}"/>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782335DE-717A-4C51-8792-DA31EE57B96C}"/>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id="{09706329-0097-4EEF-A553-F7BE034408EA}"/>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19685</xdr:rowOff>
    </xdr:from>
    <xdr:to>
      <xdr:col>6</xdr:col>
      <xdr:colOff>38100</xdr:colOff>
      <xdr:row>61</xdr:row>
      <xdr:rowOff>121285</xdr:rowOff>
    </xdr:to>
    <xdr:sp macro="" textlink="">
      <xdr:nvSpPr>
        <xdr:cNvPr id="182" name="フローチャート: 判断 181">
          <a:extLst>
            <a:ext uri="{FF2B5EF4-FFF2-40B4-BE49-F238E27FC236}">
              <a16:creationId xmlns:a16="http://schemas.microsoft.com/office/drawing/2014/main" id="{388C7102-03C2-4763-B346-1C0DC6600D9D}"/>
            </a:ext>
          </a:extLst>
        </xdr:cNvPr>
        <xdr:cNvSpPr/>
      </xdr:nvSpPr>
      <xdr:spPr>
        <a:xfrm>
          <a:off x="1079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4AFEBAD-1CCC-47E7-9A29-06C4F3A177B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432F12DD-324A-488C-8F50-A668725AE37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48AE061-8D13-46B4-9887-E2D4F729611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3177CAC-242E-481B-885E-F2B13C2AD03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7E00D5E-F078-4D23-9BF4-035F3567F99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139700</xdr:rowOff>
    </xdr:from>
    <xdr:to>
      <xdr:col>24</xdr:col>
      <xdr:colOff>114300</xdr:colOff>
      <xdr:row>64</xdr:row>
      <xdr:rowOff>69850</xdr:rowOff>
    </xdr:to>
    <xdr:sp macro="" textlink="">
      <xdr:nvSpPr>
        <xdr:cNvPr id="188" name="楕円 187">
          <a:extLst>
            <a:ext uri="{FF2B5EF4-FFF2-40B4-BE49-F238E27FC236}">
              <a16:creationId xmlns:a16="http://schemas.microsoft.com/office/drawing/2014/main" id="{BC51D621-B09F-4479-B99E-498FB9E88569}"/>
            </a:ext>
          </a:extLst>
        </xdr:cNvPr>
        <xdr:cNvSpPr/>
      </xdr:nvSpPr>
      <xdr:spPr>
        <a:xfrm>
          <a:off x="45847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54627</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B4880F83-8A7B-44C7-A182-4E0B6BD4A47E}"/>
            </a:ext>
          </a:extLst>
        </xdr:cNvPr>
        <xdr:cNvSpPr txBox="1"/>
      </xdr:nvSpPr>
      <xdr:spPr>
        <a:xfrm>
          <a:off x="4673600" y="10855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153035</xdr:rowOff>
    </xdr:from>
    <xdr:to>
      <xdr:col>20</xdr:col>
      <xdr:colOff>38100</xdr:colOff>
      <xdr:row>64</xdr:row>
      <xdr:rowOff>83185</xdr:rowOff>
    </xdr:to>
    <xdr:sp macro="" textlink="">
      <xdr:nvSpPr>
        <xdr:cNvPr id="190" name="楕円 189">
          <a:extLst>
            <a:ext uri="{FF2B5EF4-FFF2-40B4-BE49-F238E27FC236}">
              <a16:creationId xmlns:a16="http://schemas.microsoft.com/office/drawing/2014/main" id="{A36399EA-FA6A-458F-9CA0-90656E5A3E19}"/>
            </a:ext>
          </a:extLst>
        </xdr:cNvPr>
        <xdr:cNvSpPr/>
      </xdr:nvSpPr>
      <xdr:spPr>
        <a:xfrm>
          <a:off x="3746500" y="1095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19050</xdr:rowOff>
    </xdr:from>
    <xdr:to>
      <xdr:col>24</xdr:col>
      <xdr:colOff>63500</xdr:colOff>
      <xdr:row>64</xdr:row>
      <xdr:rowOff>32385</xdr:rowOff>
    </xdr:to>
    <xdr:cxnSp macro="">
      <xdr:nvCxnSpPr>
        <xdr:cNvPr id="191" name="直線コネクタ 190">
          <a:extLst>
            <a:ext uri="{FF2B5EF4-FFF2-40B4-BE49-F238E27FC236}">
              <a16:creationId xmlns:a16="http://schemas.microsoft.com/office/drawing/2014/main" id="{248403F4-AA74-49F5-8FB6-1EF1FF60E8E6}"/>
            </a:ext>
          </a:extLst>
        </xdr:cNvPr>
        <xdr:cNvCxnSpPr/>
      </xdr:nvCxnSpPr>
      <xdr:spPr>
        <a:xfrm flipV="1">
          <a:off x="3797300" y="1099185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97790</xdr:rowOff>
    </xdr:from>
    <xdr:to>
      <xdr:col>15</xdr:col>
      <xdr:colOff>101600</xdr:colOff>
      <xdr:row>65</xdr:row>
      <xdr:rowOff>27940</xdr:rowOff>
    </xdr:to>
    <xdr:sp macro="" textlink="">
      <xdr:nvSpPr>
        <xdr:cNvPr id="192" name="楕円 191">
          <a:extLst>
            <a:ext uri="{FF2B5EF4-FFF2-40B4-BE49-F238E27FC236}">
              <a16:creationId xmlns:a16="http://schemas.microsoft.com/office/drawing/2014/main" id="{650E307E-EC8F-4363-AC70-77295D5E8149}"/>
            </a:ext>
          </a:extLst>
        </xdr:cNvPr>
        <xdr:cNvSpPr/>
      </xdr:nvSpPr>
      <xdr:spPr>
        <a:xfrm>
          <a:off x="2857500" y="1107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32385</xdr:rowOff>
    </xdr:from>
    <xdr:to>
      <xdr:col>19</xdr:col>
      <xdr:colOff>177800</xdr:colOff>
      <xdr:row>64</xdr:row>
      <xdr:rowOff>148590</xdr:rowOff>
    </xdr:to>
    <xdr:cxnSp macro="">
      <xdr:nvCxnSpPr>
        <xdr:cNvPr id="193" name="直線コネクタ 192">
          <a:extLst>
            <a:ext uri="{FF2B5EF4-FFF2-40B4-BE49-F238E27FC236}">
              <a16:creationId xmlns:a16="http://schemas.microsoft.com/office/drawing/2014/main" id="{2CA7BA16-B1F6-4C29-8D51-60904807AB22}"/>
            </a:ext>
          </a:extLst>
        </xdr:cNvPr>
        <xdr:cNvCxnSpPr/>
      </xdr:nvCxnSpPr>
      <xdr:spPr>
        <a:xfrm flipV="1">
          <a:off x="2908300" y="11005185"/>
          <a:ext cx="889000" cy="11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93980</xdr:rowOff>
    </xdr:from>
    <xdr:to>
      <xdr:col>10</xdr:col>
      <xdr:colOff>165100</xdr:colOff>
      <xdr:row>64</xdr:row>
      <xdr:rowOff>24130</xdr:rowOff>
    </xdr:to>
    <xdr:sp macro="" textlink="">
      <xdr:nvSpPr>
        <xdr:cNvPr id="194" name="楕円 193">
          <a:extLst>
            <a:ext uri="{FF2B5EF4-FFF2-40B4-BE49-F238E27FC236}">
              <a16:creationId xmlns:a16="http://schemas.microsoft.com/office/drawing/2014/main" id="{9FC2D1B2-0A4A-4081-9790-E3E61F89AE46}"/>
            </a:ext>
          </a:extLst>
        </xdr:cNvPr>
        <xdr:cNvSpPr/>
      </xdr:nvSpPr>
      <xdr:spPr>
        <a:xfrm>
          <a:off x="1968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144780</xdr:rowOff>
    </xdr:from>
    <xdr:to>
      <xdr:col>15</xdr:col>
      <xdr:colOff>50800</xdr:colOff>
      <xdr:row>64</xdr:row>
      <xdr:rowOff>148590</xdr:rowOff>
    </xdr:to>
    <xdr:cxnSp macro="">
      <xdr:nvCxnSpPr>
        <xdr:cNvPr id="195" name="直線コネクタ 194">
          <a:extLst>
            <a:ext uri="{FF2B5EF4-FFF2-40B4-BE49-F238E27FC236}">
              <a16:creationId xmlns:a16="http://schemas.microsoft.com/office/drawing/2014/main" id="{EE343E52-302F-4D18-8B51-4F089DFD0287}"/>
            </a:ext>
          </a:extLst>
        </xdr:cNvPr>
        <xdr:cNvCxnSpPr/>
      </xdr:nvCxnSpPr>
      <xdr:spPr>
        <a:xfrm>
          <a:off x="2019300" y="1094613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63500</xdr:rowOff>
    </xdr:from>
    <xdr:to>
      <xdr:col>6</xdr:col>
      <xdr:colOff>38100</xdr:colOff>
      <xdr:row>63</xdr:row>
      <xdr:rowOff>165100</xdr:rowOff>
    </xdr:to>
    <xdr:sp macro="" textlink="">
      <xdr:nvSpPr>
        <xdr:cNvPr id="196" name="楕円 195">
          <a:extLst>
            <a:ext uri="{FF2B5EF4-FFF2-40B4-BE49-F238E27FC236}">
              <a16:creationId xmlns:a16="http://schemas.microsoft.com/office/drawing/2014/main" id="{2EB0B330-0953-41DE-97DD-CE43B7DFEC5B}"/>
            </a:ext>
          </a:extLst>
        </xdr:cNvPr>
        <xdr:cNvSpPr/>
      </xdr:nvSpPr>
      <xdr:spPr>
        <a:xfrm>
          <a:off x="10795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114300</xdr:rowOff>
    </xdr:from>
    <xdr:to>
      <xdr:col>10</xdr:col>
      <xdr:colOff>114300</xdr:colOff>
      <xdr:row>63</xdr:row>
      <xdr:rowOff>144780</xdr:rowOff>
    </xdr:to>
    <xdr:cxnSp macro="">
      <xdr:nvCxnSpPr>
        <xdr:cNvPr id="197" name="直線コネクタ 196">
          <a:extLst>
            <a:ext uri="{FF2B5EF4-FFF2-40B4-BE49-F238E27FC236}">
              <a16:creationId xmlns:a16="http://schemas.microsoft.com/office/drawing/2014/main" id="{ABF3D3A3-E026-451A-AAE3-0D861D962FCE}"/>
            </a:ext>
          </a:extLst>
        </xdr:cNvPr>
        <xdr:cNvCxnSpPr/>
      </xdr:nvCxnSpPr>
      <xdr:spPr>
        <a:xfrm>
          <a:off x="1130300" y="109156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B3125165-B277-409E-97A4-DBEDC6672F99}"/>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04BA72AF-9B08-4E26-BB1B-1DEB4EBD75F1}"/>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E3D2825F-E4C4-454A-B799-4A8212E6EBAE}"/>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137812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37998F40-59D5-40C0-832D-1B6ABDBEBA2E}"/>
            </a:ext>
          </a:extLst>
        </xdr:cNvPr>
        <xdr:cNvSpPr txBox="1"/>
      </xdr:nvSpPr>
      <xdr:spPr>
        <a:xfrm>
          <a:off x="927744" y="10253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74312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B9B7007D-561A-480C-B6A8-A491B708B2AB}"/>
            </a:ext>
          </a:extLst>
        </xdr:cNvPr>
        <xdr:cNvSpPr txBox="1"/>
      </xdr:nvSpPr>
      <xdr:spPr>
        <a:xfrm>
          <a:off x="3582044"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65</xdr:row>
      <xdr:rowOff>19067</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D241BD78-422B-4ADF-B4E8-239BE8F80CC9}"/>
            </a:ext>
          </a:extLst>
        </xdr:cNvPr>
        <xdr:cNvSpPr txBox="1"/>
      </xdr:nvSpPr>
      <xdr:spPr>
        <a:xfrm>
          <a:off x="2705744" y="1116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15257</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78C527ED-9D97-4EFF-8F39-C2313C910525}"/>
            </a:ext>
          </a:extLst>
        </xdr:cNvPr>
        <xdr:cNvSpPr txBox="1"/>
      </xdr:nvSpPr>
      <xdr:spPr>
        <a:xfrm>
          <a:off x="1816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156227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3A2D68D3-DF34-4F17-9F32-561D8DF92108}"/>
            </a:ext>
          </a:extLst>
        </xdr:cNvPr>
        <xdr:cNvSpPr txBox="1"/>
      </xdr:nvSpPr>
      <xdr:spPr>
        <a:xfrm>
          <a:off x="927744" y="1095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56B8EB30-6261-4133-A09F-BCCCBA2484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BC9595A-F007-4832-AF28-566DE923219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407F6539-7EA0-4B2E-A361-241D7D4BA0D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AE628A83-7044-4662-8C0C-C55AA5C358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63622FBF-61A5-475D-B2AE-F31E8A43B2E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2F4A8DE-F1FB-48BE-AC22-5B376EC0C0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5E7DA616-D045-4ABA-AAE7-8E068CBAB84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DC0AD7F9-DF99-4B8B-BE4C-31C8B8A824F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11AE24A0-1C15-425A-9E65-2FD5B59D8BC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ED78C786-6B97-44C0-AD5B-F3070690D391}"/>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66756771-CED5-4CA9-8EDD-47DBD217608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DBB3D945-E288-42D9-B373-26CE20A7EEC5}"/>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5AAD1636-6E2A-47F1-8ADB-C38C0FB70CE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B1A49550-8F97-4BC3-82A3-8D9C0911AFAA}"/>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1864B7ED-9D51-42AC-9E4B-06687CC855CA}"/>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504050B4-D846-439E-8632-C90AA3CBCE92}"/>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DADB9AFD-59C4-4435-8E74-524FF522FB3F}"/>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AD4D55DC-5D39-450B-8AF5-34DCFFA8B9D9}"/>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603D691A-1040-4329-B21E-1CB44227C14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A8393470-9981-4897-8301-FC4E04D84ED7}"/>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C8C3A56F-5DF4-4A94-9D22-07F64D24A49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id="{508C03B5-3264-4D61-96CC-6591DC6DB1E4}"/>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29233CF6-32A5-46E9-9CB0-03B1A9B1557B}"/>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id="{93BCD3C5-CF51-4DDE-9BF6-4D3C7D8BDAEE}"/>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42468487-1440-4F9F-B788-D1BA60031D12}"/>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id="{BCB0E283-7259-46B8-ADA9-2703BC28161A}"/>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63231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4B9A52FB-842C-43AF-A6B6-53FC69D4B6F0}"/>
            </a:ext>
          </a:extLst>
        </xdr:cNvPr>
        <xdr:cNvSpPr txBox="1"/>
      </xdr:nvSpPr>
      <xdr:spPr>
        <a:xfrm>
          <a:off x="10515600" y="10350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id="{694657D0-0EB5-439D-A4EB-EDBCD50BEFCF}"/>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id="{AC4F6042-A27C-442C-A5C0-ACE57A5ED09A}"/>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id="{DFE4CAA1-13E4-4EDB-BB25-638EE609213C}"/>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id="{9468F87F-98C3-42A7-92FB-64D2A0C2DD22}"/>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128507</xdr:rowOff>
    </xdr:from>
    <xdr:to>
      <xdr:col>36</xdr:col>
      <xdr:colOff>165100</xdr:colOff>
      <xdr:row>62</xdr:row>
      <xdr:rowOff>58657</xdr:rowOff>
    </xdr:to>
    <xdr:sp macro="" textlink="">
      <xdr:nvSpPr>
        <xdr:cNvPr id="237" name="フローチャート: 判断 236">
          <a:extLst>
            <a:ext uri="{FF2B5EF4-FFF2-40B4-BE49-F238E27FC236}">
              <a16:creationId xmlns:a16="http://schemas.microsoft.com/office/drawing/2014/main" id="{F0BC51E4-0C84-4320-B6E9-A80BCF483C71}"/>
            </a:ext>
          </a:extLst>
        </xdr:cNvPr>
        <xdr:cNvSpPr/>
      </xdr:nvSpPr>
      <xdr:spPr>
        <a:xfrm>
          <a:off x="6921500" y="105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A203AA16-1138-48D9-8C95-B435C782CB9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658AEA2B-027F-4592-84F2-D4DD4A9F298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74EAF46-8685-4037-B53C-5771AFD37EB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80138C7-727D-450D-97DC-2E3BA862BB8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7DD6C49-C591-4F32-9390-B49C9AF04D0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72553</xdr:rowOff>
    </xdr:from>
    <xdr:to>
      <xdr:col>55</xdr:col>
      <xdr:colOff>50800</xdr:colOff>
      <xdr:row>64</xdr:row>
      <xdr:rowOff>2703</xdr:rowOff>
    </xdr:to>
    <xdr:sp macro="" textlink="">
      <xdr:nvSpPr>
        <xdr:cNvPr id="243" name="楕円 242">
          <a:extLst>
            <a:ext uri="{FF2B5EF4-FFF2-40B4-BE49-F238E27FC236}">
              <a16:creationId xmlns:a16="http://schemas.microsoft.com/office/drawing/2014/main" id="{D6435DF9-233A-4AF7-B436-BE35DC73CC1A}"/>
            </a:ext>
          </a:extLst>
        </xdr:cNvPr>
        <xdr:cNvSpPr/>
      </xdr:nvSpPr>
      <xdr:spPr>
        <a:xfrm>
          <a:off x="10426700" y="1087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158930</xdr:rowOff>
    </xdr:from>
    <xdr:ext cx="534377" cy="259045"/>
    <xdr:sp macro="" textlink="">
      <xdr:nvSpPr>
        <xdr:cNvPr id="244" name="【橋りょう・トンネル】&#10;一人当たり有形固定資産（償却資産）額該当値テキスト">
          <a:extLst>
            <a:ext uri="{FF2B5EF4-FFF2-40B4-BE49-F238E27FC236}">
              <a16:creationId xmlns:a16="http://schemas.microsoft.com/office/drawing/2014/main" id="{4C88635A-A8C0-4CE3-998A-5D58A9EE86F1}"/>
            </a:ext>
          </a:extLst>
        </xdr:cNvPr>
        <xdr:cNvSpPr txBox="1"/>
      </xdr:nvSpPr>
      <xdr:spPr>
        <a:xfrm>
          <a:off x="10515600" y="10788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74443</xdr:rowOff>
    </xdr:from>
    <xdr:to>
      <xdr:col>50</xdr:col>
      <xdr:colOff>165100</xdr:colOff>
      <xdr:row>64</xdr:row>
      <xdr:rowOff>4593</xdr:rowOff>
    </xdr:to>
    <xdr:sp macro="" textlink="">
      <xdr:nvSpPr>
        <xdr:cNvPr id="245" name="楕円 244">
          <a:extLst>
            <a:ext uri="{FF2B5EF4-FFF2-40B4-BE49-F238E27FC236}">
              <a16:creationId xmlns:a16="http://schemas.microsoft.com/office/drawing/2014/main" id="{281A864D-81AF-407C-B1E5-D21E4D833890}"/>
            </a:ext>
          </a:extLst>
        </xdr:cNvPr>
        <xdr:cNvSpPr/>
      </xdr:nvSpPr>
      <xdr:spPr>
        <a:xfrm>
          <a:off x="9588500" y="108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123353</xdr:rowOff>
    </xdr:from>
    <xdr:to>
      <xdr:col>55</xdr:col>
      <xdr:colOff>0</xdr:colOff>
      <xdr:row>63</xdr:row>
      <xdr:rowOff>125243</xdr:rowOff>
    </xdr:to>
    <xdr:cxnSp macro="">
      <xdr:nvCxnSpPr>
        <xdr:cNvPr id="246" name="直線コネクタ 245">
          <a:extLst>
            <a:ext uri="{FF2B5EF4-FFF2-40B4-BE49-F238E27FC236}">
              <a16:creationId xmlns:a16="http://schemas.microsoft.com/office/drawing/2014/main" id="{EB9110A8-D00F-44D6-BDAB-38A86EC965F3}"/>
            </a:ext>
          </a:extLst>
        </xdr:cNvPr>
        <xdr:cNvCxnSpPr/>
      </xdr:nvCxnSpPr>
      <xdr:spPr>
        <a:xfrm flipV="1">
          <a:off x="9639300" y="10924703"/>
          <a:ext cx="838200" cy="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79166</xdr:rowOff>
    </xdr:from>
    <xdr:to>
      <xdr:col>46</xdr:col>
      <xdr:colOff>38100</xdr:colOff>
      <xdr:row>64</xdr:row>
      <xdr:rowOff>9316</xdr:rowOff>
    </xdr:to>
    <xdr:sp macro="" textlink="">
      <xdr:nvSpPr>
        <xdr:cNvPr id="247" name="楕円 246">
          <a:extLst>
            <a:ext uri="{FF2B5EF4-FFF2-40B4-BE49-F238E27FC236}">
              <a16:creationId xmlns:a16="http://schemas.microsoft.com/office/drawing/2014/main" id="{F3EE81FE-A205-458E-B7CD-796DB455D777}"/>
            </a:ext>
          </a:extLst>
        </xdr:cNvPr>
        <xdr:cNvSpPr/>
      </xdr:nvSpPr>
      <xdr:spPr>
        <a:xfrm>
          <a:off x="8699500" y="10880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125243</xdr:rowOff>
    </xdr:from>
    <xdr:to>
      <xdr:col>50</xdr:col>
      <xdr:colOff>114300</xdr:colOff>
      <xdr:row>63</xdr:row>
      <xdr:rowOff>129966</xdr:rowOff>
    </xdr:to>
    <xdr:cxnSp macro="">
      <xdr:nvCxnSpPr>
        <xdr:cNvPr id="248" name="直線コネクタ 247">
          <a:extLst>
            <a:ext uri="{FF2B5EF4-FFF2-40B4-BE49-F238E27FC236}">
              <a16:creationId xmlns:a16="http://schemas.microsoft.com/office/drawing/2014/main" id="{075D6620-A855-41BB-90AA-E3D17C50336C}"/>
            </a:ext>
          </a:extLst>
        </xdr:cNvPr>
        <xdr:cNvCxnSpPr/>
      </xdr:nvCxnSpPr>
      <xdr:spPr>
        <a:xfrm flipV="1">
          <a:off x="8750300" y="10926593"/>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75454</xdr:rowOff>
    </xdr:from>
    <xdr:to>
      <xdr:col>41</xdr:col>
      <xdr:colOff>101600</xdr:colOff>
      <xdr:row>64</xdr:row>
      <xdr:rowOff>5604</xdr:rowOff>
    </xdr:to>
    <xdr:sp macro="" textlink="">
      <xdr:nvSpPr>
        <xdr:cNvPr id="249" name="楕円 248">
          <a:extLst>
            <a:ext uri="{FF2B5EF4-FFF2-40B4-BE49-F238E27FC236}">
              <a16:creationId xmlns:a16="http://schemas.microsoft.com/office/drawing/2014/main" id="{092993F2-1A1A-420E-A6CC-C34D5EB79A8D}"/>
            </a:ext>
          </a:extLst>
        </xdr:cNvPr>
        <xdr:cNvSpPr/>
      </xdr:nvSpPr>
      <xdr:spPr>
        <a:xfrm>
          <a:off x="7810500" y="1087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126254</xdr:rowOff>
    </xdr:from>
    <xdr:to>
      <xdr:col>45</xdr:col>
      <xdr:colOff>177800</xdr:colOff>
      <xdr:row>63</xdr:row>
      <xdr:rowOff>129966</xdr:rowOff>
    </xdr:to>
    <xdr:cxnSp macro="">
      <xdr:nvCxnSpPr>
        <xdr:cNvPr id="250" name="直線コネクタ 249">
          <a:extLst>
            <a:ext uri="{FF2B5EF4-FFF2-40B4-BE49-F238E27FC236}">
              <a16:creationId xmlns:a16="http://schemas.microsoft.com/office/drawing/2014/main" id="{653BBB7F-14C4-42B4-8917-1A49182E7EE2}"/>
            </a:ext>
          </a:extLst>
        </xdr:cNvPr>
        <xdr:cNvCxnSpPr/>
      </xdr:nvCxnSpPr>
      <xdr:spPr>
        <a:xfrm>
          <a:off x="7861300" y="10927604"/>
          <a:ext cx="889000" cy="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75959</xdr:rowOff>
    </xdr:from>
    <xdr:to>
      <xdr:col>36</xdr:col>
      <xdr:colOff>165100</xdr:colOff>
      <xdr:row>64</xdr:row>
      <xdr:rowOff>6109</xdr:rowOff>
    </xdr:to>
    <xdr:sp macro="" textlink="">
      <xdr:nvSpPr>
        <xdr:cNvPr id="251" name="楕円 250">
          <a:extLst>
            <a:ext uri="{FF2B5EF4-FFF2-40B4-BE49-F238E27FC236}">
              <a16:creationId xmlns:a16="http://schemas.microsoft.com/office/drawing/2014/main" id="{9A3BE73E-781E-43EA-B179-FDE24769A873}"/>
            </a:ext>
          </a:extLst>
        </xdr:cNvPr>
        <xdr:cNvSpPr/>
      </xdr:nvSpPr>
      <xdr:spPr>
        <a:xfrm>
          <a:off x="6921500" y="1087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126254</xdr:rowOff>
    </xdr:from>
    <xdr:to>
      <xdr:col>41</xdr:col>
      <xdr:colOff>50800</xdr:colOff>
      <xdr:row>63</xdr:row>
      <xdr:rowOff>126759</xdr:rowOff>
    </xdr:to>
    <xdr:cxnSp macro="">
      <xdr:nvCxnSpPr>
        <xdr:cNvPr id="252" name="直線コネクタ 251">
          <a:extLst>
            <a:ext uri="{FF2B5EF4-FFF2-40B4-BE49-F238E27FC236}">
              <a16:creationId xmlns:a16="http://schemas.microsoft.com/office/drawing/2014/main" id="{2596050D-9E8B-4D7A-B7BD-D3B78DCF0136}"/>
            </a:ext>
          </a:extLst>
        </xdr:cNvPr>
        <xdr:cNvCxnSpPr/>
      </xdr:nvCxnSpPr>
      <xdr:spPr>
        <a:xfrm flipV="1">
          <a:off x="6972300" y="10927604"/>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146942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BB0A6A61-B6F1-4E97-A6BF-9320952A5750}"/>
            </a:ext>
          </a:extLst>
        </xdr:cNvPr>
        <xdr:cNvSpPr txBox="1"/>
      </xdr:nvSpPr>
      <xdr:spPr>
        <a:xfrm>
          <a:off x="9327095" y="1026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156568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7FB1706A-6740-4432-B171-9256A016D310}"/>
            </a:ext>
          </a:extLst>
        </xdr:cNvPr>
        <xdr:cNvSpPr txBox="1"/>
      </xdr:nvSpPr>
      <xdr:spPr>
        <a:xfrm>
          <a:off x="84507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9379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BC10A809-1A5A-445C-8983-B1D7D5208532}"/>
            </a:ext>
          </a:extLst>
        </xdr:cNvPr>
        <xdr:cNvSpPr txBox="1"/>
      </xdr:nvSpPr>
      <xdr:spPr>
        <a:xfrm>
          <a:off x="7561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75184</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DE737349-D3F0-47B1-B400-0131C63EA401}"/>
            </a:ext>
          </a:extLst>
        </xdr:cNvPr>
        <xdr:cNvSpPr txBox="1"/>
      </xdr:nvSpPr>
      <xdr:spPr>
        <a:xfrm>
          <a:off x="6672795" y="10362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167170</xdr:rowOff>
    </xdr:from>
    <xdr:ext cx="534377" cy="259045"/>
    <xdr:sp macro="" textlink="">
      <xdr:nvSpPr>
        <xdr:cNvPr id="257" name="n_1mainValue【橋りょう・トンネル】&#10;一人当たり有形固定資産（償却資産）額">
          <a:extLst>
            <a:ext uri="{FF2B5EF4-FFF2-40B4-BE49-F238E27FC236}">
              <a16:creationId xmlns:a16="http://schemas.microsoft.com/office/drawing/2014/main" id="{E8A110C4-B1F1-4CF2-982B-0E847DB4101B}"/>
            </a:ext>
          </a:extLst>
        </xdr:cNvPr>
        <xdr:cNvSpPr txBox="1"/>
      </xdr:nvSpPr>
      <xdr:spPr>
        <a:xfrm>
          <a:off x="9359411" y="10968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443</xdr:rowOff>
    </xdr:from>
    <xdr:ext cx="534377" cy="259045"/>
    <xdr:sp macro="" textlink="">
      <xdr:nvSpPr>
        <xdr:cNvPr id="258" name="n_2mainValue【橋りょう・トンネル】&#10;一人当たり有形固定資産（償却資産）額">
          <a:extLst>
            <a:ext uri="{FF2B5EF4-FFF2-40B4-BE49-F238E27FC236}">
              <a16:creationId xmlns:a16="http://schemas.microsoft.com/office/drawing/2014/main" id="{B473E776-106C-4A4F-95A8-D754B29E4AE4}"/>
            </a:ext>
          </a:extLst>
        </xdr:cNvPr>
        <xdr:cNvSpPr txBox="1"/>
      </xdr:nvSpPr>
      <xdr:spPr>
        <a:xfrm>
          <a:off x="8483111" y="1097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168181</xdr:rowOff>
    </xdr:from>
    <xdr:ext cx="534377" cy="259045"/>
    <xdr:sp macro="" textlink="">
      <xdr:nvSpPr>
        <xdr:cNvPr id="259" name="n_3mainValue【橋りょう・トンネル】&#10;一人当たり有形固定資産（償却資産）額">
          <a:extLst>
            <a:ext uri="{FF2B5EF4-FFF2-40B4-BE49-F238E27FC236}">
              <a16:creationId xmlns:a16="http://schemas.microsoft.com/office/drawing/2014/main" id="{FE2D9D7F-0AA9-42C2-9CA3-30AD7735F10D}"/>
            </a:ext>
          </a:extLst>
        </xdr:cNvPr>
        <xdr:cNvSpPr txBox="1"/>
      </xdr:nvSpPr>
      <xdr:spPr>
        <a:xfrm>
          <a:off x="7594111" y="109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168686</xdr:rowOff>
    </xdr:from>
    <xdr:ext cx="534377" cy="259045"/>
    <xdr:sp macro="" textlink="">
      <xdr:nvSpPr>
        <xdr:cNvPr id="260" name="n_4mainValue【橋りょう・トンネル】&#10;一人当たり有形固定資産（償却資産）額">
          <a:extLst>
            <a:ext uri="{FF2B5EF4-FFF2-40B4-BE49-F238E27FC236}">
              <a16:creationId xmlns:a16="http://schemas.microsoft.com/office/drawing/2014/main" id="{15334147-042D-4981-895A-BB8100813544}"/>
            </a:ext>
          </a:extLst>
        </xdr:cNvPr>
        <xdr:cNvSpPr txBox="1"/>
      </xdr:nvSpPr>
      <xdr:spPr>
        <a:xfrm>
          <a:off x="6705111" y="10970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0900918E-14B5-49A5-90C1-C6A91FEAFA1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4BA036B6-C911-41DB-B82D-99D443E89F2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0CF8CF57-B21A-4F68-A50B-14FA03775AD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A174F308-8E5C-4FD2-9799-9D1709CBD1F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3E14EF2A-D3EA-4687-BE94-F5AB5D919C5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7DD972C2-4B20-4D16-888F-9A1C1D92FC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DC0B36F9-B76B-4582-A27C-DD475C67375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8545534B-3378-41B8-A82F-C662F4797D6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569C477D-2588-4D08-9B2B-D4D90FACF26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10F38244-945F-4688-8CCA-E6D07A421F7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AFD919B7-D658-440C-A66F-05AED33EF10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306CB7AE-6074-4841-9BB4-17EE99E5A40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316020AC-5268-4DDD-ADC0-14C4CFA02FF4}"/>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83758533-9B5E-4270-AFCA-781819CA42F8}"/>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B4ED98B1-E422-42FB-9511-C36E3E2FA31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7462EE45-5D4D-4912-9587-2B2ACAC05B7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940D7F35-D81D-460F-8903-0BB3F5F8E1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C57FBE58-5C70-4DA5-BB31-7B0817F88F7E}"/>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4FC7D699-173B-47DD-82E3-03634D2FC06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A45E7DAA-1C18-4F1B-B2C7-279ADCC536C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60CF80CE-F384-4339-9F91-2A156189C0C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A247EBEE-DE72-4FB1-9164-4E9BC9C1F90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85A3ED63-6ACD-4C58-9F4F-22E8FA8A6F3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2E31E1A8-2EE8-4382-83B2-C9391EC21F6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id="{4153ED45-F6EA-4DD6-AC54-E22F4C79D6F3}"/>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01165410-2A75-4E5A-8A95-C4FA1F8CBF79}"/>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id="{D09D5730-FBBD-43FB-92E0-B171FB4FAD4C}"/>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26F8DC6B-4A7B-40F5-90CA-A4A6607124D9}"/>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id="{CFF50186-ADE2-472C-B369-D5FF1288E4EA}"/>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F7377B03-5AA2-427C-B1EF-DA8ABC743823}"/>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id="{C6E3EDE4-328F-4639-9ECD-8F87A98FBA75}"/>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id="{C51A1780-C08F-4621-A111-E1D1249665E7}"/>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id="{0A646EC8-AE53-4B46-AD4A-4A27563B8E2B}"/>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id="{DD4097B1-85CA-4501-AAD5-43CCEEF31DA7}"/>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5" name="フローチャート: 判断 294">
          <a:extLst>
            <a:ext uri="{FF2B5EF4-FFF2-40B4-BE49-F238E27FC236}">
              <a16:creationId xmlns:a16="http://schemas.microsoft.com/office/drawing/2014/main" id="{01EB909D-A18C-40F2-9E58-397F8E814CE0}"/>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EF0F9B1-5D87-4B63-BCEC-F0363772793C}"/>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382A6B2-B6E3-4FA3-BF9B-B0A58BB7FDC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21CFBDE-09AE-43AE-BD9A-6068D81049B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88B71B65-EC00-4773-8094-15232F60448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A0AB251-44D3-4FFF-908D-ECEA8A7E04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40639</xdr:rowOff>
    </xdr:from>
    <xdr:to>
      <xdr:col>24</xdr:col>
      <xdr:colOff>114300</xdr:colOff>
      <xdr:row>80</xdr:row>
      <xdr:rowOff>142239</xdr:rowOff>
    </xdr:to>
    <xdr:sp macro="" textlink="">
      <xdr:nvSpPr>
        <xdr:cNvPr id="301" name="楕円 300">
          <a:extLst>
            <a:ext uri="{FF2B5EF4-FFF2-40B4-BE49-F238E27FC236}">
              <a16:creationId xmlns:a16="http://schemas.microsoft.com/office/drawing/2014/main" id="{D3EE772B-56ED-4335-8F9A-922F9A3F55EF}"/>
            </a:ext>
          </a:extLst>
        </xdr:cNvPr>
        <xdr:cNvSpPr/>
      </xdr:nvSpPr>
      <xdr:spPr>
        <a:xfrm>
          <a:off x="45847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63516</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436A2434-F8D0-4A67-974E-8956071120EE}"/>
            </a:ext>
          </a:extLst>
        </xdr:cNvPr>
        <xdr:cNvSpPr txBox="1"/>
      </xdr:nvSpPr>
      <xdr:spPr>
        <a:xfrm>
          <a:off x="4673600"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4445</xdr:rowOff>
    </xdr:from>
    <xdr:to>
      <xdr:col>20</xdr:col>
      <xdr:colOff>38100</xdr:colOff>
      <xdr:row>80</xdr:row>
      <xdr:rowOff>106045</xdr:rowOff>
    </xdr:to>
    <xdr:sp macro="" textlink="">
      <xdr:nvSpPr>
        <xdr:cNvPr id="303" name="楕円 302">
          <a:extLst>
            <a:ext uri="{FF2B5EF4-FFF2-40B4-BE49-F238E27FC236}">
              <a16:creationId xmlns:a16="http://schemas.microsoft.com/office/drawing/2014/main" id="{4A920D62-5345-4324-A421-7226DBC6FDB8}"/>
            </a:ext>
          </a:extLst>
        </xdr:cNvPr>
        <xdr:cNvSpPr/>
      </xdr:nvSpPr>
      <xdr:spPr>
        <a:xfrm>
          <a:off x="37465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55245</xdr:rowOff>
    </xdr:from>
    <xdr:to>
      <xdr:col>24</xdr:col>
      <xdr:colOff>63500</xdr:colOff>
      <xdr:row>80</xdr:row>
      <xdr:rowOff>91439</xdr:rowOff>
    </xdr:to>
    <xdr:cxnSp macro="">
      <xdr:nvCxnSpPr>
        <xdr:cNvPr id="304" name="直線コネクタ 303">
          <a:extLst>
            <a:ext uri="{FF2B5EF4-FFF2-40B4-BE49-F238E27FC236}">
              <a16:creationId xmlns:a16="http://schemas.microsoft.com/office/drawing/2014/main" id="{32807604-B0C7-4F7C-B47F-2CE44E9DE3B8}"/>
            </a:ext>
          </a:extLst>
        </xdr:cNvPr>
        <xdr:cNvCxnSpPr/>
      </xdr:nvCxnSpPr>
      <xdr:spPr>
        <a:xfrm>
          <a:off x="3797300" y="137712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137795</xdr:rowOff>
    </xdr:from>
    <xdr:to>
      <xdr:col>15</xdr:col>
      <xdr:colOff>101600</xdr:colOff>
      <xdr:row>80</xdr:row>
      <xdr:rowOff>67945</xdr:rowOff>
    </xdr:to>
    <xdr:sp macro="" textlink="">
      <xdr:nvSpPr>
        <xdr:cNvPr id="305" name="楕円 304">
          <a:extLst>
            <a:ext uri="{FF2B5EF4-FFF2-40B4-BE49-F238E27FC236}">
              <a16:creationId xmlns:a16="http://schemas.microsoft.com/office/drawing/2014/main" id="{D9B68576-AAEE-4E74-B95B-A4096F1541BF}"/>
            </a:ext>
          </a:extLst>
        </xdr:cNvPr>
        <xdr:cNvSpPr/>
      </xdr:nvSpPr>
      <xdr:spPr>
        <a:xfrm>
          <a:off x="2857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17145</xdr:rowOff>
    </xdr:from>
    <xdr:to>
      <xdr:col>19</xdr:col>
      <xdr:colOff>177800</xdr:colOff>
      <xdr:row>80</xdr:row>
      <xdr:rowOff>55245</xdr:rowOff>
    </xdr:to>
    <xdr:cxnSp macro="">
      <xdr:nvCxnSpPr>
        <xdr:cNvPr id="306" name="直線コネクタ 305">
          <a:extLst>
            <a:ext uri="{FF2B5EF4-FFF2-40B4-BE49-F238E27FC236}">
              <a16:creationId xmlns:a16="http://schemas.microsoft.com/office/drawing/2014/main" id="{39E87F90-41AD-4844-9822-B5A8846218C5}"/>
            </a:ext>
          </a:extLst>
        </xdr:cNvPr>
        <xdr:cNvCxnSpPr/>
      </xdr:nvCxnSpPr>
      <xdr:spPr>
        <a:xfrm>
          <a:off x="2908300" y="137331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105411</xdr:rowOff>
    </xdr:from>
    <xdr:to>
      <xdr:col>10</xdr:col>
      <xdr:colOff>165100</xdr:colOff>
      <xdr:row>80</xdr:row>
      <xdr:rowOff>35561</xdr:rowOff>
    </xdr:to>
    <xdr:sp macro="" textlink="">
      <xdr:nvSpPr>
        <xdr:cNvPr id="307" name="楕円 306">
          <a:extLst>
            <a:ext uri="{FF2B5EF4-FFF2-40B4-BE49-F238E27FC236}">
              <a16:creationId xmlns:a16="http://schemas.microsoft.com/office/drawing/2014/main" id="{2559D751-A287-46D8-BA9F-3C510C4B0A81}"/>
            </a:ext>
          </a:extLst>
        </xdr:cNvPr>
        <xdr:cNvSpPr/>
      </xdr:nvSpPr>
      <xdr:spPr>
        <a:xfrm>
          <a:off x="1968500" y="136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156211</xdr:rowOff>
    </xdr:from>
    <xdr:to>
      <xdr:col>15</xdr:col>
      <xdr:colOff>50800</xdr:colOff>
      <xdr:row>80</xdr:row>
      <xdr:rowOff>17145</xdr:rowOff>
    </xdr:to>
    <xdr:cxnSp macro="">
      <xdr:nvCxnSpPr>
        <xdr:cNvPr id="308" name="直線コネクタ 307">
          <a:extLst>
            <a:ext uri="{FF2B5EF4-FFF2-40B4-BE49-F238E27FC236}">
              <a16:creationId xmlns:a16="http://schemas.microsoft.com/office/drawing/2014/main" id="{F75BF100-B1A1-434D-8357-CB34E32A9E03}"/>
            </a:ext>
          </a:extLst>
        </xdr:cNvPr>
        <xdr:cNvCxnSpPr/>
      </xdr:nvCxnSpPr>
      <xdr:spPr>
        <a:xfrm>
          <a:off x="2019300" y="137007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73025</xdr:rowOff>
    </xdr:from>
    <xdr:to>
      <xdr:col>6</xdr:col>
      <xdr:colOff>38100</xdr:colOff>
      <xdr:row>80</xdr:row>
      <xdr:rowOff>3175</xdr:rowOff>
    </xdr:to>
    <xdr:sp macro="" textlink="">
      <xdr:nvSpPr>
        <xdr:cNvPr id="309" name="楕円 308">
          <a:extLst>
            <a:ext uri="{FF2B5EF4-FFF2-40B4-BE49-F238E27FC236}">
              <a16:creationId xmlns:a16="http://schemas.microsoft.com/office/drawing/2014/main" id="{7C79A6C9-E55B-4259-99C1-05F4E88CAE4C}"/>
            </a:ext>
          </a:extLst>
        </xdr:cNvPr>
        <xdr:cNvSpPr/>
      </xdr:nvSpPr>
      <xdr:spPr>
        <a:xfrm>
          <a:off x="1079500" y="1361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123825</xdr:rowOff>
    </xdr:from>
    <xdr:to>
      <xdr:col>10</xdr:col>
      <xdr:colOff>114300</xdr:colOff>
      <xdr:row>79</xdr:row>
      <xdr:rowOff>156211</xdr:rowOff>
    </xdr:to>
    <xdr:cxnSp macro="">
      <xdr:nvCxnSpPr>
        <xdr:cNvPr id="310" name="直線コネクタ 309">
          <a:extLst>
            <a:ext uri="{FF2B5EF4-FFF2-40B4-BE49-F238E27FC236}">
              <a16:creationId xmlns:a16="http://schemas.microsoft.com/office/drawing/2014/main" id="{2E9D5E89-EC40-4ACD-818C-817F56BA40F3}"/>
            </a:ext>
          </a:extLst>
        </xdr:cNvPr>
        <xdr:cNvCxnSpPr/>
      </xdr:nvCxnSpPr>
      <xdr:spPr>
        <a:xfrm>
          <a:off x="1130300" y="13668375"/>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a:extLst>
            <a:ext uri="{FF2B5EF4-FFF2-40B4-BE49-F238E27FC236}">
              <a16:creationId xmlns:a16="http://schemas.microsoft.com/office/drawing/2014/main" id="{83B09C12-28AC-4497-AF4F-84340F35139A}"/>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a:extLst>
            <a:ext uri="{FF2B5EF4-FFF2-40B4-BE49-F238E27FC236}">
              <a16:creationId xmlns:a16="http://schemas.microsoft.com/office/drawing/2014/main" id="{5E6DCB18-9210-4E64-8F77-219190B28CF8}"/>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a:extLst>
            <a:ext uri="{FF2B5EF4-FFF2-40B4-BE49-F238E27FC236}">
              <a16:creationId xmlns:a16="http://schemas.microsoft.com/office/drawing/2014/main" id="{AEEAEB6B-4078-41AF-B9C1-FB8840304709}"/>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137177</xdr:rowOff>
    </xdr:from>
    <xdr:ext cx="405111" cy="259045"/>
    <xdr:sp macro="" textlink="">
      <xdr:nvSpPr>
        <xdr:cNvPr id="314" name="n_4aveValue【公営住宅】&#10;有形固定資産減価償却率">
          <a:extLst>
            <a:ext uri="{FF2B5EF4-FFF2-40B4-BE49-F238E27FC236}">
              <a16:creationId xmlns:a16="http://schemas.microsoft.com/office/drawing/2014/main" id="{221DDA46-B959-44B3-AF9F-B0F78488B430}"/>
            </a:ext>
          </a:extLst>
        </xdr:cNvPr>
        <xdr:cNvSpPr txBox="1"/>
      </xdr:nvSpPr>
      <xdr:spPr>
        <a:xfrm>
          <a:off x="927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122572</xdr:rowOff>
    </xdr:from>
    <xdr:ext cx="405111" cy="259045"/>
    <xdr:sp macro="" textlink="">
      <xdr:nvSpPr>
        <xdr:cNvPr id="315" name="n_1mainValue【公営住宅】&#10;有形固定資産減価償却率">
          <a:extLst>
            <a:ext uri="{FF2B5EF4-FFF2-40B4-BE49-F238E27FC236}">
              <a16:creationId xmlns:a16="http://schemas.microsoft.com/office/drawing/2014/main" id="{DF8942EF-6DBD-4D40-9B4E-39FC2FC4FAEE}"/>
            </a:ext>
          </a:extLst>
        </xdr:cNvPr>
        <xdr:cNvSpPr txBox="1"/>
      </xdr:nvSpPr>
      <xdr:spPr>
        <a:xfrm>
          <a:off x="3582044" y="1349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84472</xdr:rowOff>
    </xdr:from>
    <xdr:ext cx="405111" cy="259045"/>
    <xdr:sp macro="" textlink="">
      <xdr:nvSpPr>
        <xdr:cNvPr id="316" name="n_2mainValue【公営住宅】&#10;有形固定資産減価償却率">
          <a:extLst>
            <a:ext uri="{FF2B5EF4-FFF2-40B4-BE49-F238E27FC236}">
              <a16:creationId xmlns:a16="http://schemas.microsoft.com/office/drawing/2014/main" id="{DB096E86-214D-4420-8ECD-8583D20FEB22}"/>
            </a:ext>
          </a:extLst>
        </xdr:cNvPr>
        <xdr:cNvSpPr txBox="1"/>
      </xdr:nvSpPr>
      <xdr:spPr>
        <a:xfrm>
          <a:off x="27057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52088</xdr:rowOff>
    </xdr:from>
    <xdr:ext cx="405111" cy="259045"/>
    <xdr:sp macro="" textlink="">
      <xdr:nvSpPr>
        <xdr:cNvPr id="317" name="n_3mainValue【公営住宅】&#10;有形固定資産減価償却率">
          <a:extLst>
            <a:ext uri="{FF2B5EF4-FFF2-40B4-BE49-F238E27FC236}">
              <a16:creationId xmlns:a16="http://schemas.microsoft.com/office/drawing/2014/main" id="{4E97CEEA-E1AF-477B-BFFC-39F189CEC6ED}"/>
            </a:ext>
          </a:extLst>
        </xdr:cNvPr>
        <xdr:cNvSpPr txBox="1"/>
      </xdr:nvSpPr>
      <xdr:spPr>
        <a:xfrm>
          <a:off x="1816744" y="1342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19702</xdr:rowOff>
    </xdr:from>
    <xdr:ext cx="405111" cy="259045"/>
    <xdr:sp macro="" textlink="">
      <xdr:nvSpPr>
        <xdr:cNvPr id="318" name="n_4mainValue【公営住宅】&#10;有形固定資産減価償却率">
          <a:extLst>
            <a:ext uri="{FF2B5EF4-FFF2-40B4-BE49-F238E27FC236}">
              <a16:creationId xmlns:a16="http://schemas.microsoft.com/office/drawing/2014/main" id="{51C6128B-15C0-4A76-8A4F-9D01E704968C}"/>
            </a:ext>
          </a:extLst>
        </xdr:cNvPr>
        <xdr:cNvSpPr txBox="1"/>
      </xdr:nvSpPr>
      <xdr:spPr>
        <a:xfrm>
          <a:off x="927744" y="1339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44306D0C-4B45-4405-9FCB-B2194E4A62E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C5680E98-1D71-4583-9D48-42E9055A1F9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8A437337-920C-4F56-9346-5E14C5F030E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8E316D50-70CC-493F-A46D-33C971BB9D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C9D2B94F-FA46-459A-95AA-9BDE5C6F62A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5C58C4DB-7F5F-4693-98B7-14EEAB6D555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88B5DA4F-00B4-45BE-B922-ED77DA9AA3C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6DF2DB84-AFF3-4F48-AE85-BC45C5A7925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0B3E57C5-17FD-49E1-8356-0EB50DE8F007}"/>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8CBC2729-7484-4A6A-8372-847229D119D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C8D813B9-79C9-4B1F-A914-B9C023E63639}"/>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BA67E176-F99F-46E4-B6D7-68391A3BEB9A}"/>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209F3DAA-226A-41B4-A842-2020AFADBFB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1ED7B465-AE28-4464-A22E-693386F136C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3E46E89B-6002-4620-87D0-055233DB5295}"/>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4C54D8FB-9B56-47F7-9D84-CDE1CB7AD3C6}"/>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EC8C825E-DD01-43A2-9264-9210B9A13F7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F9651E9A-CCB1-4819-8660-832884D524D2}"/>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31C4630F-23D0-4976-924C-46CD2F4F15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id="{27B08657-B05C-4D93-8194-E67329B54061}"/>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id="{E98C8138-38D7-4D85-B951-EF13F4072EED}"/>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id="{ED1451A9-2767-4396-9EFC-D30E6DF0D0A7}"/>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id="{EDC4B77D-A4B3-4CB1-80D6-C1D48AC3FE02}"/>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id="{A81CCADA-3901-43CA-89BF-9D42C7E5293D}"/>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a:extLst>
            <a:ext uri="{FF2B5EF4-FFF2-40B4-BE49-F238E27FC236}">
              <a16:creationId xmlns:a16="http://schemas.microsoft.com/office/drawing/2014/main" id="{68C84122-7A04-4FA6-8DF2-2E0440AEEE95}"/>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id="{6C91F4DF-4D72-4755-925B-9BF8E19BC0BA}"/>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id="{DB269E52-BF3E-457E-A910-9C74546E2E8F}"/>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id="{DFC1676B-8B3D-49AF-A160-A9E93CBA6A34}"/>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id="{C6E6E226-7C96-4B91-857C-4D40AB008BA6}"/>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79311</xdr:rowOff>
    </xdr:from>
    <xdr:to>
      <xdr:col>36</xdr:col>
      <xdr:colOff>165100</xdr:colOff>
      <xdr:row>84</xdr:row>
      <xdr:rowOff>9461</xdr:rowOff>
    </xdr:to>
    <xdr:sp macro="" textlink="">
      <xdr:nvSpPr>
        <xdr:cNvPr id="348" name="フローチャート: 判断 347">
          <a:extLst>
            <a:ext uri="{FF2B5EF4-FFF2-40B4-BE49-F238E27FC236}">
              <a16:creationId xmlns:a16="http://schemas.microsoft.com/office/drawing/2014/main" id="{4F9A3839-BF9A-4627-AD47-8CEFB8F01AFE}"/>
            </a:ext>
          </a:extLst>
        </xdr:cNvPr>
        <xdr:cNvSpPr/>
      </xdr:nvSpPr>
      <xdr:spPr>
        <a:xfrm>
          <a:off x="6921500" y="1430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C752D27F-3C71-44E7-8612-F13918165CA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E2529D50-CFA4-48CA-A7BE-95DE68762FE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68575F29-9023-433C-BF86-C3FA348F7C1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A05931E-B498-4BB2-91BF-F6D7060559FE}"/>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176E396-9376-45C5-94DD-0A1BA8AC6D5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17590</xdr:rowOff>
    </xdr:from>
    <xdr:to>
      <xdr:col>55</xdr:col>
      <xdr:colOff>50800</xdr:colOff>
      <xdr:row>84</xdr:row>
      <xdr:rowOff>119190</xdr:rowOff>
    </xdr:to>
    <xdr:sp macro="" textlink="">
      <xdr:nvSpPr>
        <xdr:cNvPr id="354" name="楕円 353">
          <a:extLst>
            <a:ext uri="{FF2B5EF4-FFF2-40B4-BE49-F238E27FC236}">
              <a16:creationId xmlns:a16="http://schemas.microsoft.com/office/drawing/2014/main" id="{EEF5C623-F493-4F65-90B2-617A4C95549D}"/>
            </a:ext>
          </a:extLst>
        </xdr:cNvPr>
        <xdr:cNvSpPr/>
      </xdr:nvSpPr>
      <xdr:spPr>
        <a:xfrm>
          <a:off x="10426700" y="144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167467</xdr:rowOff>
    </xdr:from>
    <xdr:ext cx="469744" cy="259045"/>
    <xdr:sp macro="" textlink="">
      <xdr:nvSpPr>
        <xdr:cNvPr id="355" name="【公営住宅】&#10;一人当たり面積該当値テキスト">
          <a:extLst>
            <a:ext uri="{FF2B5EF4-FFF2-40B4-BE49-F238E27FC236}">
              <a16:creationId xmlns:a16="http://schemas.microsoft.com/office/drawing/2014/main" id="{118ED7F8-EED9-44AF-9055-65DAF1D2B57F}"/>
            </a:ext>
          </a:extLst>
        </xdr:cNvPr>
        <xdr:cNvSpPr txBox="1"/>
      </xdr:nvSpPr>
      <xdr:spPr>
        <a:xfrm>
          <a:off x="10515600"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19875</xdr:rowOff>
    </xdr:from>
    <xdr:to>
      <xdr:col>50</xdr:col>
      <xdr:colOff>165100</xdr:colOff>
      <xdr:row>84</xdr:row>
      <xdr:rowOff>121475</xdr:rowOff>
    </xdr:to>
    <xdr:sp macro="" textlink="">
      <xdr:nvSpPr>
        <xdr:cNvPr id="356" name="楕円 355">
          <a:extLst>
            <a:ext uri="{FF2B5EF4-FFF2-40B4-BE49-F238E27FC236}">
              <a16:creationId xmlns:a16="http://schemas.microsoft.com/office/drawing/2014/main" id="{74414921-3A74-4325-BEAB-1847F7E44B79}"/>
            </a:ext>
          </a:extLst>
        </xdr:cNvPr>
        <xdr:cNvSpPr/>
      </xdr:nvSpPr>
      <xdr:spPr>
        <a:xfrm>
          <a:off x="9588500" y="1442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68390</xdr:rowOff>
    </xdr:from>
    <xdr:to>
      <xdr:col>55</xdr:col>
      <xdr:colOff>0</xdr:colOff>
      <xdr:row>84</xdr:row>
      <xdr:rowOff>70675</xdr:rowOff>
    </xdr:to>
    <xdr:cxnSp macro="">
      <xdr:nvCxnSpPr>
        <xdr:cNvPr id="357" name="直線コネクタ 356">
          <a:extLst>
            <a:ext uri="{FF2B5EF4-FFF2-40B4-BE49-F238E27FC236}">
              <a16:creationId xmlns:a16="http://schemas.microsoft.com/office/drawing/2014/main" id="{0CDCE9C8-1028-4E34-9FF6-A1E039076FE9}"/>
            </a:ext>
          </a:extLst>
        </xdr:cNvPr>
        <xdr:cNvCxnSpPr/>
      </xdr:nvCxnSpPr>
      <xdr:spPr>
        <a:xfrm flipV="1">
          <a:off x="9639300" y="14470190"/>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21589</xdr:rowOff>
    </xdr:from>
    <xdr:to>
      <xdr:col>46</xdr:col>
      <xdr:colOff>38100</xdr:colOff>
      <xdr:row>84</xdr:row>
      <xdr:rowOff>123189</xdr:rowOff>
    </xdr:to>
    <xdr:sp macro="" textlink="">
      <xdr:nvSpPr>
        <xdr:cNvPr id="358" name="楕円 357">
          <a:extLst>
            <a:ext uri="{FF2B5EF4-FFF2-40B4-BE49-F238E27FC236}">
              <a16:creationId xmlns:a16="http://schemas.microsoft.com/office/drawing/2014/main" id="{7BE065D8-7188-4C71-8DB9-AADB1C51E08E}"/>
            </a:ext>
          </a:extLst>
        </xdr:cNvPr>
        <xdr:cNvSpPr/>
      </xdr:nvSpPr>
      <xdr:spPr>
        <a:xfrm>
          <a:off x="8699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70675</xdr:rowOff>
    </xdr:from>
    <xdr:to>
      <xdr:col>50</xdr:col>
      <xdr:colOff>114300</xdr:colOff>
      <xdr:row>84</xdr:row>
      <xdr:rowOff>72389</xdr:rowOff>
    </xdr:to>
    <xdr:cxnSp macro="">
      <xdr:nvCxnSpPr>
        <xdr:cNvPr id="359" name="直線コネクタ 358">
          <a:extLst>
            <a:ext uri="{FF2B5EF4-FFF2-40B4-BE49-F238E27FC236}">
              <a16:creationId xmlns:a16="http://schemas.microsoft.com/office/drawing/2014/main" id="{4CEBF910-0000-4275-809E-4663B94E42C8}"/>
            </a:ext>
          </a:extLst>
        </xdr:cNvPr>
        <xdr:cNvCxnSpPr/>
      </xdr:nvCxnSpPr>
      <xdr:spPr>
        <a:xfrm flipV="1">
          <a:off x="8750300" y="14472475"/>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23876</xdr:rowOff>
    </xdr:from>
    <xdr:to>
      <xdr:col>41</xdr:col>
      <xdr:colOff>101600</xdr:colOff>
      <xdr:row>84</xdr:row>
      <xdr:rowOff>125476</xdr:rowOff>
    </xdr:to>
    <xdr:sp macro="" textlink="">
      <xdr:nvSpPr>
        <xdr:cNvPr id="360" name="楕円 359">
          <a:extLst>
            <a:ext uri="{FF2B5EF4-FFF2-40B4-BE49-F238E27FC236}">
              <a16:creationId xmlns:a16="http://schemas.microsoft.com/office/drawing/2014/main" id="{2286252B-3689-471B-8B1A-9B5B9DBDC5F1}"/>
            </a:ext>
          </a:extLst>
        </xdr:cNvPr>
        <xdr:cNvSpPr/>
      </xdr:nvSpPr>
      <xdr:spPr>
        <a:xfrm>
          <a:off x="7810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72389</xdr:rowOff>
    </xdr:from>
    <xdr:to>
      <xdr:col>45</xdr:col>
      <xdr:colOff>177800</xdr:colOff>
      <xdr:row>84</xdr:row>
      <xdr:rowOff>74676</xdr:rowOff>
    </xdr:to>
    <xdr:cxnSp macro="">
      <xdr:nvCxnSpPr>
        <xdr:cNvPr id="361" name="直線コネクタ 360">
          <a:extLst>
            <a:ext uri="{FF2B5EF4-FFF2-40B4-BE49-F238E27FC236}">
              <a16:creationId xmlns:a16="http://schemas.microsoft.com/office/drawing/2014/main" id="{018B13CF-3DF6-4A29-8F6D-8F8B888677B6}"/>
            </a:ext>
          </a:extLst>
        </xdr:cNvPr>
        <xdr:cNvCxnSpPr/>
      </xdr:nvCxnSpPr>
      <xdr:spPr>
        <a:xfrm flipV="1">
          <a:off x="7861300" y="14474189"/>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26163</xdr:rowOff>
    </xdr:from>
    <xdr:to>
      <xdr:col>36</xdr:col>
      <xdr:colOff>165100</xdr:colOff>
      <xdr:row>84</xdr:row>
      <xdr:rowOff>127763</xdr:rowOff>
    </xdr:to>
    <xdr:sp macro="" textlink="">
      <xdr:nvSpPr>
        <xdr:cNvPr id="362" name="楕円 361">
          <a:extLst>
            <a:ext uri="{FF2B5EF4-FFF2-40B4-BE49-F238E27FC236}">
              <a16:creationId xmlns:a16="http://schemas.microsoft.com/office/drawing/2014/main" id="{5ECB79B8-0511-45A4-9E45-2E9CE62B6425}"/>
            </a:ext>
          </a:extLst>
        </xdr:cNvPr>
        <xdr:cNvSpPr/>
      </xdr:nvSpPr>
      <xdr:spPr>
        <a:xfrm>
          <a:off x="6921500" y="144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74676</xdr:rowOff>
    </xdr:from>
    <xdr:to>
      <xdr:col>41</xdr:col>
      <xdr:colOff>50800</xdr:colOff>
      <xdr:row>84</xdr:row>
      <xdr:rowOff>76963</xdr:rowOff>
    </xdr:to>
    <xdr:cxnSp macro="">
      <xdr:nvCxnSpPr>
        <xdr:cNvPr id="363" name="直線コネクタ 362">
          <a:extLst>
            <a:ext uri="{FF2B5EF4-FFF2-40B4-BE49-F238E27FC236}">
              <a16:creationId xmlns:a16="http://schemas.microsoft.com/office/drawing/2014/main" id="{7EA5A9EE-8222-477B-9A1B-A4D5D19912A6}"/>
            </a:ext>
          </a:extLst>
        </xdr:cNvPr>
        <xdr:cNvCxnSpPr/>
      </xdr:nvCxnSpPr>
      <xdr:spPr>
        <a:xfrm flipV="1">
          <a:off x="6972300" y="144764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a:extLst>
            <a:ext uri="{FF2B5EF4-FFF2-40B4-BE49-F238E27FC236}">
              <a16:creationId xmlns:a16="http://schemas.microsoft.com/office/drawing/2014/main" id="{10E33B3B-C40D-4773-BE14-C2A4444C8E06}"/>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a:extLst>
            <a:ext uri="{FF2B5EF4-FFF2-40B4-BE49-F238E27FC236}">
              <a16:creationId xmlns:a16="http://schemas.microsoft.com/office/drawing/2014/main" id="{689B6F62-4C7F-41BA-BD30-C898A60A1176}"/>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a:extLst>
            <a:ext uri="{FF2B5EF4-FFF2-40B4-BE49-F238E27FC236}">
              <a16:creationId xmlns:a16="http://schemas.microsoft.com/office/drawing/2014/main" id="{B2DC9A7A-B345-499C-B198-5DBC0FA1C76C}"/>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25988</xdr:rowOff>
    </xdr:from>
    <xdr:ext cx="469744" cy="259045"/>
    <xdr:sp macro="" textlink="">
      <xdr:nvSpPr>
        <xdr:cNvPr id="367" name="n_4aveValue【公営住宅】&#10;一人当たり面積">
          <a:extLst>
            <a:ext uri="{FF2B5EF4-FFF2-40B4-BE49-F238E27FC236}">
              <a16:creationId xmlns:a16="http://schemas.microsoft.com/office/drawing/2014/main" id="{6652EA21-A8FE-481A-9A59-2D6AB3EA9AA4}"/>
            </a:ext>
          </a:extLst>
        </xdr:cNvPr>
        <xdr:cNvSpPr txBox="1"/>
      </xdr:nvSpPr>
      <xdr:spPr>
        <a:xfrm>
          <a:off x="6737427" y="1408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112602</xdr:rowOff>
    </xdr:from>
    <xdr:ext cx="469744" cy="259045"/>
    <xdr:sp macro="" textlink="">
      <xdr:nvSpPr>
        <xdr:cNvPr id="368" name="n_1mainValue【公営住宅】&#10;一人当たり面積">
          <a:extLst>
            <a:ext uri="{FF2B5EF4-FFF2-40B4-BE49-F238E27FC236}">
              <a16:creationId xmlns:a16="http://schemas.microsoft.com/office/drawing/2014/main" id="{97DEADBA-A8A8-4A2B-ACAA-5F8532767100}"/>
            </a:ext>
          </a:extLst>
        </xdr:cNvPr>
        <xdr:cNvSpPr txBox="1"/>
      </xdr:nvSpPr>
      <xdr:spPr>
        <a:xfrm>
          <a:off x="9391727" y="14514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114316</xdr:rowOff>
    </xdr:from>
    <xdr:ext cx="469744" cy="259045"/>
    <xdr:sp macro="" textlink="">
      <xdr:nvSpPr>
        <xdr:cNvPr id="369" name="n_2mainValue【公営住宅】&#10;一人当たり面積">
          <a:extLst>
            <a:ext uri="{FF2B5EF4-FFF2-40B4-BE49-F238E27FC236}">
              <a16:creationId xmlns:a16="http://schemas.microsoft.com/office/drawing/2014/main" id="{79774B59-FBC3-4AAC-81ED-CF8A5D2778B9}"/>
            </a:ext>
          </a:extLst>
        </xdr:cNvPr>
        <xdr:cNvSpPr txBox="1"/>
      </xdr:nvSpPr>
      <xdr:spPr>
        <a:xfrm>
          <a:off x="8515427" y="1451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116603</xdr:rowOff>
    </xdr:from>
    <xdr:ext cx="469744" cy="259045"/>
    <xdr:sp macro="" textlink="">
      <xdr:nvSpPr>
        <xdr:cNvPr id="370" name="n_3mainValue【公営住宅】&#10;一人当たり面積">
          <a:extLst>
            <a:ext uri="{FF2B5EF4-FFF2-40B4-BE49-F238E27FC236}">
              <a16:creationId xmlns:a16="http://schemas.microsoft.com/office/drawing/2014/main" id="{283FC79A-4D30-4DA7-B5F8-216A74E66F7C}"/>
            </a:ext>
          </a:extLst>
        </xdr:cNvPr>
        <xdr:cNvSpPr txBox="1"/>
      </xdr:nvSpPr>
      <xdr:spPr>
        <a:xfrm>
          <a:off x="7626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118890</xdr:rowOff>
    </xdr:from>
    <xdr:ext cx="469744" cy="259045"/>
    <xdr:sp macro="" textlink="">
      <xdr:nvSpPr>
        <xdr:cNvPr id="371" name="n_4mainValue【公営住宅】&#10;一人当たり面積">
          <a:extLst>
            <a:ext uri="{FF2B5EF4-FFF2-40B4-BE49-F238E27FC236}">
              <a16:creationId xmlns:a16="http://schemas.microsoft.com/office/drawing/2014/main" id="{5B216ACE-FAF3-4BD8-BD9E-92091B2CD3DA}"/>
            </a:ext>
          </a:extLst>
        </xdr:cNvPr>
        <xdr:cNvSpPr txBox="1"/>
      </xdr:nvSpPr>
      <xdr:spPr>
        <a:xfrm>
          <a:off x="6737427" y="1452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027C9D3B-FD9B-4B61-A10C-8A6FE990557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4EB1BB09-EB9A-4F1B-8C45-F262EEDB0D6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991647AE-44B8-4A92-9ECA-2DCCF25BA59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EDFDDED6-43F6-4472-AA84-AF171FBB88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91359354-18F6-41F7-A76C-104B23DEDBF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85C1A788-3FEC-41C8-8294-3405E85D30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18AC2DEE-BBA4-44E8-91EA-DAFEAB70705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9676189F-C236-4A10-97C9-9A2778B67DB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F7045FE0-D929-4F00-A2DF-D11C2B9C789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512ACE2C-10C3-49B8-AD98-7E0AB1F2928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9DEB1A39-D678-49E8-BA6B-90B552A341E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81AEB767-31E3-4ADD-B6F4-D315F19E9E4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83150C99-D864-45E9-B899-66CBE52B4A7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E00C8F7F-7002-497D-9A89-7C01C6D0DFD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F9B8D8EF-45D2-467B-A446-E7F0ACC84D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B52844BA-236E-4C1D-B953-AB9462C5717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9C24AC23-1D3A-4087-8F03-85749BE1A9C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F98B71E9-63B0-4DDF-AA87-1C2F47063508}"/>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FF5D03B7-3716-4E42-95F7-B927DF1CEFA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221FCFEC-8D0B-433E-A03D-10A35CDC27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02B4BF5C-9A87-4DB4-960C-6636B2A6891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8198F0E0-7EFD-471F-8DA2-84468A227D6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93DD0D51-4B72-4E37-B1E1-CF30B8D0451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66724568-F59F-4366-9DD6-D46E30B9E9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769D7913-7B0C-4417-9BBD-EAF18EB5D7C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B0309DF3-5B9C-4F52-AA6A-295CAA9BF2C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CD168FC7-0324-4450-998D-9BCD5F383A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CDD5C4CD-06CD-4D8D-92D8-BF7BCBEF701F}"/>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7C1A2BF7-A3B6-4911-9F8A-605EC17C449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B7A3A4BF-2091-4B78-893A-F8AD4F89107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60658807-D169-4087-A72C-06E799E6D4D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6F53244F-0449-4808-ABA4-12D6729F4CD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0F088293-A11D-45DE-A949-67AD398E401B}"/>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FB4E4ADC-49BB-4504-A839-FECB7D07CDA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44D8C809-9152-4560-BB08-B8008618701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9A7A203F-3CCA-412B-96D4-8043D7B2F2B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03F84720-3263-4E90-B515-5C5BC269F27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401608EF-18D3-4B0D-B730-590F08FCD3D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0D43FC01-8332-405F-B6BE-5B936D7258A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6EA44837-2B4B-4E24-84E5-3E8769CD6B14}"/>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a:extLst>
            <a:ext uri="{FF2B5EF4-FFF2-40B4-BE49-F238E27FC236}">
              <a16:creationId xmlns:a16="http://schemas.microsoft.com/office/drawing/2014/main" id="{7321602C-67D6-4FE3-BB02-0D23317501AD}"/>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id="{B135CEA7-9466-41F2-81D9-B43AF6F44885}"/>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a:extLst>
            <a:ext uri="{FF2B5EF4-FFF2-40B4-BE49-F238E27FC236}">
              <a16:creationId xmlns:a16="http://schemas.microsoft.com/office/drawing/2014/main" id="{AEDD0F87-A968-4F7C-8CE3-120495936F6E}"/>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96CAD478-97AA-411F-AC2D-8B517187C66B}"/>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a:extLst>
            <a:ext uri="{FF2B5EF4-FFF2-40B4-BE49-F238E27FC236}">
              <a16:creationId xmlns:a16="http://schemas.microsoft.com/office/drawing/2014/main" id="{F8B8EFEB-8628-4AD3-A32D-C5E60A588ABB}"/>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140987</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3095F933-1B2D-4A49-9E2C-AF93491A68C4}"/>
            </a:ext>
          </a:extLst>
        </xdr:cNvPr>
        <xdr:cNvSpPr txBox="1"/>
      </xdr:nvSpPr>
      <xdr:spPr>
        <a:xfrm>
          <a:off x="16357600" y="631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a:extLst>
            <a:ext uri="{FF2B5EF4-FFF2-40B4-BE49-F238E27FC236}">
              <a16:creationId xmlns:a16="http://schemas.microsoft.com/office/drawing/2014/main" id="{983C4925-7800-45EE-84E7-A8B1DD835E18}"/>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a:extLst>
            <a:ext uri="{FF2B5EF4-FFF2-40B4-BE49-F238E27FC236}">
              <a16:creationId xmlns:a16="http://schemas.microsoft.com/office/drawing/2014/main" id="{30E5DDEC-40B3-4F28-8F07-BA6EFF30B886}"/>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a:extLst>
            <a:ext uri="{FF2B5EF4-FFF2-40B4-BE49-F238E27FC236}">
              <a16:creationId xmlns:a16="http://schemas.microsoft.com/office/drawing/2014/main" id="{02232066-4C70-4373-9F02-C6206E93ABCB}"/>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a:extLst>
            <a:ext uri="{FF2B5EF4-FFF2-40B4-BE49-F238E27FC236}">
              <a16:creationId xmlns:a16="http://schemas.microsoft.com/office/drawing/2014/main" id="{8902BCFB-E64A-4FD5-8045-1DC6BD9C0A20}"/>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xdr:rowOff>
    </xdr:from>
    <xdr:to>
      <xdr:col>67</xdr:col>
      <xdr:colOff>101600</xdr:colOff>
      <xdr:row>37</xdr:row>
      <xdr:rowOff>104140</xdr:rowOff>
    </xdr:to>
    <xdr:sp macro="" textlink="">
      <xdr:nvSpPr>
        <xdr:cNvPr id="422" name="フローチャート: 判断 421">
          <a:extLst>
            <a:ext uri="{FF2B5EF4-FFF2-40B4-BE49-F238E27FC236}">
              <a16:creationId xmlns:a16="http://schemas.microsoft.com/office/drawing/2014/main" id="{318CFDA6-D68E-4A90-9DEC-522092A775AB}"/>
            </a:ext>
          </a:extLst>
        </xdr:cNvPr>
        <xdr:cNvSpPr/>
      </xdr:nvSpPr>
      <xdr:spPr>
        <a:xfrm>
          <a:off x="12763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692B720F-7363-4F58-AB54-D952FE1AE33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F40BA16-FCE0-47FC-84A9-0E5BD03473D5}"/>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A222DA2-8EB0-4463-BB72-89CBA0E7753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6D94DCFC-55DD-4772-AB60-7F726FF6388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54BE5FF-E497-4D46-BF06-2AF2B9B7933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42545</xdr:rowOff>
    </xdr:from>
    <xdr:to>
      <xdr:col>85</xdr:col>
      <xdr:colOff>177800</xdr:colOff>
      <xdr:row>35</xdr:row>
      <xdr:rowOff>144145</xdr:rowOff>
    </xdr:to>
    <xdr:sp macro="" textlink="">
      <xdr:nvSpPr>
        <xdr:cNvPr id="428" name="楕円 427">
          <a:extLst>
            <a:ext uri="{FF2B5EF4-FFF2-40B4-BE49-F238E27FC236}">
              <a16:creationId xmlns:a16="http://schemas.microsoft.com/office/drawing/2014/main" id="{4BA6F6ED-E8BF-411F-914A-5CE209CB5EF9}"/>
            </a:ext>
          </a:extLst>
        </xdr:cNvPr>
        <xdr:cNvSpPr/>
      </xdr:nvSpPr>
      <xdr:spPr>
        <a:xfrm>
          <a:off x="162687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65422</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F5F6C947-8AE1-4D69-A577-4DF96F0FFA8F}"/>
            </a:ext>
          </a:extLst>
        </xdr:cNvPr>
        <xdr:cNvSpPr txBox="1"/>
      </xdr:nvSpPr>
      <xdr:spPr>
        <a:xfrm>
          <a:off x="16357600"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143510</xdr:rowOff>
    </xdr:from>
    <xdr:to>
      <xdr:col>81</xdr:col>
      <xdr:colOff>101600</xdr:colOff>
      <xdr:row>39</xdr:row>
      <xdr:rowOff>73660</xdr:rowOff>
    </xdr:to>
    <xdr:sp macro="" textlink="">
      <xdr:nvSpPr>
        <xdr:cNvPr id="430" name="楕円 429">
          <a:extLst>
            <a:ext uri="{FF2B5EF4-FFF2-40B4-BE49-F238E27FC236}">
              <a16:creationId xmlns:a16="http://schemas.microsoft.com/office/drawing/2014/main" id="{785E610E-A58E-4DE0-8FD0-1C6F96090394}"/>
            </a:ext>
          </a:extLst>
        </xdr:cNvPr>
        <xdr:cNvSpPr/>
      </xdr:nvSpPr>
      <xdr:spPr>
        <a:xfrm>
          <a:off x="15430500" y="665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93345</xdr:rowOff>
    </xdr:from>
    <xdr:to>
      <xdr:col>85</xdr:col>
      <xdr:colOff>127000</xdr:colOff>
      <xdr:row>39</xdr:row>
      <xdr:rowOff>22860</xdr:rowOff>
    </xdr:to>
    <xdr:cxnSp macro="">
      <xdr:nvCxnSpPr>
        <xdr:cNvPr id="431" name="直線コネクタ 430">
          <a:extLst>
            <a:ext uri="{FF2B5EF4-FFF2-40B4-BE49-F238E27FC236}">
              <a16:creationId xmlns:a16="http://schemas.microsoft.com/office/drawing/2014/main" id="{6BD399B3-6C07-4394-B5DC-BAE9BD69CC0B}"/>
            </a:ext>
          </a:extLst>
        </xdr:cNvPr>
        <xdr:cNvCxnSpPr/>
      </xdr:nvCxnSpPr>
      <xdr:spPr>
        <a:xfrm flipV="1">
          <a:off x="15481300" y="6094095"/>
          <a:ext cx="838200" cy="61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432" name="楕円 431">
          <a:extLst>
            <a:ext uri="{FF2B5EF4-FFF2-40B4-BE49-F238E27FC236}">
              <a16:creationId xmlns:a16="http://schemas.microsoft.com/office/drawing/2014/main" id="{C7231F61-6838-410C-9498-CC2C0E90A23B}"/>
            </a:ext>
          </a:extLst>
        </xdr:cNvPr>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140970</xdr:rowOff>
    </xdr:from>
    <xdr:to>
      <xdr:col>81</xdr:col>
      <xdr:colOff>50800</xdr:colOff>
      <xdr:row>39</xdr:row>
      <xdr:rowOff>22860</xdr:rowOff>
    </xdr:to>
    <xdr:cxnSp macro="">
      <xdr:nvCxnSpPr>
        <xdr:cNvPr id="433" name="直線コネクタ 432">
          <a:extLst>
            <a:ext uri="{FF2B5EF4-FFF2-40B4-BE49-F238E27FC236}">
              <a16:creationId xmlns:a16="http://schemas.microsoft.com/office/drawing/2014/main" id="{46D1BD6E-ED9C-4C94-82C4-806EE40C0D26}"/>
            </a:ext>
          </a:extLst>
        </xdr:cNvPr>
        <xdr:cNvCxnSpPr/>
      </xdr:nvCxnSpPr>
      <xdr:spPr>
        <a:xfrm>
          <a:off x="14592300" y="665607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34925</xdr:rowOff>
    </xdr:from>
    <xdr:to>
      <xdr:col>72</xdr:col>
      <xdr:colOff>38100</xdr:colOff>
      <xdr:row>38</xdr:row>
      <xdr:rowOff>136525</xdr:rowOff>
    </xdr:to>
    <xdr:sp macro="" textlink="">
      <xdr:nvSpPr>
        <xdr:cNvPr id="434" name="楕円 433">
          <a:extLst>
            <a:ext uri="{FF2B5EF4-FFF2-40B4-BE49-F238E27FC236}">
              <a16:creationId xmlns:a16="http://schemas.microsoft.com/office/drawing/2014/main" id="{D80C36B8-350C-4CFF-81B7-5B3D20D71288}"/>
            </a:ext>
          </a:extLst>
        </xdr:cNvPr>
        <xdr:cNvSpPr/>
      </xdr:nvSpPr>
      <xdr:spPr>
        <a:xfrm>
          <a:off x="13652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85725</xdr:rowOff>
    </xdr:from>
    <xdr:to>
      <xdr:col>76</xdr:col>
      <xdr:colOff>114300</xdr:colOff>
      <xdr:row>38</xdr:row>
      <xdr:rowOff>140970</xdr:rowOff>
    </xdr:to>
    <xdr:cxnSp macro="">
      <xdr:nvCxnSpPr>
        <xdr:cNvPr id="435" name="直線コネクタ 434">
          <a:extLst>
            <a:ext uri="{FF2B5EF4-FFF2-40B4-BE49-F238E27FC236}">
              <a16:creationId xmlns:a16="http://schemas.microsoft.com/office/drawing/2014/main" id="{C4C8F2F2-D271-427A-B7D5-159757E5805C}"/>
            </a:ext>
          </a:extLst>
        </xdr:cNvPr>
        <xdr:cNvCxnSpPr/>
      </xdr:nvCxnSpPr>
      <xdr:spPr>
        <a:xfrm>
          <a:off x="13703300" y="660082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160655</xdr:rowOff>
    </xdr:from>
    <xdr:to>
      <xdr:col>67</xdr:col>
      <xdr:colOff>101600</xdr:colOff>
      <xdr:row>38</xdr:row>
      <xdr:rowOff>90805</xdr:rowOff>
    </xdr:to>
    <xdr:sp macro="" textlink="">
      <xdr:nvSpPr>
        <xdr:cNvPr id="436" name="楕円 435">
          <a:extLst>
            <a:ext uri="{FF2B5EF4-FFF2-40B4-BE49-F238E27FC236}">
              <a16:creationId xmlns:a16="http://schemas.microsoft.com/office/drawing/2014/main" id="{0133E64F-30AA-4215-A797-583DB927C89A}"/>
            </a:ext>
          </a:extLst>
        </xdr:cNvPr>
        <xdr:cNvSpPr/>
      </xdr:nvSpPr>
      <xdr:spPr>
        <a:xfrm>
          <a:off x="12763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40005</xdr:rowOff>
    </xdr:from>
    <xdr:to>
      <xdr:col>71</xdr:col>
      <xdr:colOff>177800</xdr:colOff>
      <xdr:row>38</xdr:row>
      <xdr:rowOff>85725</xdr:rowOff>
    </xdr:to>
    <xdr:cxnSp macro="">
      <xdr:nvCxnSpPr>
        <xdr:cNvPr id="437" name="直線コネクタ 436">
          <a:extLst>
            <a:ext uri="{FF2B5EF4-FFF2-40B4-BE49-F238E27FC236}">
              <a16:creationId xmlns:a16="http://schemas.microsoft.com/office/drawing/2014/main" id="{CC57EF7C-832C-4BD0-8BC8-7990A412C66E}"/>
            </a:ext>
          </a:extLst>
        </xdr:cNvPr>
        <xdr:cNvCxnSpPr/>
      </xdr:nvCxnSpPr>
      <xdr:spPr>
        <a:xfrm>
          <a:off x="12814300" y="65551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C5AB0CFB-9D2A-4A70-8764-DD8532753227}"/>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17B70607-B80D-4E7B-B216-7F2FF5CB83F8}"/>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39E4C22A-01AF-4871-9631-C14F2938639B}"/>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120667</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41B05465-ECC5-4FE3-BF11-FD804136081D}"/>
            </a:ext>
          </a:extLst>
        </xdr:cNvPr>
        <xdr:cNvSpPr txBox="1"/>
      </xdr:nvSpPr>
      <xdr:spPr>
        <a:xfrm>
          <a:off x="12611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64787</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ECC83A1C-E371-4FEA-8F10-BD85769F84BB}"/>
            </a:ext>
          </a:extLst>
        </xdr:cNvPr>
        <xdr:cNvSpPr txBox="1"/>
      </xdr:nvSpPr>
      <xdr:spPr>
        <a:xfrm>
          <a:off x="15266044" y="675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C02C33AA-2607-4DE1-B5FA-B47A5913D682}"/>
            </a:ext>
          </a:extLst>
        </xdr:cNvPr>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127652</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6710178C-BC5B-4954-883D-202A2E0E17AB}"/>
            </a:ext>
          </a:extLst>
        </xdr:cNvPr>
        <xdr:cNvSpPr txBox="1"/>
      </xdr:nvSpPr>
      <xdr:spPr>
        <a:xfrm>
          <a:off x="13500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81932</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654ADC7B-7200-458E-B2D4-5D3026DCC29F}"/>
            </a:ext>
          </a:extLst>
        </xdr:cNvPr>
        <xdr:cNvSpPr txBox="1"/>
      </xdr:nvSpPr>
      <xdr:spPr>
        <a:xfrm>
          <a:off x="12611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6CA59B4E-1E55-4DBD-BA9E-B7142B00F36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7ABFD55C-7511-4A60-B5ED-ED4E1EE560A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A817743C-1339-42CB-BD3D-22FDE119544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5AE7AAB6-1414-4E0F-96A2-9671C0817F7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F47AFC59-621A-49CB-B874-DB7480F94F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2C53AD7B-17CB-4217-B84C-54609250103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95423F34-EF5E-443D-BE95-C15A4C75D2D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900E8529-34BE-4350-9D7B-A2A3A018AD1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EF25894B-F40E-4DEF-AE24-F23C62D0741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BAB4D3A7-BDC9-4392-AAED-5BBC14D0195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75E5AC7E-2A7B-4C01-81A2-730F3C65754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F6DAB8D4-E9E7-4EB2-8028-4980ECE95317}"/>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D40501D8-7752-4E1B-9979-8157149859C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DA02C148-BA4B-4A75-B86B-9B3B32D65B24}"/>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20BCD6CA-A2AC-4107-9643-1777B699945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7B5364F0-DC5E-424E-8D05-33C9C2413A8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A5B0ACE2-9791-4E2D-8B58-DB3BD1660757}"/>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3721C0D3-D6A3-41A5-B1BA-39E21D1FDC1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CD5ED8EE-A8AF-4403-8475-E804CAF1EAC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242AC65C-DE92-4669-8431-B4A537A67C9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195A23B0-D6F7-4342-A970-2294236A2F1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a:extLst>
            <a:ext uri="{FF2B5EF4-FFF2-40B4-BE49-F238E27FC236}">
              <a16:creationId xmlns:a16="http://schemas.microsoft.com/office/drawing/2014/main" id="{E9081415-C524-4EDD-8EE0-0C74DBFF8CF4}"/>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796B27E4-B0C8-4397-9037-97EBB09FD981}"/>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a:extLst>
            <a:ext uri="{FF2B5EF4-FFF2-40B4-BE49-F238E27FC236}">
              <a16:creationId xmlns:a16="http://schemas.microsoft.com/office/drawing/2014/main" id="{23A3D277-DA57-466A-9B7A-C3B152B35483}"/>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5B6717E8-E1A3-48F5-9681-0359259813CB}"/>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a:extLst>
            <a:ext uri="{FF2B5EF4-FFF2-40B4-BE49-F238E27FC236}">
              <a16:creationId xmlns:a16="http://schemas.microsoft.com/office/drawing/2014/main" id="{D493F789-024A-4855-A65D-F5B91DB15C64}"/>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DD4C3595-A2E2-43AE-A381-30F2CF1C2ECE}"/>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a:extLst>
            <a:ext uri="{FF2B5EF4-FFF2-40B4-BE49-F238E27FC236}">
              <a16:creationId xmlns:a16="http://schemas.microsoft.com/office/drawing/2014/main" id="{400FB722-AEF5-48D6-A11E-2AFC05909FFE}"/>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a:extLst>
            <a:ext uri="{FF2B5EF4-FFF2-40B4-BE49-F238E27FC236}">
              <a16:creationId xmlns:a16="http://schemas.microsoft.com/office/drawing/2014/main" id="{065A0ACC-A10D-4A4F-9950-419A424BE7AA}"/>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a:extLst>
            <a:ext uri="{FF2B5EF4-FFF2-40B4-BE49-F238E27FC236}">
              <a16:creationId xmlns:a16="http://schemas.microsoft.com/office/drawing/2014/main" id="{BEF3EBDD-0C9B-4270-8199-46EB01E6404F}"/>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a:extLst>
            <a:ext uri="{FF2B5EF4-FFF2-40B4-BE49-F238E27FC236}">
              <a16:creationId xmlns:a16="http://schemas.microsoft.com/office/drawing/2014/main" id="{4B6DF2FA-47EF-47D9-8F60-E9A08FB4F8E8}"/>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77" name="フローチャート: 判断 476">
          <a:extLst>
            <a:ext uri="{FF2B5EF4-FFF2-40B4-BE49-F238E27FC236}">
              <a16:creationId xmlns:a16="http://schemas.microsoft.com/office/drawing/2014/main" id="{CECA2EA3-2538-4575-82F8-F3668B885B5B}"/>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A216408D-8E55-4FAC-BCC1-BECAF6A6B9D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85D09A0-BAE6-415B-9EF3-7B04927AE0A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3DF549E2-CBFB-4CF3-A6EE-BCB12596C1A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4D1F34E0-4FCA-4E60-BCBF-263909F750E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F2A0CA6B-4E9E-451A-BDBC-B3668C26D51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3" name="楕円 482">
          <a:extLst>
            <a:ext uri="{FF2B5EF4-FFF2-40B4-BE49-F238E27FC236}">
              <a16:creationId xmlns:a16="http://schemas.microsoft.com/office/drawing/2014/main" id="{494A6A7A-0842-4FF9-A99F-6DB3FCA4B80B}"/>
            </a:ext>
          </a:extLst>
        </xdr:cNvPr>
        <xdr:cNvSpPr/>
      </xdr:nvSpPr>
      <xdr:spPr>
        <a:xfrm>
          <a:off x="221107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129557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90ABCEB4-632E-4508-B2E4-C8282D432D69}"/>
            </a:ext>
          </a:extLst>
        </xdr:cNvPr>
        <xdr:cNvSpPr txBox="1"/>
      </xdr:nvSpPr>
      <xdr:spPr>
        <a:xfrm>
          <a:off x="22199600"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64262</xdr:rowOff>
    </xdr:from>
    <xdr:to>
      <xdr:col>112</xdr:col>
      <xdr:colOff>38100</xdr:colOff>
      <xdr:row>40</xdr:row>
      <xdr:rowOff>165862</xdr:rowOff>
    </xdr:to>
    <xdr:sp macro="" textlink="">
      <xdr:nvSpPr>
        <xdr:cNvPr id="485" name="楕円 484">
          <a:extLst>
            <a:ext uri="{FF2B5EF4-FFF2-40B4-BE49-F238E27FC236}">
              <a16:creationId xmlns:a16="http://schemas.microsoft.com/office/drawing/2014/main" id="{090AD258-C4EE-4BBF-AB9A-67665568A95E}"/>
            </a:ext>
          </a:extLst>
        </xdr:cNvPr>
        <xdr:cNvSpPr/>
      </xdr:nvSpPr>
      <xdr:spPr>
        <a:xfrm>
          <a:off x="21272500" y="692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30480</xdr:rowOff>
    </xdr:from>
    <xdr:to>
      <xdr:col>116</xdr:col>
      <xdr:colOff>63500</xdr:colOff>
      <xdr:row>40</xdr:row>
      <xdr:rowOff>115062</xdr:rowOff>
    </xdr:to>
    <xdr:cxnSp macro="">
      <xdr:nvCxnSpPr>
        <xdr:cNvPr id="486" name="直線コネクタ 485">
          <a:extLst>
            <a:ext uri="{FF2B5EF4-FFF2-40B4-BE49-F238E27FC236}">
              <a16:creationId xmlns:a16="http://schemas.microsoft.com/office/drawing/2014/main" id="{64A59705-D715-4A85-A8C9-B3C79AE57759}"/>
            </a:ext>
          </a:extLst>
        </xdr:cNvPr>
        <xdr:cNvCxnSpPr/>
      </xdr:nvCxnSpPr>
      <xdr:spPr>
        <a:xfrm flipV="1">
          <a:off x="21323300" y="6888480"/>
          <a:ext cx="838200" cy="8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66548</xdr:rowOff>
    </xdr:from>
    <xdr:to>
      <xdr:col>107</xdr:col>
      <xdr:colOff>101600</xdr:colOff>
      <xdr:row>40</xdr:row>
      <xdr:rowOff>168148</xdr:rowOff>
    </xdr:to>
    <xdr:sp macro="" textlink="">
      <xdr:nvSpPr>
        <xdr:cNvPr id="487" name="楕円 486">
          <a:extLst>
            <a:ext uri="{FF2B5EF4-FFF2-40B4-BE49-F238E27FC236}">
              <a16:creationId xmlns:a16="http://schemas.microsoft.com/office/drawing/2014/main" id="{245C48CB-16C4-406D-BCBA-ABE4A5232878}"/>
            </a:ext>
          </a:extLst>
        </xdr:cNvPr>
        <xdr:cNvSpPr/>
      </xdr:nvSpPr>
      <xdr:spPr>
        <a:xfrm>
          <a:off x="203835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115062</xdr:rowOff>
    </xdr:from>
    <xdr:to>
      <xdr:col>111</xdr:col>
      <xdr:colOff>177800</xdr:colOff>
      <xdr:row>40</xdr:row>
      <xdr:rowOff>117348</xdr:rowOff>
    </xdr:to>
    <xdr:cxnSp macro="">
      <xdr:nvCxnSpPr>
        <xdr:cNvPr id="488" name="直線コネクタ 487">
          <a:extLst>
            <a:ext uri="{FF2B5EF4-FFF2-40B4-BE49-F238E27FC236}">
              <a16:creationId xmlns:a16="http://schemas.microsoft.com/office/drawing/2014/main" id="{B386387F-1C82-4776-8355-7EF042094D48}"/>
            </a:ext>
          </a:extLst>
        </xdr:cNvPr>
        <xdr:cNvCxnSpPr/>
      </xdr:nvCxnSpPr>
      <xdr:spPr>
        <a:xfrm flipV="1">
          <a:off x="20434300" y="697306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68834</xdr:rowOff>
    </xdr:from>
    <xdr:to>
      <xdr:col>102</xdr:col>
      <xdr:colOff>165100</xdr:colOff>
      <xdr:row>40</xdr:row>
      <xdr:rowOff>170434</xdr:rowOff>
    </xdr:to>
    <xdr:sp macro="" textlink="">
      <xdr:nvSpPr>
        <xdr:cNvPr id="489" name="楕円 488">
          <a:extLst>
            <a:ext uri="{FF2B5EF4-FFF2-40B4-BE49-F238E27FC236}">
              <a16:creationId xmlns:a16="http://schemas.microsoft.com/office/drawing/2014/main" id="{D00D846D-6010-4275-84BD-8A93C2849DD4}"/>
            </a:ext>
          </a:extLst>
        </xdr:cNvPr>
        <xdr:cNvSpPr/>
      </xdr:nvSpPr>
      <xdr:spPr>
        <a:xfrm>
          <a:off x="19494500" y="692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117348</xdr:rowOff>
    </xdr:from>
    <xdr:to>
      <xdr:col>107</xdr:col>
      <xdr:colOff>50800</xdr:colOff>
      <xdr:row>40</xdr:row>
      <xdr:rowOff>119634</xdr:rowOff>
    </xdr:to>
    <xdr:cxnSp macro="">
      <xdr:nvCxnSpPr>
        <xdr:cNvPr id="490" name="直線コネクタ 489">
          <a:extLst>
            <a:ext uri="{FF2B5EF4-FFF2-40B4-BE49-F238E27FC236}">
              <a16:creationId xmlns:a16="http://schemas.microsoft.com/office/drawing/2014/main" id="{E2626E01-530C-48ED-A767-550943B1E089}"/>
            </a:ext>
          </a:extLst>
        </xdr:cNvPr>
        <xdr:cNvCxnSpPr/>
      </xdr:nvCxnSpPr>
      <xdr:spPr>
        <a:xfrm flipV="1">
          <a:off x="19545300" y="697534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71120</xdr:rowOff>
    </xdr:from>
    <xdr:to>
      <xdr:col>98</xdr:col>
      <xdr:colOff>38100</xdr:colOff>
      <xdr:row>41</xdr:row>
      <xdr:rowOff>1270</xdr:rowOff>
    </xdr:to>
    <xdr:sp macro="" textlink="">
      <xdr:nvSpPr>
        <xdr:cNvPr id="491" name="楕円 490">
          <a:extLst>
            <a:ext uri="{FF2B5EF4-FFF2-40B4-BE49-F238E27FC236}">
              <a16:creationId xmlns:a16="http://schemas.microsoft.com/office/drawing/2014/main" id="{15CCC962-F0A5-4327-8F89-363E982DA2CB}"/>
            </a:ext>
          </a:extLst>
        </xdr:cNvPr>
        <xdr:cNvSpPr/>
      </xdr:nvSpPr>
      <xdr:spPr>
        <a:xfrm>
          <a:off x="18605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119634</xdr:rowOff>
    </xdr:from>
    <xdr:to>
      <xdr:col>102</xdr:col>
      <xdr:colOff>114300</xdr:colOff>
      <xdr:row>40</xdr:row>
      <xdr:rowOff>121920</xdr:rowOff>
    </xdr:to>
    <xdr:cxnSp macro="">
      <xdr:nvCxnSpPr>
        <xdr:cNvPr id="492" name="直線コネクタ 491">
          <a:extLst>
            <a:ext uri="{FF2B5EF4-FFF2-40B4-BE49-F238E27FC236}">
              <a16:creationId xmlns:a16="http://schemas.microsoft.com/office/drawing/2014/main" id="{820BAFB2-3CDD-4A67-8187-2FD40D9EE75C}"/>
            </a:ext>
          </a:extLst>
        </xdr:cNvPr>
        <xdr:cNvCxnSpPr/>
      </xdr:nvCxnSpPr>
      <xdr:spPr>
        <a:xfrm flipV="1">
          <a:off x="18656300" y="697763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F20876E5-0C96-49A3-82B0-3D3D6FDB93A2}"/>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5B851147-5089-4752-87B4-9577D7F371C5}"/>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D1B08234-F6DC-49B9-925D-986340128EBE}"/>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57E6B4F9-A4EC-48D8-8FB3-5E466A40BAA6}"/>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156989</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E83DE474-7FAD-4D5D-B4B3-04E8F213222E}"/>
            </a:ext>
          </a:extLst>
        </xdr:cNvPr>
        <xdr:cNvSpPr txBox="1"/>
      </xdr:nvSpPr>
      <xdr:spPr>
        <a:xfrm>
          <a:off x="21075727" y="7014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159275</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DD8E15A4-C057-4580-86B8-17BB011812BF}"/>
            </a:ext>
          </a:extLst>
        </xdr:cNvPr>
        <xdr:cNvSpPr txBox="1"/>
      </xdr:nvSpPr>
      <xdr:spPr>
        <a:xfrm>
          <a:off x="20199427" y="701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161561</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15A0F01A-CA75-4C02-AC5D-E44AF37B18E6}"/>
            </a:ext>
          </a:extLst>
        </xdr:cNvPr>
        <xdr:cNvSpPr txBox="1"/>
      </xdr:nvSpPr>
      <xdr:spPr>
        <a:xfrm>
          <a:off x="19310427" y="701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163847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2E107493-C5A8-408E-A13F-47D2BC072A26}"/>
            </a:ext>
          </a:extLst>
        </xdr:cNvPr>
        <xdr:cNvSpPr txBox="1"/>
      </xdr:nvSpPr>
      <xdr:spPr>
        <a:xfrm>
          <a:off x="184214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FF8520E6-8F4C-48D3-ACA0-599547FB862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972929DF-6809-4BB2-8B31-02CE618D2C5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CAC3F807-9934-4531-A642-2E6D5EBF915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7609524D-F139-4525-8D3F-D5DA8150F97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2D831C09-89FD-4BEA-A203-E8F69398207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4118A8F4-D08B-49D1-8D04-95932D76603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A5B93A83-B0AD-4752-95F6-B618016F52C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D14ADA84-7BCA-4EE6-966C-727A7547A40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6D5ABF8E-8BB1-4D00-8B31-FA849B091EC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A0A99CEB-0586-4483-BCC3-DA2A4BB06B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AC3B081D-AAD8-4FF6-AF67-B9A8CDFE813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08969B55-B921-4F9E-B839-C87E498FAF8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id="{E62CA015-D37D-4831-81CE-ED783143A0F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3119682D-98C9-46A2-9B29-1B22E9B25BBD}"/>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648464C9-2352-4BE9-8910-8B3C89FA9FC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B3271B7D-F26F-4D6A-9762-19737E36D70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56D3DD5C-3E19-43FD-93AF-D31D03E40D0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0C5E48E0-E859-4A1E-8C1B-BECDCA6D446A}"/>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DC02AC3C-F239-465A-AAF5-2B0915ABD3D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73BEB844-413E-4859-BC49-77B8DA674B3C}"/>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E5FC46D5-9BCB-4CFD-BB49-6996EA598FE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322CC98E-B54B-4FE9-9DC7-CC4D2DFC0BD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id="{72C4C4BF-0E89-45A3-8776-A931279F09C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7D4F2195-2942-4EDE-BD51-99196F663F9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C777EC1E-3E5C-4823-9F7B-CA305C4DE64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C00B98B5-8C60-4753-9511-82CA0BE3C22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a:extLst>
            <a:ext uri="{FF2B5EF4-FFF2-40B4-BE49-F238E27FC236}">
              <a16:creationId xmlns:a16="http://schemas.microsoft.com/office/drawing/2014/main" id="{0E570AE5-8DBD-4789-BE43-863AA1BC26D4}"/>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A623D022-4234-441E-B60B-B3C263A7E73D}"/>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a:extLst>
            <a:ext uri="{FF2B5EF4-FFF2-40B4-BE49-F238E27FC236}">
              <a16:creationId xmlns:a16="http://schemas.microsoft.com/office/drawing/2014/main" id="{422EAA4A-A843-4FEA-8F74-748441BEB1FA}"/>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F2AA632E-8428-4756-8195-10BE4940028B}"/>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a:extLst>
            <a:ext uri="{FF2B5EF4-FFF2-40B4-BE49-F238E27FC236}">
              <a16:creationId xmlns:a16="http://schemas.microsoft.com/office/drawing/2014/main" id="{6AC97CC4-A7B7-4495-A1A9-762E8C09BE83}"/>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136996</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C43CC3F8-2AA2-4E82-869B-A56B16A11780}"/>
            </a:ext>
          </a:extLst>
        </xdr:cNvPr>
        <xdr:cNvSpPr txBox="1"/>
      </xdr:nvSpPr>
      <xdr:spPr>
        <a:xfrm>
          <a:off x="16357600" y="1008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a:extLst>
            <a:ext uri="{FF2B5EF4-FFF2-40B4-BE49-F238E27FC236}">
              <a16:creationId xmlns:a16="http://schemas.microsoft.com/office/drawing/2014/main" id="{26F61CB4-D29C-448B-B7FE-89D0E9648513}"/>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a:extLst>
            <a:ext uri="{FF2B5EF4-FFF2-40B4-BE49-F238E27FC236}">
              <a16:creationId xmlns:a16="http://schemas.microsoft.com/office/drawing/2014/main" id="{CD7012E6-4A93-4E89-90C1-273DFE6BF6F6}"/>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a:extLst>
            <a:ext uri="{FF2B5EF4-FFF2-40B4-BE49-F238E27FC236}">
              <a16:creationId xmlns:a16="http://schemas.microsoft.com/office/drawing/2014/main" id="{130AE97E-684B-49C0-9AEB-DF8590E5DC34}"/>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a:extLst>
            <a:ext uri="{FF2B5EF4-FFF2-40B4-BE49-F238E27FC236}">
              <a16:creationId xmlns:a16="http://schemas.microsoft.com/office/drawing/2014/main" id="{16808994-BDC6-4AAB-9EE3-383331FD8E3F}"/>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158206</xdr:rowOff>
    </xdr:from>
    <xdr:to>
      <xdr:col>67</xdr:col>
      <xdr:colOff>101600</xdr:colOff>
      <xdr:row>59</xdr:row>
      <xdr:rowOff>88356</xdr:rowOff>
    </xdr:to>
    <xdr:sp macro="" textlink="">
      <xdr:nvSpPr>
        <xdr:cNvPr id="537" name="フローチャート: 判断 536">
          <a:extLst>
            <a:ext uri="{FF2B5EF4-FFF2-40B4-BE49-F238E27FC236}">
              <a16:creationId xmlns:a16="http://schemas.microsoft.com/office/drawing/2014/main" id="{DE9ABBE1-E80D-43D9-8D6B-F57E27D02827}"/>
            </a:ext>
          </a:extLst>
        </xdr:cNvPr>
        <xdr:cNvSpPr/>
      </xdr:nvSpPr>
      <xdr:spPr>
        <a:xfrm>
          <a:off x="12763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2BC95085-D646-4760-BDEA-C88C65FAA96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68B20595-57B9-4347-9F46-DBB2E9286B6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00E843F4-571C-43F2-BF44-7AE600D4461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F8D7EC5-DED3-4DB7-A892-5DDD0CE6F449}"/>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BC33877A-E453-4437-9AF0-BDD07AE539C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130447</xdr:rowOff>
    </xdr:from>
    <xdr:to>
      <xdr:col>85</xdr:col>
      <xdr:colOff>177800</xdr:colOff>
      <xdr:row>62</xdr:row>
      <xdr:rowOff>60597</xdr:rowOff>
    </xdr:to>
    <xdr:sp macro="" textlink="">
      <xdr:nvSpPr>
        <xdr:cNvPr id="543" name="楕円 542">
          <a:extLst>
            <a:ext uri="{FF2B5EF4-FFF2-40B4-BE49-F238E27FC236}">
              <a16:creationId xmlns:a16="http://schemas.microsoft.com/office/drawing/2014/main" id="{684D11F7-7258-4E7A-BB00-E722387EDDAC}"/>
            </a:ext>
          </a:extLst>
        </xdr:cNvPr>
        <xdr:cNvSpPr/>
      </xdr:nvSpPr>
      <xdr:spPr>
        <a:xfrm>
          <a:off x="16268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108874</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E72A7316-40F1-4CCF-BC74-7BF523ACDF16}"/>
            </a:ext>
          </a:extLst>
        </xdr:cNvPr>
        <xdr:cNvSpPr txBox="1"/>
      </xdr:nvSpPr>
      <xdr:spPr>
        <a:xfrm>
          <a:off x="16357600" y="10567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55335</xdr:rowOff>
    </xdr:from>
    <xdr:to>
      <xdr:col>81</xdr:col>
      <xdr:colOff>101600</xdr:colOff>
      <xdr:row>61</xdr:row>
      <xdr:rowOff>156935</xdr:rowOff>
    </xdr:to>
    <xdr:sp macro="" textlink="">
      <xdr:nvSpPr>
        <xdr:cNvPr id="545" name="楕円 544">
          <a:extLst>
            <a:ext uri="{FF2B5EF4-FFF2-40B4-BE49-F238E27FC236}">
              <a16:creationId xmlns:a16="http://schemas.microsoft.com/office/drawing/2014/main" id="{6D607878-AECF-47AD-A7DF-E6EF40532BEC}"/>
            </a:ext>
          </a:extLst>
        </xdr:cNvPr>
        <xdr:cNvSpPr/>
      </xdr:nvSpPr>
      <xdr:spPr>
        <a:xfrm>
          <a:off x="15430500" y="1051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106135</xdr:rowOff>
    </xdr:from>
    <xdr:to>
      <xdr:col>85</xdr:col>
      <xdr:colOff>127000</xdr:colOff>
      <xdr:row>62</xdr:row>
      <xdr:rowOff>9797</xdr:rowOff>
    </xdr:to>
    <xdr:cxnSp macro="">
      <xdr:nvCxnSpPr>
        <xdr:cNvPr id="546" name="直線コネクタ 545">
          <a:extLst>
            <a:ext uri="{FF2B5EF4-FFF2-40B4-BE49-F238E27FC236}">
              <a16:creationId xmlns:a16="http://schemas.microsoft.com/office/drawing/2014/main" id="{00500309-BB6C-401E-9499-9153DB91A78F}"/>
            </a:ext>
          </a:extLst>
        </xdr:cNvPr>
        <xdr:cNvCxnSpPr/>
      </xdr:nvCxnSpPr>
      <xdr:spPr>
        <a:xfrm>
          <a:off x="15481300" y="10564585"/>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25944</xdr:rowOff>
    </xdr:from>
    <xdr:to>
      <xdr:col>76</xdr:col>
      <xdr:colOff>165100</xdr:colOff>
      <xdr:row>61</xdr:row>
      <xdr:rowOff>127544</xdr:rowOff>
    </xdr:to>
    <xdr:sp macro="" textlink="">
      <xdr:nvSpPr>
        <xdr:cNvPr id="547" name="楕円 546">
          <a:extLst>
            <a:ext uri="{FF2B5EF4-FFF2-40B4-BE49-F238E27FC236}">
              <a16:creationId xmlns:a16="http://schemas.microsoft.com/office/drawing/2014/main" id="{9DBCDCEC-C355-48AC-8BE0-ED98BB3C1229}"/>
            </a:ext>
          </a:extLst>
        </xdr:cNvPr>
        <xdr:cNvSpPr/>
      </xdr:nvSpPr>
      <xdr:spPr>
        <a:xfrm>
          <a:off x="14541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76744</xdr:rowOff>
    </xdr:from>
    <xdr:to>
      <xdr:col>81</xdr:col>
      <xdr:colOff>50800</xdr:colOff>
      <xdr:row>61</xdr:row>
      <xdr:rowOff>106135</xdr:rowOff>
    </xdr:to>
    <xdr:cxnSp macro="">
      <xdr:nvCxnSpPr>
        <xdr:cNvPr id="548" name="直線コネクタ 547">
          <a:extLst>
            <a:ext uri="{FF2B5EF4-FFF2-40B4-BE49-F238E27FC236}">
              <a16:creationId xmlns:a16="http://schemas.microsoft.com/office/drawing/2014/main" id="{2339CB29-4B39-44F8-B4C6-6992FCE160DE}"/>
            </a:ext>
          </a:extLst>
        </xdr:cNvPr>
        <xdr:cNvCxnSpPr/>
      </xdr:nvCxnSpPr>
      <xdr:spPr>
        <a:xfrm>
          <a:off x="14592300" y="105351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128815</xdr:rowOff>
    </xdr:from>
    <xdr:to>
      <xdr:col>72</xdr:col>
      <xdr:colOff>38100</xdr:colOff>
      <xdr:row>61</xdr:row>
      <xdr:rowOff>58965</xdr:rowOff>
    </xdr:to>
    <xdr:sp macro="" textlink="">
      <xdr:nvSpPr>
        <xdr:cNvPr id="549" name="楕円 548">
          <a:extLst>
            <a:ext uri="{FF2B5EF4-FFF2-40B4-BE49-F238E27FC236}">
              <a16:creationId xmlns:a16="http://schemas.microsoft.com/office/drawing/2014/main" id="{AA1F7968-F5D2-41F5-AADF-E35F8AB5CE4D}"/>
            </a:ext>
          </a:extLst>
        </xdr:cNvPr>
        <xdr:cNvSpPr/>
      </xdr:nvSpPr>
      <xdr:spPr>
        <a:xfrm>
          <a:off x="13652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8165</xdr:rowOff>
    </xdr:from>
    <xdr:to>
      <xdr:col>76</xdr:col>
      <xdr:colOff>114300</xdr:colOff>
      <xdr:row>61</xdr:row>
      <xdr:rowOff>76744</xdr:rowOff>
    </xdr:to>
    <xdr:cxnSp macro="">
      <xdr:nvCxnSpPr>
        <xdr:cNvPr id="550" name="直線コネクタ 549">
          <a:extLst>
            <a:ext uri="{FF2B5EF4-FFF2-40B4-BE49-F238E27FC236}">
              <a16:creationId xmlns:a16="http://schemas.microsoft.com/office/drawing/2014/main" id="{E479ADEA-9DB3-4254-8572-E877E66B17EF}"/>
            </a:ext>
          </a:extLst>
        </xdr:cNvPr>
        <xdr:cNvCxnSpPr/>
      </xdr:nvCxnSpPr>
      <xdr:spPr>
        <a:xfrm>
          <a:off x="13703300" y="10466615"/>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61867</xdr:rowOff>
    </xdr:from>
    <xdr:to>
      <xdr:col>67</xdr:col>
      <xdr:colOff>101600</xdr:colOff>
      <xdr:row>61</xdr:row>
      <xdr:rowOff>163467</xdr:rowOff>
    </xdr:to>
    <xdr:sp macro="" textlink="">
      <xdr:nvSpPr>
        <xdr:cNvPr id="551" name="楕円 550">
          <a:extLst>
            <a:ext uri="{FF2B5EF4-FFF2-40B4-BE49-F238E27FC236}">
              <a16:creationId xmlns:a16="http://schemas.microsoft.com/office/drawing/2014/main" id="{680390F7-8692-4D75-95A6-62BC502D77EE}"/>
            </a:ext>
          </a:extLst>
        </xdr:cNvPr>
        <xdr:cNvSpPr/>
      </xdr:nvSpPr>
      <xdr:spPr>
        <a:xfrm>
          <a:off x="12763500" y="1052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8165</xdr:rowOff>
    </xdr:from>
    <xdr:to>
      <xdr:col>71</xdr:col>
      <xdr:colOff>177800</xdr:colOff>
      <xdr:row>61</xdr:row>
      <xdr:rowOff>112667</xdr:rowOff>
    </xdr:to>
    <xdr:cxnSp macro="">
      <xdr:nvCxnSpPr>
        <xdr:cNvPr id="552" name="直線コネクタ 551">
          <a:extLst>
            <a:ext uri="{FF2B5EF4-FFF2-40B4-BE49-F238E27FC236}">
              <a16:creationId xmlns:a16="http://schemas.microsoft.com/office/drawing/2014/main" id="{907E448F-B295-4E5E-AA0A-EDD151C54C66}"/>
            </a:ext>
          </a:extLst>
        </xdr:cNvPr>
        <xdr:cNvCxnSpPr/>
      </xdr:nvCxnSpPr>
      <xdr:spPr>
        <a:xfrm flipV="1">
          <a:off x="12814300" y="10466615"/>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3" name="n_1aveValue【学校施設】&#10;有形固定資産減価償却率">
          <a:extLst>
            <a:ext uri="{FF2B5EF4-FFF2-40B4-BE49-F238E27FC236}">
              <a16:creationId xmlns:a16="http://schemas.microsoft.com/office/drawing/2014/main" id="{A3B7B608-CC0F-4C89-B723-40497AAB4DEA}"/>
            </a:ext>
          </a:extLst>
        </xdr:cNvPr>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554" name="n_2aveValue【学校施設】&#10;有形固定資産減価償却率">
          <a:extLst>
            <a:ext uri="{FF2B5EF4-FFF2-40B4-BE49-F238E27FC236}">
              <a16:creationId xmlns:a16="http://schemas.microsoft.com/office/drawing/2014/main" id="{8AA2E40C-C322-46AF-A431-8B798A7044FA}"/>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134274</xdr:rowOff>
    </xdr:from>
    <xdr:ext cx="405111" cy="259045"/>
    <xdr:sp macro="" textlink="">
      <xdr:nvSpPr>
        <xdr:cNvPr id="555" name="n_3aveValue【学校施設】&#10;有形固定資産減価償却率">
          <a:extLst>
            <a:ext uri="{FF2B5EF4-FFF2-40B4-BE49-F238E27FC236}">
              <a16:creationId xmlns:a16="http://schemas.microsoft.com/office/drawing/2014/main" id="{1790B2BD-2BA2-4C0A-88D8-98B1FB916225}"/>
            </a:ext>
          </a:extLst>
        </xdr:cNvPr>
        <xdr:cNvSpPr txBox="1"/>
      </xdr:nvSpPr>
      <xdr:spPr>
        <a:xfrm>
          <a:off x="13500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104883</xdr:rowOff>
    </xdr:from>
    <xdr:ext cx="405111" cy="259045"/>
    <xdr:sp macro="" textlink="">
      <xdr:nvSpPr>
        <xdr:cNvPr id="556" name="n_4aveValue【学校施設】&#10;有形固定資産減価償却率">
          <a:extLst>
            <a:ext uri="{FF2B5EF4-FFF2-40B4-BE49-F238E27FC236}">
              <a16:creationId xmlns:a16="http://schemas.microsoft.com/office/drawing/2014/main" id="{E576588C-20B2-41C9-A5AE-A4ED3F57BFB4}"/>
            </a:ext>
          </a:extLst>
        </xdr:cNvPr>
        <xdr:cNvSpPr txBox="1"/>
      </xdr:nvSpPr>
      <xdr:spPr>
        <a:xfrm>
          <a:off x="12611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148062</xdr:rowOff>
    </xdr:from>
    <xdr:ext cx="405111" cy="259045"/>
    <xdr:sp macro="" textlink="">
      <xdr:nvSpPr>
        <xdr:cNvPr id="557" name="n_1mainValue【学校施設】&#10;有形固定資産減価償却率">
          <a:extLst>
            <a:ext uri="{FF2B5EF4-FFF2-40B4-BE49-F238E27FC236}">
              <a16:creationId xmlns:a16="http://schemas.microsoft.com/office/drawing/2014/main" id="{686479DE-35C6-43C4-938C-0716F5A500D5}"/>
            </a:ext>
          </a:extLst>
        </xdr:cNvPr>
        <xdr:cNvSpPr txBox="1"/>
      </xdr:nvSpPr>
      <xdr:spPr>
        <a:xfrm>
          <a:off x="15266044" y="10606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118671</xdr:rowOff>
    </xdr:from>
    <xdr:ext cx="405111" cy="259045"/>
    <xdr:sp macro="" textlink="">
      <xdr:nvSpPr>
        <xdr:cNvPr id="558" name="n_2mainValue【学校施設】&#10;有形固定資産減価償却率">
          <a:extLst>
            <a:ext uri="{FF2B5EF4-FFF2-40B4-BE49-F238E27FC236}">
              <a16:creationId xmlns:a16="http://schemas.microsoft.com/office/drawing/2014/main" id="{8151A585-0C53-4C1A-93A9-7960B16F41F0}"/>
            </a:ext>
          </a:extLst>
        </xdr:cNvPr>
        <xdr:cNvSpPr txBox="1"/>
      </xdr:nvSpPr>
      <xdr:spPr>
        <a:xfrm>
          <a:off x="143897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50092</xdr:rowOff>
    </xdr:from>
    <xdr:ext cx="405111" cy="259045"/>
    <xdr:sp macro="" textlink="">
      <xdr:nvSpPr>
        <xdr:cNvPr id="559" name="n_3mainValue【学校施設】&#10;有形固定資産減価償却率">
          <a:extLst>
            <a:ext uri="{FF2B5EF4-FFF2-40B4-BE49-F238E27FC236}">
              <a16:creationId xmlns:a16="http://schemas.microsoft.com/office/drawing/2014/main" id="{CD080697-3305-4A5F-887A-7F358B82E3D6}"/>
            </a:ext>
          </a:extLst>
        </xdr:cNvPr>
        <xdr:cNvSpPr txBox="1"/>
      </xdr:nvSpPr>
      <xdr:spPr>
        <a:xfrm>
          <a:off x="13500744"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154594</xdr:rowOff>
    </xdr:from>
    <xdr:ext cx="405111" cy="259045"/>
    <xdr:sp macro="" textlink="">
      <xdr:nvSpPr>
        <xdr:cNvPr id="560" name="n_4mainValue【学校施設】&#10;有形固定資産減価償却率">
          <a:extLst>
            <a:ext uri="{FF2B5EF4-FFF2-40B4-BE49-F238E27FC236}">
              <a16:creationId xmlns:a16="http://schemas.microsoft.com/office/drawing/2014/main" id="{9F734FFF-B4F8-4653-871A-9EF050FF028D}"/>
            </a:ext>
          </a:extLst>
        </xdr:cNvPr>
        <xdr:cNvSpPr txBox="1"/>
      </xdr:nvSpPr>
      <xdr:spPr>
        <a:xfrm>
          <a:off x="12611744" y="10613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1006EE4C-6A7B-490F-BE98-C26695E0161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F17663D9-89CF-4341-A100-C0F6380698C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0BE73F48-BA0C-4A65-82E6-29EE3FAF7EC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3FBDF5CE-42C3-4F61-8AB0-F40490CF1DE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FAC8EC5F-21EC-405A-AD28-3D0FDF24BB7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1A1F9929-80BC-423A-99B8-92C8ADCC986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6EE93761-AEC2-48F7-B666-37058D0002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FB44E9B8-1434-42BA-ADF0-6AD952A27A7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9DADE623-7C3F-48DB-93C3-29B59907527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32951DDA-CFE8-4C93-87A7-E5466A005843}"/>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CA422BF3-BB25-4FB1-9B38-7FB28555012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a:extLst>
            <a:ext uri="{FF2B5EF4-FFF2-40B4-BE49-F238E27FC236}">
              <a16:creationId xmlns:a16="http://schemas.microsoft.com/office/drawing/2014/main" id="{602B57DC-91E9-423A-89F4-270CB1DB35D7}"/>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a:extLst>
            <a:ext uri="{FF2B5EF4-FFF2-40B4-BE49-F238E27FC236}">
              <a16:creationId xmlns:a16="http://schemas.microsoft.com/office/drawing/2014/main" id="{B3B84A40-396A-4408-875E-C918626574A2}"/>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566F5C7B-5778-4335-B3C9-F01CC72A3DD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043A96DF-4C35-4F2F-BC01-157331D4937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a:extLst>
            <a:ext uri="{FF2B5EF4-FFF2-40B4-BE49-F238E27FC236}">
              <a16:creationId xmlns:a16="http://schemas.microsoft.com/office/drawing/2014/main" id="{036362F3-0D96-4B1B-888A-7B9C7A2B9B00}"/>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a:extLst>
            <a:ext uri="{FF2B5EF4-FFF2-40B4-BE49-F238E27FC236}">
              <a16:creationId xmlns:a16="http://schemas.microsoft.com/office/drawing/2014/main" id="{D2938719-4260-44AE-AA2A-5A3C3F0A3E0B}"/>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5B420A33-49BA-420E-8B71-26F7F2FD6FC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86315D5A-37FB-48CD-8835-A998D698F36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DD29155F-8904-4557-9C39-378D3BAE3D5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a:extLst>
            <a:ext uri="{FF2B5EF4-FFF2-40B4-BE49-F238E27FC236}">
              <a16:creationId xmlns:a16="http://schemas.microsoft.com/office/drawing/2014/main" id="{B0A17569-E762-4D94-8D12-AFF52E221FFC}"/>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a:extLst>
            <a:ext uri="{FF2B5EF4-FFF2-40B4-BE49-F238E27FC236}">
              <a16:creationId xmlns:a16="http://schemas.microsoft.com/office/drawing/2014/main" id="{97F7BDAC-052A-49AB-8FB0-74BFC506D5D0}"/>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a:extLst>
            <a:ext uri="{FF2B5EF4-FFF2-40B4-BE49-F238E27FC236}">
              <a16:creationId xmlns:a16="http://schemas.microsoft.com/office/drawing/2014/main" id="{614DFC34-48C3-4B0F-AFCC-A9A342DE263F}"/>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a:extLst>
            <a:ext uri="{FF2B5EF4-FFF2-40B4-BE49-F238E27FC236}">
              <a16:creationId xmlns:a16="http://schemas.microsoft.com/office/drawing/2014/main" id="{2555FF13-7606-4B89-A9C4-30876A91D9C2}"/>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a:extLst>
            <a:ext uri="{FF2B5EF4-FFF2-40B4-BE49-F238E27FC236}">
              <a16:creationId xmlns:a16="http://schemas.microsoft.com/office/drawing/2014/main" id="{384EC913-28C4-4B3A-A603-56E7B7F65A15}"/>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138383</xdr:rowOff>
    </xdr:from>
    <xdr:ext cx="469744" cy="259045"/>
    <xdr:sp macro="" textlink="">
      <xdr:nvSpPr>
        <xdr:cNvPr id="586" name="【学校施設】&#10;一人当たり面積平均値テキスト">
          <a:extLst>
            <a:ext uri="{FF2B5EF4-FFF2-40B4-BE49-F238E27FC236}">
              <a16:creationId xmlns:a16="http://schemas.microsoft.com/office/drawing/2014/main" id="{4F18AC9E-AD0F-4D84-86FB-43F97701D19F}"/>
            </a:ext>
          </a:extLst>
        </xdr:cNvPr>
        <xdr:cNvSpPr txBox="1"/>
      </xdr:nvSpPr>
      <xdr:spPr>
        <a:xfrm>
          <a:off x="22199600" y="10253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a:extLst>
            <a:ext uri="{FF2B5EF4-FFF2-40B4-BE49-F238E27FC236}">
              <a16:creationId xmlns:a16="http://schemas.microsoft.com/office/drawing/2014/main" id="{C68E4E34-9D64-4F1F-838B-CD2876907896}"/>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a:extLst>
            <a:ext uri="{FF2B5EF4-FFF2-40B4-BE49-F238E27FC236}">
              <a16:creationId xmlns:a16="http://schemas.microsoft.com/office/drawing/2014/main" id="{28F1E0F4-F00A-4503-B639-C59BEF034948}"/>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a:extLst>
            <a:ext uri="{FF2B5EF4-FFF2-40B4-BE49-F238E27FC236}">
              <a16:creationId xmlns:a16="http://schemas.microsoft.com/office/drawing/2014/main" id="{A4BF34E3-0EC0-414A-9BE5-EFE1D1D6D9E6}"/>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a:extLst>
            <a:ext uri="{FF2B5EF4-FFF2-40B4-BE49-F238E27FC236}">
              <a16:creationId xmlns:a16="http://schemas.microsoft.com/office/drawing/2014/main" id="{18EBC8D0-137E-4AD7-8392-3A770924ECF7}"/>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89789</xdr:rowOff>
    </xdr:from>
    <xdr:to>
      <xdr:col>98</xdr:col>
      <xdr:colOff>38100</xdr:colOff>
      <xdr:row>62</xdr:row>
      <xdr:rowOff>19939</xdr:rowOff>
    </xdr:to>
    <xdr:sp macro="" textlink="">
      <xdr:nvSpPr>
        <xdr:cNvPr id="591" name="フローチャート: 判断 590">
          <a:extLst>
            <a:ext uri="{FF2B5EF4-FFF2-40B4-BE49-F238E27FC236}">
              <a16:creationId xmlns:a16="http://schemas.microsoft.com/office/drawing/2014/main" id="{E17501FF-F4CB-4457-AA3C-24A3BC5B261E}"/>
            </a:ext>
          </a:extLst>
        </xdr:cNvPr>
        <xdr:cNvSpPr/>
      </xdr:nvSpPr>
      <xdr:spPr>
        <a:xfrm>
          <a:off x="18605500" y="1054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A1118B66-23FF-45B7-B59C-725BDA343A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DCF39230-8A4A-48FF-BAFB-367BDF7433B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01B1D2EC-3B91-44F1-8484-CDA99B41AB6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533DAEAB-ECCD-43D3-BA19-607195DF743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A266892F-0A7E-4AF7-8906-3F2BB12221B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48641</xdr:rowOff>
    </xdr:from>
    <xdr:to>
      <xdr:col>116</xdr:col>
      <xdr:colOff>114300</xdr:colOff>
      <xdr:row>61</xdr:row>
      <xdr:rowOff>150241</xdr:rowOff>
    </xdr:to>
    <xdr:sp macro="" textlink="">
      <xdr:nvSpPr>
        <xdr:cNvPr id="597" name="楕円 596">
          <a:extLst>
            <a:ext uri="{FF2B5EF4-FFF2-40B4-BE49-F238E27FC236}">
              <a16:creationId xmlns:a16="http://schemas.microsoft.com/office/drawing/2014/main" id="{D9D162BF-4EC1-4DF4-BC20-7850233DA179}"/>
            </a:ext>
          </a:extLst>
        </xdr:cNvPr>
        <xdr:cNvSpPr/>
      </xdr:nvSpPr>
      <xdr:spPr>
        <a:xfrm>
          <a:off x="22110700" y="1050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27068</xdr:rowOff>
    </xdr:from>
    <xdr:ext cx="469744" cy="259045"/>
    <xdr:sp macro="" textlink="">
      <xdr:nvSpPr>
        <xdr:cNvPr id="598" name="【学校施設】&#10;一人当たり面積該当値テキスト">
          <a:extLst>
            <a:ext uri="{FF2B5EF4-FFF2-40B4-BE49-F238E27FC236}">
              <a16:creationId xmlns:a16="http://schemas.microsoft.com/office/drawing/2014/main" id="{C8B1CD6C-7410-4E2E-90AF-549DB025F01A}"/>
            </a:ext>
          </a:extLst>
        </xdr:cNvPr>
        <xdr:cNvSpPr txBox="1"/>
      </xdr:nvSpPr>
      <xdr:spPr>
        <a:xfrm>
          <a:off x="22199600" y="104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61785</xdr:rowOff>
    </xdr:from>
    <xdr:to>
      <xdr:col>112</xdr:col>
      <xdr:colOff>38100</xdr:colOff>
      <xdr:row>61</xdr:row>
      <xdr:rowOff>163385</xdr:rowOff>
    </xdr:to>
    <xdr:sp macro="" textlink="">
      <xdr:nvSpPr>
        <xdr:cNvPr id="599" name="楕円 598">
          <a:extLst>
            <a:ext uri="{FF2B5EF4-FFF2-40B4-BE49-F238E27FC236}">
              <a16:creationId xmlns:a16="http://schemas.microsoft.com/office/drawing/2014/main" id="{EE69BAC0-B28D-4224-A70A-A648CDD03F28}"/>
            </a:ext>
          </a:extLst>
        </xdr:cNvPr>
        <xdr:cNvSpPr/>
      </xdr:nvSpPr>
      <xdr:spPr>
        <a:xfrm>
          <a:off x="21272500" y="1052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99441</xdr:rowOff>
    </xdr:from>
    <xdr:to>
      <xdr:col>116</xdr:col>
      <xdr:colOff>63500</xdr:colOff>
      <xdr:row>61</xdr:row>
      <xdr:rowOff>112585</xdr:rowOff>
    </xdr:to>
    <xdr:cxnSp macro="">
      <xdr:nvCxnSpPr>
        <xdr:cNvPr id="600" name="直線コネクタ 599">
          <a:extLst>
            <a:ext uri="{FF2B5EF4-FFF2-40B4-BE49-F238E27FC236}">
              <a16:creationId xmlns:a16="http://schemas.microsoft.com/office/drawing/2014/main" id="{2BF1E31D-D3BF-4148-9BA4-15DE26F000A8}"/>
            </a:ext>
          </a:extLst>
        </xdr:cNvPr>
        <xdr:cNvCxnSpPr/>
      </xdr:nvCxnSpPr>
      <xdr:spPr>
        <a:xfrm flipV="1">
          <a:off x="21323300" y="10557891"/>
          <a:ext cx="8382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71501</xdr:rowOff>
    </xdr:from>
    <xdr:to>
      <xdr:col>107</xdr:col>
      <xdr:colOff>101600</xdr:colOff>
      <xdr:row>62</xdr:row>
      <xdr:rowOff>1651</xdr:rowOff>
    </xdr:to>
    <xdr:sp macro="" textlink="">
      <xdr:nvSpPr>
        <xdr:cNvPr id="601" name="楕円 600">
          <a:extLst>
            <a:ext uri="{FF2B5EF4-FFF2-40B4-BE49-F238E27FC236}">
              <a16:creationId xmlns:a16="http://schemas.microsoft.com/office/drawing/2014/main" id="{F1137FB9-B9C3-46DF-A050-8AC8BE1572C1}"/>
            </a:ext>
          </a:extLst>
        </xdr:cNvPr>
        <xdr:cNvSpPr/>
      </xdr:nvSpPr>
      <xdr:spPr>
        <a:xfrm>
          <a:off x="20383500" y="105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112585</xdr:rowOff>
    </xdr:from>
    <xdr:to>
      <xdr:col>111</xdr:col>
      <xdr:colOff>177800</xdr:colOff>
      <xdr:row>61</xdr:row>
      <xdr:rowOff>122301</xdr:rowOff>
    </xdr:to>
    <xdr:cxnSp macro="">
      <xdr:nvCxnSpPr>
        <xdr:cNvPr id="602" name="直線コネクタ 601">
          <a:extLst>
            <a:ext uri="{FF2B5EF4-FFF2-40B4-BE49-F238E27FC236}">
              <a16:creationId xmlns:a16="http://schemas.microsoft.com/office/drawing/2014/main" id="{FEC88ECE-89B7-4EE1-B358-7779ECC36524}"/>
            </a:ext>
          </a:extLst>
        </xdr:cNvPr>
        <xdr:cNvCxnSpPr/>
      </xdr:nvCxnSpPr>
      <xdr:spPr>
        <a:xfrm flipV="1">
          <a:off x="20434300" y="10571035"/>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80645</xdr:rowOff>
    </xdr:from>
    <xdr:to>
      <xdr:col>102</xdr:col>
      <xdr:colOff>165100</xdr:colOff>
      <xdr:row>62</xdr:row>
      <xdr:rowOff>10795</xdr:rowOff>
    </xdr:to>
    <xdr:sp macro="" textlink="">
      <xdr:nvSpPr>
        <xdr:cNvPr id="603" name="楕円 602">
          <a:extLst>
            <a:ext uri="{FF2B5EF4-FFF2-40B4-BE49-F238E27FC236}">
              <a16:creationId xmlns:a16="http://schemas.microsoft.com/office/drawing/2014/main" id="{7AA90BA8-3495-4DF2-9C70-9A89950CEC3D}"/>
            </a:ext>
          </a:extLst>
        </xdr:cNvPr>
        <xdr:cNvSpPr/>
      </xdr:nvSpPr>
      <xdr:spPr>
        <a:xfrm>
          <a:off x="19494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122301</xdr:rowOff>
    </xdr:from>
    <xdr:to>
      <xdr:col>107</xdr:col>
      <xdr:colOff>50800</xdr:colOff>
      <xdr:row>61</xdr:row>
      <xdr:rowOff>131445</xdr:rowOff>
    </xdr:to>
    <xdr:cxnSp macro="">
      <xdr:nvCxnSpPr>
        <xdr:cNvPr id="604" name="直線コネクタ 603">
          <a:extLst>
            <a:ext uri="{FF2B5EF4-FFF2-40B4-BE49-F238E27FC236}">
              <a16:creationId xmlns:a16="http://schemas.microsoft.com/office/drawing/2014/main" id="{DFEBB40B-7BE9-4B79-94BF-0CE84BDFD7E0}"/>
            </a:ext>
          </a:extLst>
        </xdr:cNvPr>
        <xdr:cNvCxnSpPr/>
      </xdr:nvCxnSpPr>
      <xdr:spPr>
        <a:xfrm flipV="1">
          <a:off x="19545300" y="1058075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90360</xdr:rowOff>
    </xdr:from>
    <xdr:to>
      <xdr:col>98</xdr:col>
      <xdr:colOff>38100</xdr:colOff>
      <xdr:row>62</xdr:row>
      <xdr:rowOff>20510</xdr:rowOff>
    </xdr:to>
    <xdr:sp macro="" textlink="">
      <xdr:nvSpPr>
        <xdr:cNvPr id="605" name="楕円 604">
          <a:extLst>
            <a:ext uri="{FF2B5EF4-FFF2-40B4-BE49-F238E27FC236}">
              <a16:creationId xmlns:a16="http://schemas.microsoft.com/office/drawing/2014/main" id="{EA8E15D8-577B-42DB-B870-F91DACD1FD17}"/>
            </a:ext>
          </a:extLst>
        </xdr:cNvPr>
        <xdr:cNvSpPr/>
      </xdr:nvSpPr>
      <xdr:spPr>
        <a:xfrm>
          <a:off x="18605500" y="1054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131445</xdr:rowOff>
    </xdr:from>
    <xdr:to>
      <xdr:col>102</xdr:col>
      <xdr:colOff>114300</xdr:colOff>
      <xdr:row>61</xdr:row>
      <xdr:rowOff>141160</xdr:rowOff>
    </xdr:to>
    <xdr:cxnSp macro="">
      <xdr:nvCxnSpPr>
        <xdr:cNvPr id="606" name="直線コネクタ 605">
          <a:extLst>
            <a:ext uri="{FF2B5EF4-FFF2-40B4-BE49-F238E27FC236}">
              <a16:creationId xmlns:a16="http://schemas.microsoft.com/office/drawing/2014/main" id="{77081D9A-FDE1-419A-9134-7C0D2B65C841}"/>
            </a:ext>
          </a:extLst>
        </xdr:cNvPr>
        <xdr:cNvCxnSpPr/>
      </xdr:nvCxnSpPr>
      <xdr:spPr>
        <a:xfrm flipV="1">
          <a:off x="18656300" y="10589895"/>
          <a:ext cx="8890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60469</xdr:rowOff>
    </xdr:from>
    <xdr:ext cx="469744" cy="259045"/>
    <xdr:sp macro="" textlink="">
      <xdr:nvSpPr>
        <xdr:cNvPr id="607" name="n_1aveValue【学校施設】&#10;一人当たり面積">
          <a:extLst>
            <a:ext uri="{FF2B5EF4-FFF2-40B4-BE49-F238E27FC236}">
              <a16:creationId xmlns:a16="http://schemas.microsoft.com/office/drawing/2014/main" id="{D43BAC15-4990-48C0-B5B0-ADE29F90E10D}"/>
            </a:ext>
          </a:extLst>
        </xdr:cNvPr>
        <xdr:cNvSpPr txBox="1"/>
      </xdr:nvSpPr>
      <xdr:spPr>
        <a:xfrm>
          <a:off x="21075727" y="101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57040</xdr:rowOff>
    </xdr:from>
    <xdr:ext cx="469744" cy="259045"/>
    <xdr:sp macro="" textlink="">
      <xdr:nvSpPr>
        <xdr:cNvPr id="608" name="n_2aveValue【学校施設】&#10;一人当たり面積">
          <a:extLst>
            <a:ext uri="{FF2B5EF4-FFF2-40B4-BE49-F238E27FC236}">
              <a16:creationId xmlns:a16="http://schemas.microsoft.com/office/drawing/2014/main" id="{C39359E5-BF60-4951-93F2-0364E12FA170}"/>
            </a:ext>
          </a:extLst>
        </xdr:cNvPr>
        <xdr:cNvSpPr txBox="1"/>
      </xdr:nvSpPr>
      <xdr:spPr>
        <a:xfrm>
          <a:off x="20199427" y="1017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87901</xdr:rowOff>
    </xdr:from>
    <xdr:ext cx="469744" cy="259045"/>
    <xdr:sp macro="" textlink="">
      <xdr:nvSpPr>
        <xdr:cNvPr id="609" name="n_3aveValue【学校施設】&#10;一人当たり面積">
          <a:extLst>
            <a:ext uri="{FF2B5EF4-FFF2-40B4-BE49-F238E27FC236}">
              <a16:creationId xmlns:a16="http://schemas.microsoft.com/office/drawing/2014/main" id="{C9A045C5-EDBE-430D-B729-63A3043DB7E0}"/>
            </a:ext>
          </a:extLst>
        </xdr:cNvPr>
        <xdr:cNvSpPr txBox="1"/>
      </xdr:nvSpPr>
      <xdr:spPr>
        <a:xfrm>
          <a:off x="19310427" y="1020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36466</xdr:rowOff>
    </xdr:from>
    <xdr:ext cx="469744" cy="259045"/>
    <xdr:sp macro="" textlink="">
      <xdr:nvSpPr>
        <xdr:cNvPr id="610" name="n_4aveValue【学校施設】&#10;一人当たり面積">
          <a:extLst>
            <a:ext uri="{FF2B5EF4-FFF2-40B4-BE49-F238E27FC236}">
              <a16:creationId xmlns:a16="http://schemas.microsoft.com/office/drawing/2014/main" id="{08D0F498-DF13-4ED8-9D1A-C2978AAC8E3D}"/>
            </a:ext>
          </a:extLst>
        </xdr:cNvPr>
        <xdr:cNvSpPr txBox="1"/>
      </xdr:nvSpPr>
      <xdr:spPr>
        <a:xfrm>
          <a:off x="18421427" y="10323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154512</xdr:rowOff>
    </xdr:from>
    <xdr:ext cx="469744" cy="259045"/>
    <xdr:sp macro="" textlink="">
      <xdr:nvSpPr>
        <xdr:cNvPr id="611" name="n_1mainValue【学校施設】&#10;一人当たり面積">
          <a:extLst>
            <a:ext uri="{FF2B5EF4-FFF2-40B4-BE49-F238E27FC236}">
              <a16:creationId xmlns:a16="http://schemas.microsoft.com/office/drawing/2014/main" id="{50916456-0D98-44A5-941B-AFBE3DFBA428}"/>
            </a:ext>
          </a:extLst>
        </xdr:cNvPr>
        <xdr:cNvSpPr txBox="1"/>
      </xdr:nvSpPr>
      <xdr:spPr>
        <a:xfrm>
          <a:off x="21075727" y="1061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164228</xdr:rowOff>
    </xdr:from>
    <xdr:ext cx="469744" cy="259045"/>
    <xdr:sp macro="" textlink="">
      <xdr:nvSpPr>
        <xdr:cNvPr id="612" name="n_2mainValue【学校施設】&#10;一人当たり面積">
          <a:extLst>
            <a:ext uri="{FF2B5EF4-FFF2-40B4-BE49-F238E27FC236}">
              <a16:creationId xmlns:a16="http://schemas.microsoft.com/office/drawing/2014/main" id="{885FEC98-59C4-4357-9BF0-A0F286CC1930}"/>
            </a:ext>
          </a:extLst>
        </xdr:cNvPr>
        <xdr:cNvSpPr txBox="1"/>
      </xdr:nvSpPr>
      <xdr:spPr>
        <a:xfrm>
          <a:off x="20199427" y="106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1922</xdr:rowOff>
    </xdr:from>
    <xdr:ext cx="469744" cy="259045"/>
    <xdr:sp macro="" textlink="">
      <xdr:nvSpPr>
        <xdr:cNvPr id="613" name="n_3mainValue【学校施設】&#10;一人当たり面積">
          <a:extLst>
            <a:ext uri="{FF2B5EF4-FFF2-40B4-BE49-F238E27FC236}">
              <a16:creationId xmlns:a16="http://schemas.microsoft.com/office/drawing/2014/main" id="{EA92B4F5-5DB3-4829-98D7-705A40047965}"/>
            </a:ext>
          </a:extLst>
        </xdr:cNvPr>
        <xdr:cNvSpPr txBox="1"/>
      </xdr:nvSpPr>
      <xdr:spPr>
        <a:xfrm>
          <a:off x="19310427"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11637</xdr:rowOff>
    </xdr:from>
    <xdr:ext cx="469744" cy="259045"/>
    <xdr:sp macro="" textlink="">
      <xdr:nvSpPr>
        <xdr:cNvPr id="614" name="n_4mainValue【学校施設】&#10;一人当たり面積">
          <a:extLst>
            <a:ext uri="{FF2B5EF4-FFF2-40B4-BE49-F238E27FC236}">
              <a16:creationId xmlns:a16="http://schemas.microsoft.com/office/drawing/2014/main" id="{E967DCF4-E323-4A3E-BA2C-3121AAB9E4BA}"/>
            </a:ext>
          </a:extLst>
        </xdr:cNvPr>
        <xdr:cNvSpPr txBox="1"/>
      </xdr:nvSpPr>
      <xdr:spPr>
        <a:xfrm>
          <a:off x="18421427" y="1064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F75E16BA-0A76-4C25-9E3E-7A2556523B7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BF9A7A76-126E-4004-9DEA-701FD145157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41493280-FD5A-4A3E-9814-95770601D5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6209BD4D-B367-46FF-B6F3-F8D4E9056F3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681F883C-18BB-4CFD-8A9F-7706D3A4C73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41E54F53-350F-4DFF-A659-AD2D6A60B96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5887B09C-1418-4624-B1EC-FF646928591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03861D14-8183-4ED0-9642-CFB54B7011D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49725156-D8F9-42AF-83BE-5395A873C9C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8E7E3F0F-E767-44E2-8190-0EC2A84337D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E5424B3B-5BC1-4BE2-AB8F-CED6D3421EB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8078ED88-9131-4DF5-9990-00637F8A0ADF}"/>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43497192-FB00-4752-9A49-B45F899A27F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989FB1FC-1FB7-4492-AEE9-BA94FA9D1317}"/>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7EA6B946-D157-4667-93C9-D516840457F3}"/>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DB919881-2EA5-4290-86C6-B4D63532010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E5702457-9358-4806-981C-33B799E952A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7B75B0E3-864F-437A-A9C0-84C67FDD1F9B}"/>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E26E483E-01C6-4B47-9DF8-0EDE7045162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F1E353A3-579F-4A3A-ACA7-C6EB2B652933}"/>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506C424D-37AE-4A75-8DD8-6A7E53C7A368}"/>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E08A42FB-8441-4298-8974-72CEBD831EA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1AA77310-1520-4154-A39E-E4B01588201B}"/>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4735632F-E321-445D-BAD9-0C5A36A1815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39" name="直線コネクタ 638">
          <a:extLst>
            <a:ext uri="{FF2B5EF4-FFF2-40B4-BE49-F238E27FC236}">
              <a16:creationId xmlns:a16="http://schemas.microsoft.com/office/drawing/2014/main" id="{AC9FC70D-F4DF-45BC-BA2B-ABBB3F66A5D5}"/>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40" name="【児童館】&#10;有形固定資産減価償却率最小値テキスト">
          <a:extLst>
            <a:ext uri="{FF2B5EF4-FFF2-40B4-BE49-F238E27FC236}">
              <a16:creationId xmlns:a16="http://schemas.microsoft.com/office/drawing/2014/main" id="{77BBF478-BB5B-4EB0-9FC8-B74D22903302}"/>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41" name="直線コネクタ 640">
          <a:extLst>
            <a:ext uri="{FF2B5EF4-FFF2-40B4-BE49-F238E27FC236}">
              <a16:creationId xmlns:a16="http://schemas.microsoft.com/office/drawing/2014/main" id="{C046145D-E50F-464D-9AF1-75D2DD51FA55}"/>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42" name="【児童館】&#10;有形固定資産減価償却率最大値テキスト">
          <a:extLst>
            <a:ext uri="{FF2B5EF4-FFF2-40B4-BE49-F238E27FC236}">
              <a16:creationId xmlns:a16="http://schemas.microsoft.com/office/drawing/2014/main" id="{61F697BA-9038-410B-ABBE-60376A941730}"/>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43" name="直線コネクタ 642">
          <a:extLst>
            <a:ext uri="{FF2B5EF4-FFF2-40B4-BE49-F238E27FC236}">
              <a16:creationId xmlns:a16="http://schemas.microsoft.com/office/drawing/2014/main" id="{F3167CBA-06B1-4F68-A6D6-65EC01B2EEED}"/>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124477</xdr:rowOff>
    </xdr:from>
    <xdr:ext cx="405111" cy="259045"/>
    <xdr:sp macro="" textlink="">
      <xdr:nvSpPr>
        <xdr:cNvPr id="644" name="【児童館】&#10;有形固定資産減価償却率平均値テキスト">
          <a:extLst>
            <a:ext uri="{FF2B5EF4-FFF2-40B4-BE49-F238E27FC236}">
              <a16:creationId xmlns:a16="http://schemas.microsoft.com/office/drawing/2014/main" id="{73666F4A-2FEB-4718-AAAD-ED005DE779DA}"/>
            </a:ext>
          </a:extLst>
        </xdr:cNvPr>
        <xdr:cNvSpPr txBox="1"/>
      </xdr:nvSpPr>
      <xdr:spPr>
        <a:xfrm>
          <a:off x="16357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5" name="フローチャート: 判断 644">
          <a:extLst>
            <a:ext uri="{FF2B5EF4-FFF2-40B4-BE49-F238E27FC236}">
              <a16:creationId xmlns:a16="http://schemas.microsoft.com/office/drawing/2014/main" id="{B0DDBF18-D15D-4760-ACE1-E57301CD258D}"/>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46" name="フローチャート: 判断 645">
          <a:extLst>
            <a:ext uri="{FF2B5EF4-FFF2-40B4-BE49-F238E27FC236}">
              <a16:creationId xmlns:a16="http://schemas.microsoft.com/office/drawing/2014/main" id="{09A7C0DA-64F2-4C0A-94C2-A942CE55D13D}"/>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7" name="フローチャート: 判断 646">
          <a:extLst>
            <a:ext uri="{FF2B5EF4-FFF2-40B4-BE49-F238E27FC236}">
              <a16:creationId xmlns:a16="http://schemas.microsoft.com/office/drawing/2014/main" id="{8C0AC5BC-C8CC-4B7D-8459-4526EF3B7327}"/>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48" name="フローチャート: 判断 647">
          <a:extLst>
            <a:ext uri="{FF2B5EF4-FFF2-40B4-BE49-F238E27FC236}">
              <a16:creationId xmlns:a16="http://schemas.microsoft.com/office/drawing/2014/main" id="{AD10B271-6E03-4680-B0A1-20239DE62410}"/>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103505</xdr:rowOff>
    </xdr:from>
    <xdr:to>
      <xdr:col>67</xdr:col>
      <xdr:colOff>101600</xdr:colOff>
      <xdr:row>80</xdr:row>
      <xdr:rowOff>33655</xdr:rowOff>
    </xdr:to>
    <xdr:sp macro="" textlink="">
      <xdr:nvSpPr>
        <xdr:cNvPr id="649" name="フローチャート: 判断 648">
          <a:extLst>
            <a:ext uri="{FF2B5EF4-FFF2-40B4-BE49-F238E27FC236}">
              <a16:creationId xmlns:a16="http://schemas.microsoft.com/office/drawing/2014/main" id="{51375024-DA80-4075-8A6C-767ED51622CB}"/>
            </a:ext>
          </a:extLst>
        </xdr:cNvPr>
        <xdr:cNvSpPr/>
      </xdr:nvSpPr>
      <xdr:spPr>
        <a:xfrm>
          <a:off x="12763500" y="1364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4710B322-83C1-431A-9D6D-2E5D5C85C7C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F2B5ABC9-3659-4F30-B22F-6DF248B4B0C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F429EDBB-AA13-4A93-91F8-24DBC63BAF59}"/>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5785D9DD-D7AF-4A91-B8E6-F87F19D80A88}"/>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2416F90-E358-49B1-9DCF-4E24CF046BC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120650</xdr:rowOff>
    </xdr:from>
    <xdr:to>
      <xdr:col>85</xdr:col>
      <xdr:colOff>177800</xdr:colOff>
      <xdr:row>84</xdr:row>
      <xdr:rowOff>50800</xdr:rowOff>
    </xdr:to>
    <xdr:sp macro="" textlink="">
      <xdr:nvSpPr>
        <xdr:cNvPr id="655" name="楕円 654">
          <a:extLst>
            <a:ext uri="{FF2B5EF4-FFF2-40B4-BE49-F238E27FC236}">
              <a16:creationId xmlns:a16="http://schemas.microsoft.com/office/drawing/2014/main" id="{B37B0944-AB71-4AEE-B70F-6378897B4868}"/>
            </a:ext>
          </a:extLst>
        </xdr:cNvPr>
        <xdr:cNvSpPr/>
      </xdr:nvSpPr>
      <xdr:spPr>
        <a:xfrm>
          <a:off x="16268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99077</xdr:rowOff>
    </xdr:from>
    <xdr:ext cx="405111" cy="259045"/>
    <xdr:sp macro="" textlink="">
      <xdr:nvSpPr>
        <xdr:cNvPr id="656" name="【児童館】&#10;有形固定資産減価償却率該当値テキスト">
          <a:extLst>
            <a:ext uri="{FF2B5EF4-FFF2-40B4-BE49-F238E27FC236}">
              <a16:creationId xmlns:a16="http://schemas.microsoft.com/office/drawing/2014/main" id="{3F2C82B2-4FCF-483E-9A49-224021EB8834}"/>
            </a:ext>
          </a:extLst>
        </xdr:cNvPr>
        <xdr:cNvSpPr txBox="1"/>
      </xdr:nvSpPr>
      <xdr:spPr>
        <a:xfrm>
          <a:off x="16357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82550</xdr:rowOff>
    </xdr:from>
    <xdr:to>
      <xdr:col>81</xdr:col>
      <xdr:colOff>101600</xdr:colOff>
      <xdr:row>84</xdr:row>
      <xdr:rowOff>12700</xdr:rowOff>
    </xdr:to>
    <xdr:sp macro="" textlink="">
      <xdr:nvSpPr>
        <xdr:cNvPr id="657" name="楕円 656">
          <a:extLst>
            <a:ext uri="{FF2B5EF4-FFF2-40B4-BE49-F238E27FC236}">
              <a16:creationId xmlns:a16="http://schemas.microsoft.com/office/drawing/2014/main" id="{3FAE0ECC-50E3-4F18-9DD4-50BBC4FEA707}"/>
            </a:ext>
          </a:extLst>
        </xdr:cNvPr>
        <xdr:cNvSpPr/>
      </xdr:nvSpPr>
      <xdr:spPr>
        <a:xfrm>
          <a:off x="15430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133350</xdr:rowOff>
    </xdr:from>
    <xdr:to>
      <xdr:col>85</xdr:col>
      <xdr:colOff>127000</xdr:colOff>
      <xdr:row>84</xdr:row>
      <xdr:rowOff>0</xdr:rowOff>
    </xdr:to>
    <xdr:cxnSp macro="">
      <xdr:nvCxnSpPr>
        <xdr:cNvPr id="658" name="直線コネクタ 657">
          <a:extLst>
            <a:ext uri="{FF2B5EF4-FFF2-40B4-BE49-F238E27FC236}">
              <a16:creationId xmlns:a16="http://schemas.microsoft.com/office/drawing/2014/main" id="{AC0B12C2-4C3B-47F5-ABD1-C471CC99E623}"/>
            </a:ext>
          </a:extLst>
        </xdr:cNvPr>
        <xdr:cNvCxnSpPr/>
      </xdr:nvCxnSpPr>
      <xdr:spPr>
        <a:xfrm>
          <a:off x="15481300" y="1436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44450</xdr:rowOff>
    </xdr:from>
    <xdr:to>
      <xdr:col>76</xdr:col>
      <xdr:colOff>165100</xdr:colOff>
      <xdr:row>83</xdr:row>
      <xdr:rowOff>146050</xdr:rowOff>
    </xdr:to>
    <xdr:sp macro="" textlink="">
      <xdr:nvSpPr>
        <xdr:cNvPr id="659" name="楕円 658">
          <a:extLst>
            <a:ext uri="{FF2B5EF4-FFF2-40B4-BE49-F238E27FC236}">
              <a16:creationId xmlns:a16="http://schemas.microsoft.com/office/drawing/2014/main" id="{17F75DC4-53D1-4CC9-BDC6-15292D893440}"/>
            </a:ext>
          </a:extLst>
        </xdr:cNvPr>
        <xdr:cNvSpPr/>
      </xdr:nvSpPr>
      <xdr:spPr>
        <a:xfrm>
          <a:off x="14541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95250</xdr:rowOff>
    </xdr:from>
    <xdr:to>
      <xdr:col>81</xdr:col>
      <xdr:colOff>50800</xdr:colOff>
      <xdr:row>83</xdr:row>
      <xdr:rowOff>133350</xdr:rowOff>
    </xdr:to>
    <xdr:cxnSp macro="">
      <xdr:nvCxnSpPr>
        <xdr:cNvPr id="660" name="直線コネクタ 659">
          <a:extLst>
            <a:ext uri="{FF2B5EF4-FFF2-40B4-BE49-F238E27FC236}">
              <a16:creationId xmlns:a16="http://schemas.microsoft.com/office/drawing/2014/main" id="{70E4436D-62F1-433B-B4DF-06B988FED65F}"/>
            </a:ext>
          </a:extLst>
        </xdr:cNvPr>
        <xdr:cNvCxnSpPr/>
      </xdr:nvCxnSpPr>
      <xdr:spPr>
        <a:xfrm>
          <a:off x="14592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6350</xdr:rowOff>
    </xdr:from>
    <xdr:to>
      <xdr:col>72</xdr:col>
      <xdr:colOff>38100</xdr:colOff>
      <xdr:row>83</xdr:row>
      <xdr:rowOff>107950</xdr:rowOff>
    </xdr:to>
    <xdr:sp macro="" textlink="">
      <xdr:nvSpPr>
        <xdr:cNvPr id="661" name="楕円 660">
          <a:extLst>
            <a:ext uri="{FF2B5EF4-FFF2-40B4-BE49-F238E27FC236}">
              <a16:creationId xmlns:a16="http://schemas.microsoft.com/office/drawing/2014/main" id="{737C7B93-AABC-4DD5-AEB4-65E45B0B1A31}"/>
            </a:ext>
          </a:extLst>
        </xdr:cNvPr>
        <xdr:cNvSpPr/>
      </xdr:nvSpPr>
      <xdr:spPr>
        <a:xfrm>
          <a:off x="1365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57150</xdr:rowOff>
    </xdr:from>
    <xdr:to>
      <xdr:col>76</xdr:col>
      <xdr:colOff>114300</xdr:colOff>
      <xdr:row>83</xdr:row>
      <xdr:rowOff>95250</xdr:rowOff>
    </xdr:to>
    <xdr:cxnSp macro="">
      <xdr:nvCxnSpPr>
        <xdr:cNvPr id="662" name="直線コネクタ 661">
          <a:extLst>
            <a:ext uri="{FF2B5EF4-FFF2-40B4-BE49-F238E27FC236}">
              <a16:creationId xmlns:a16="http://schemas.microsoft.com/office/drawing/2014/main" id="{4C226006-151D-4F75-A5B8-6E6E6279A022}"/>
            </a:ext>
          </a:extLst>
        </xdr:cNvPr>
        <xdr:cNvCxnSpPr/>
      </xdr:nvCxnSpPr>
      <xdr:spPr>
        <a:xfrm>
          <a:off x="13703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663" name="楕円 662">
          <a:extLst>
            <a:ext uri="{FF2B5EF4-FFF2-40B4-BE49-F238E27FC236}">
              <a16:creationId xmlns:a16="http://schemas.microsoft.com/office/drawing/2014/main" id="{15563DCE-8D20-4CBE-A202-92399880844F}"/>
            </a:ext>
          </a:extLst>
        </xdr:cNvPr>
        <xdr:cNvSpPr/>
      </xdr:nvSpPr>
      <xdr:spPr>
        <a:xfrm>
          <a:off x="1276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19050</xdr:rowOff>
    </xdr:from>
    <xdr:to>
      <xdr:col>71</xdr:col>
      <xdr:colOff>177800</xdr:colOff>
      <xdr:row>83</xdr:row>
      <xdr:rowOff>57150</xdr:rowOff>
    </xdr:to>
    <xdr:cxnSp macro="">
      <xdr:nvCxnSpPr>
        <xdr:cNvPr id="664" name="直線コネクタ 663">
          <a:extLst>
            <a:ext uri="{FF2B5EF4-FFF2-40B4-BE49-F238E27FC236}">
              <a16:creationId xmlns:a16="http://schemas.microsoft.com/office/drawing/2014/main" id="{CD55693C-D3D8-405D-AD1F-695F038CEF11}"/>
            </a:ext>
          </a:extLst>
        </xdr:cNvPr>
        <xdr:cNvCxnSpPr/>
      </xdr:nvCxnSpPr>
      <xdr:spPr>
        <a:xfrm>
          <a:off x="12814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27322</xdr:rowOff>
    </xdr:from>
    <xdr:ext cx="405111" cy="259045"/>
    <xdr:sp macro="" textlink="">
      <xdr:nvSpPr>
        <xdr:cNvPr id="665" name="n_1aveValue【児童館】&#10;有形固定資産減価償却率">
          <a:extLst>
            <a:ext uri="{FF2B5EF4-FFF2-40B4-BE49-F238E27FC236}">
              <a16:creationId xmlns:a16="http://schemas.microsoft.com/office/drawing/2014/main" id="{287D493C-EFED-4144-9B4F-D9BB9A33AA89}"/>
            </a:ext>
          </a:extLst>
        </xdr:cNvPr>
        <xdr:cNvSpPr txBox="1"/>
      </xdr:nvSpPr>
      <xdr:spPr>
        <a:xfrm>
          <a:off x="15266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29227</xdr:rowOff>
    </xdr:from>
    <xdr:ext cx="405111" cy="259045"/>
    <xdr:sp macro="" textlink="">
      <xdr:nvSpPr>
        <xdr:cNvPr id="666" name="n_2aveValue【児童館】&#10;有形固定資産減価償却率">
          <a:extLst>
            <a:ext uri="{FF2B5EF4-FFF2-40B4-BE49-F238E27FC236}">
              <a16:creationId xmlns:a16="http://schemas.microsoft.com/office/drawing/2014/main" id="{6C45CFF2-8752-4A4F-BAD5-559479F04165}"/>
            </a:ext>
          </a:extLst>
        </xdr:cNvPr>
        <xdr:cNvSpPr txBox="1"/>
      </xdr:nvSpPr>
      <xdr:spPr>
        <a:xfrm>
          <a:off x="14389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29227</xdr:rowOff>
    </xdr:from>
    <xdr:ext cx="405111" cy="259045"/>
    <xdr:sp macro="" textlink="">
      <xdr:nvSpPr>
        <xdr:cNvPr id="667" name="n_3aveValue【児童館】&#10;有形固定資産減価償却率">
          <a:extLst>
            <a:ext uri="{FF2B5EF4-FFF2-40B4-BE49-F238E27FC236}">
              <a16:creationId xmlns:a16="http://schemas.microsoft.com/office/drawing/2014/main" id="{A812E906-3696-4DE3-B29A-6716B2C71B48}"/>
            </a:ext>
          </a:extLst>
        </xdr:cNvPr>
        <xdr:cNvSpPr txBox="1"/>
      </xdr:nvSpPr>
      <xdr:spPr>
        <a:xfrm>
          <a:off x="13500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50182</xdr:rowOff>
    </xdr:from>
    <xdr:ext cx="405111" cy="259045"/>
    <xdr:sp macro="" textlink="">
      <xdr:nvSpPr>
        <xdr:cNvPr id="668" name="n_4aveValue【児童館】&#10;有形固定資産減価償却率">
          <a:extLst>
            <a:ext uri="{FF2B5EF4-FFF2-40B4-BE49-F238E27FC236}">
              <a16:creationId xmlns:a16="http://schemas.microsoft.com/office/drawing/2014/main" id="{AAEE65C0-51F0-4736-BD40-B804DA3E66EC}"/>
            </a:ext>
          </a:extLst>
        </xdr:cNvPr>
        <xdr:cNvSpPr txBox="1"/>
      </xdr:nvSpPr>
      <xdr:spPr>
        <a:xfrm>
          <a:off x="12611744" y="1342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3827</xdr:rowOff>
    </xdr:from>
    <xdr:ext cx="405111" cy="259045"/>
    <xdr:sp macro="" textlink="">
      <xdr:nvSpPr>
        <xdr:cNvPr id="669" name="n_1mainValue【児童館】&#10;有形固定資産減価償却率">
          <a:extLst>
            <a:ext uri="{FF2B5EF4-FFF2-40B4-BE49-F238E27FC236}">
              <a16:creationId xmlns:a16="http://schemas.microsoft.com/office/drawing/2014/main" id="{144BA257-D6AC-4595-BF76-F496BC2AB903}"/>
            </a:ext>
          </a:extLst>
        </xdr:cNvPr>
        <xdr:cNvSpPr txBox="1"/>
      </xdr:nvSpPr>
      <xdr:spPr>
        <a:xfrm>
          <a:off x="15266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137177</xdr:rowOff>
    </xdr:from>
    <xdr:ext cx="405111" cy="259045"/>
    <xdr:sp macro="" textlink="">
      <xdr:nvSpPr>
        <xdr:cNvPr id="670" name="n_2mainValue【児童館】&#10;有形固定資産減価償却率">
          <a:extLst>
            <a:ext uri="{FF2B5EF4-FFF2-40B4-BE49-F238E27FC236}">
              <a16:creationId xmlns:a16="http://schemas.microsoft.com/office/drawing/2014/main" id="{DF390721-6A94-4033-A8A8-EA319ECD497D}"/>
            </a:ext>
          </a:extLst>
        </xdr:cNvPr>
        <xdr:cNvSpPr txBox="1"/>
      </xdr:nvSpPr>
      <xdr:spPr>
        <a:xfrm>
          <a:off x="14389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99077</xdr:rowOff>
    </xdr:from>
    <xdr:ext cx="405111" cy="259045"/>
    <xdr:sp macro="" textlink="">
      <xdr:nvSpPr>
        <xdr:cNvPr id="671" name="n_3mainValue【児童館】&#10;有形固定資産減価償却率">
          <a:extLst>
            <a:ext uri="{FF2B5EF4-FFF2-40B4-BE49-F238E27FC236}">
              <a16:creationId xmlns:a16="http://schemas.microsoft.com/office/drawing/2014/main" id="{4BD5F48E-9554-402E-BF9E-C9210EBC99D5}"/>
            </a:ext>
          </a:extLst>
        </xdr:cNvPr>
        <xdr:cNvSpPr txBox="1"/>
      </xdr:nvSpPr>
      <xdr:spPr>
        <a:xfrm>
          <a:off x="13500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672" name="n_4mainValue【児童館】&#10;有形固定資産減価償却率">
          <a:extLst>
            <a:ext uri="{FF2B5EF4-FFF2-40B4-BE49-F238E27FC236}">
              <a16:creationId xmlns:a16="http://schemas.microsoft.com/office/drawing/2014/main" id="{BD796567-B4DA-4C16-AE7B-884596CEEC84}"/>
            </a:ext>
          </a:extLst>
        </xdr:cNvPr>
        <xdr:cNvSpPr txBox="1"/>
      </xdr:nvSpPr>
      <xdr:spPr>
        <a:xfrm>
          <a:off x="12611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73B48EDD-6251-4BC3-839B-85A114FFEFB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E7CD7C90-B7CE-494A-8EC7-00BDD40D4DC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3FB6BEA7-3706-473B-9A35-1045A97A65C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A54B9950-38A1-4B65-92AE-A164D6ED2D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C01728DC-6DD4-4BF0-8D9C-8E55AA282F6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F5AF8930-4B5C-44D9-8365-76BCB02EC4C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2EADDA70-F6FE-4B38-8C5A-3C85372227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DD059DE2-C8AD-4F91-AA8A-A7B7FF6EAE9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3643C650-4CCE-474A-ADBF-A49771DB505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8C6AA299-A949-4900-B9C6-5BBB911ACA8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CFBCF08D-9BA9-41A9-8210-B50D17D8D10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6CFA8109-F4D7-493D-B617-C414C696072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11131FB1-E252-4D8F-B736-DFB6B6D5FAB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4393E634-92E1-40A8-A826-F4BB373EDA0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E59FC529-9549-412E-98FD-B4FFE87EE23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28B311FD-09FB-48A5-BFFD-DA95F52AB68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A123565C-95E0-478C-897B-CD88F7EEE17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F95DCA32-2584-43A4-A137-4EDC596FE99B}"/>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4030B0A9-67D6-4F7B-9E3F-78AEBE919A8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4D18E5E2-2CBE-454F-B2AA-091FCD6061DB}"/>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19847BF1-1C19-4A22-865D-5779DF3B15D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649C1D47-66D1-47BB-8513-046B3B6F81B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65A4509F-0A4F-44FA-8104-DDCC6F2FDD21}"/>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96" name="直線コネクタ 695">
          <a:extLst>
            <a:ext uri="{FF2B5EF4-FFF2-40B4-BE49-F238E27FC236}">
              <a16:creationId xmlns:a16="http://schemas.microsoft.com/office/drawing/2014/main" id="{76B650F0-C5F8-4AE2-A7C9-A7276C08C35B}"/>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7" name="【児童館】&#10;一人当たり面積最小値テキスト">
          <a:extLst>
            <a:ext uri="{FF2B5EF4-FFF2-40B4-BE49-F238E27FC236}">
              <a16:creationId xmlns:a16="http://schemas.microsoft.com/office/drawing/2014/main" id="{9CC960F8-BCAF-407A-89BE-988FD781CE4B}"/>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8" name="直線コネクタ 697">
          <a:extLst>
            <a:ext uri="{FF2B5EF4-FFF2-40B4-BE49-F238E27FC236}">
              <a16:creationId xmlns:a16="http://schemas.microsoft.com/office/drawing/2014/main" id="{C082CDFF-0072-45E6-94D7-2B03EB2155B8}"/>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9" name="【児童館】&#10;一人当たり面積最大値テキスト">
          <a:extLst>
            <a:ext uri="{FF2B5EF4-FFF2-40B4-BE49-F238E27FC236}">
              <a16:creationId xmlns:a16="http://schemas.microsoft.com/office/drawing/2014/main" id="{2152F256-63EA-411F-B826-CBE1F250EB42}"/>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0" name="直線コネクタ 699">
          <a:extLst>
            <a:ext uri="{FF2B5EF4-FFF2-40B4-BE49-F238E27FC236}">
              <a16:creationId xmlns:a16="http://schemas.microsoft.com/office/drawing/2014/main" id="{D88D6A8F-9B57-4015-88DF-2ADA03C8C27D}"/>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67327</xdr:rowOff>
    </xdr:from>
    <xdr:ext cx="469744" cy="259045"/>
    <xdr:sp macro="" textlink="">
      <xdr:nvSpPr>
        <xdr:cNvPr id="701" name="【児童館】&#10;一人当たり面積平均値テキスト">
          <a:extLst>
            <a:ext uri="{FF2B5EF4-FFF2-40B4-BE49-F238E27FC236}">
              <a16:creationId xmlns:a16="http://schemas.microsoft.com/office/drawing/2014/main" id="{F170A66A-152E-4147-90F2-9AE8EB86A639}"/>
            </a:ext>
          </a:extLst>
        </xdr:cNvPr>
        <xdr:cNvSpPr txBox="1"/>
      </xdr:nvSpPr>
      <xdr:spPr>
        <a:xfrm>
          <a:off x="22199600" y="14126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2" name="フローチャート: 判断 701">
          <a:extLst>
            <a:ext uri="{FF2B5EF4-FFF2-40B4-BE49-F238E27FC236}">
              <a16:creationId xmlns:a16="http://schemas.microsoft.com/office/drawing/2014/main" id="{998A7C09-1804-4A01-81AC-5C39A2B3D51E}"/>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03" name="フローチャート: 判断 702">
          <a:extLst>
            <a:ext uri="{FF2B5EF4-FFF2-40B4-BE49-F238E27FC236}">
              <a16:creationId xmlns:a16="http://schemas.microsoft.com/office/drawing/2014/main" id="{3060A438-6BE0-47D3-852C-01904167A1CF}"/>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04" name="フローチャート: 判断 703">
          <a:extLst>
            <a:ext uri="{FF2B5EF4-FFF2-40B4-BE49-F238E27FC236}">
              <a16:creationId xmlns:a16="http://schemas.microsoft.com/office/drawing/2014/main" id="{F0B35594-604D-410B-BDA1-DC468FBB6704}"/>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5" name="フローチャート: 判断 704">
          <a:extLst>
            <a:ext uri="{FF2B5EF4-FFF2-40B4-BE49-F238E27FC236}">
              <a16:creationId xmlns:a16="http://schemas.microsoft.com/office/drawing/2014/main" id="{28F78044-7794-41C0-8736-354A17AEAA7A}"/>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06" name="フローチャート: 判断 705">
          <a:extLst>
            <a:ext uri="{FF2B5EF4-FFF2-40B4-BE49-F238E27FC236}">
              <a16:creationId xmlns:a16="http://schemas.microsoft.com/office/drawing/2014/main" id="{9B95F6EE-B152-4DD7-BB52-8C0221BDB4AD}"/>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39A5CA76-1F4E-4D23-B810-78102683CB0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383590BF-F4B3-48D7-94A3-8425396FA00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8941C686-4392-4833-8740-7D7DC02EB37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00DFFC1B-D264-44DB-AC3E-C1DDA4431C6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8AD70BBC-EC43-4C6E-803B-F171F9D788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88900</xdr:rowOff>
    </xdr:from>
    <xdr:to>
      <xdr:col>116</xdr:col>
      <xdr:colOff>114300</xdr:colOff>
      <xdr:row>85</xdr:row>
      <xdr:rowOff>19050</xdr:rowOff>
    </xdr:to>
    <xdr:sp macro="" textlink="">
      <xdr:nvSpPr>
        <xdr:cNvPr id="712" name="楕円 711">
          <a:extLst>
            <a:ext uri="{FF2B5EF4-FFF2-40B4-BE49-F238E27FC236}">
              <a16:creationId xmlns:a16="http://schemas.microsoft.com/office/drawing/2014/main" id="{D1D2FE1B-4572-42D9-B486-90D60B54CD9F}"/>
            </a:ext>
          </a:extLst>
        </xdr:cNvPr>
        <xdr:cNvSpPr/>
      </xdr:nvSpPr>
      <xdr:spPr>
        <a:xfrm>
          <a:off x="221107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67327</xdr:rowOff>
    </xdr:from>
    <xdr:ext cx="469744" cy="259045"/>
    <xdr:sp macro="" textlink="">
      <xdr:nvSpPr>
        <xdr:cNvPr id="713" name="【児童館】&#10;一人当たり面積該当値テキスト">
          <a:extLst>
            <a:ext uri="{FF2B5EF4-FFF2-40B4-BE49-F238E27FC236}">
              <a16:creationId xmlns:a16="http://schemas.microsoft.com/office/drawing/2014/main" id="{152D3161-293B-4D4C-A72F-D0D29E38D616}"/>
            </a:ext>
          </a:extLst>
        </xdr:cNvPr>
        <xdr:cNvSpPr txBox="1"/>
      </xdr:nvSpPr>
      <xdr:spPr>
        <a:xfrm>
          <a:off x="22199600"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14" name="楕円 713">
          <a:extLst>
            <a:ext uri="{FF2B5EF4-FFF2-40B4-BE49-F238E27FC236}">
              <a16:creationId xmlns:a16="http://schemas.microsoft.com/office/drawing/2014/main" id="{6B36C6C0-3B8D-4140-B2D1-65E4AD5105AC}"/>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152400</xdr:rowOff>
    </xdr:to>
    <xdr:cxnSp macro="">
      <xdr:nvCxnSpPr>
        <xdr:cNvPr id="715" name="直線コネクタ 714">
          <a:extLst>
            <a:ext uri="{FF2B5EF4-FFF2-40B4-BE49-F238E27FC236}">
              <a16:creationId xmlns:a16="http://schemas.microsoft.com/office/drawing/2014/main" id="{FEA196D3-7BE2-4278-9B54-FE96E91445AA}"/>
            </a:ext>
          </a:extLst>
        </xdr:cNvPr>
        <xdr:cNvCxnSpPr/>
      </xdr:nvCxnSpPr>
      <xdr:spPr>
        <a:xfrm flipV="1">
          <a:off x="21323300" y="1454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716" name="楕円 715">
          <a:extLst>
            <a:ext uri="{FF2B5EF4-FFF2-40B4-BE49-F238E27FC236}">
              <a16:creationId xmlns:a16="http://schemas.microsoft.com/office/drawing/2014/main" id="{DA37E7B6-010C-498F-841A-838719222241}"/>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152400</xdr:rowOff>
    </xdr:to>
    <xdr:cxnSp macro="">
      <xdr:nvCxnSpPr>
        <xdr:cNvPr id="717" name="直線コネクタ 716">
          <a:extLst>
            <a:ext uri="{FF2B5EF4-FFF2-40B4-BE49-F238E27FC236}">
              <a16:creationId xmlns:a16="http://schemas.microsoft.com/office/drawing/2014/main" id="{9D1DF50B-20A6-4D2E-A90B-6764B52B3AAA}"/>
            </a:ext>
          </a:extLst>
        </xdr:cNvPr>
        <xdr:cNvCxnSpPr/>
      </xdr:nvCxnSpPr>
      <xdr:spPr>
        <a:xfrm>
          <a:off x="20434300" y="1455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50800</xdr:rowOff>
    </xdr:from>
    <xdr:to>
      <xdr:col>102</xdr:col>
      <xdr:colOff>165100</xdr:colOff>
      <xdr:row>84</xdr:row>
      <xdr:rowOff>152400</xdr:rowOff>
    </xdr:to>
    <xdr:sp macro="" textlink="">
      <xdr:nvSpPr>
        <xdr:cNvPr id="718" name="楕円 717">
          <a:extLst>
            <a:ext uri="{FF2B5EF4-FFF2-40B4-BE49-F238E27FC236}">
              <a16:creationId xmlns:a16="http://schemas.microsoft.com/office/drawing/2014/main" id="{7CE1085E-A564-4CE0-B0E4-0412E1CABEB5}"/>
            </a:ext>
          </a:extLst>
        </xdr:cNvPr>
        <xdr:cNvSpPr/>
      </xdr:nvSpPr>
      <xdr:spPr>
        <a:xfrm>
          <a:off x="19494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101600</xdr:rowOff>
    </xdr:from>
    <xdr:to>
      <xdr:col>107</xdr:col>
      <xdr:colOff>50800</xdr:colOff>
      <xdr:row>84</xdr:row>
      <xdr:rowOff>152400</xdr:rowOff>
    </xdr:to>
    <xdr:cxnSp macro="">
      <xdr:nvCxnSpPr>
        <xdr:cNvPr id="719" name="直線コネクタ 718">
          <a:extLst>
            <a:ext uri="{FF2B5EF4-FFF2-40B4-BE49-F238E27FC236}">
              <a16:creationId xmlns:a16="http://schemas.microsoft.com/office/drawing/2014/main" id="{BFF0C24C-17E6-4B26-8B07-392C8C3BD0B6}"/>
            </a:ext>
          </a:extLst>
        </xdr:cNvPr>
        <xdr:cNvCxnSpPr/>
      </xdr:nvCxnSpPr>
      <xdr:spPr>
        <a:xfrm>
          <a:off x="19545300" y="14503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20" name="楕円 719">
          <a:extLst>
            <a:ext uri="{FF2B5EF4-FFF2-40B4-BE49-F238E27FC236}">
              <a16:creationId xmlns:a16="http://schemas.microsoft.com/office/drawing/2014/main" id="{5F784B13-726D-4EE5-B364-0ABD21F00E2C}"/>
            </a:ext>
          </a:extLst>
        </xdr:cNvPr>
        <xdr:cNvSpPr/>
      </xdr:nvSpPr>
      <xdr:spPr>
        <a:xfrm>
          <a:off x="18605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101600</xdr:rowOff>
    </xdr:from>
    <xdr:to>
      <xdr:col>102</xdr:col>
      <xdr:colOff>114300</xdr:colOff>
      <xdr:row>84</xdr:row>
      <xdr:rowOff>101600</xdr:rowOff>
    </xdr:to>
    <xdr:cxnSp macro="">
      <xdr:nvCxnSpPr>
        <xdr:cNvPr id="721" name="直線コネクタ 720">
          <a:extLst>
            <a:ext uri="{FF2B5EF4-FFF2-40B4-BE49-F238E27FC236}">
              <a16:creationId xmlns:a16="http://schemas.microsoft.com/office/drawing/2014/main" id="{341811E1-25DD-4BD2-A9CF-74E14228CAAE}"/>
            </a:ext>
          </a:extLst>
        </xdr:cNvPr>
        <xdr:cNvCxnSpPr/>
      </xdr:nvCxnSpPr>
      <xdr:spPr>
        <a:xfrm>
          <a:off x="18656300" y="1450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3827</xdr:rowOff>
    </xdr:from>
    <xdr:ext cx="469744" cy="259045"/>
    <xdr:sp macro="" textlink="">
      <xdr:nvSpPr>
        <xdr:cNvPr id="722" name="n_1aveValue【児童館】&#10;一人当たり面積">
          <a:extLst>
            <a:ext uri="{FF2B5EF4-FFF2-40B4-BE49-F238E27FC236}">
              <a16:creationId xmlns:a16="http://schemas.microsoft.com/office/drawing/2014/main" id="{D7EF489F-5801-4410-9A29-9891149C75E1}"/>
            </a:ext>
          </a:extLst>
        </xdr:cNvPr>
        <xdr:cNvSpPr txBox="1"/>
      </xdr:nvSpPr>
      <xdr:spPr>
        <a:xfrm>
          <a:off x="210757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111777</xdr:rowOff>
    </xdr:from>
    <xdr:ext cx="469744" cy="259045"/>
    <xdr:sp macro="" textlink="">
      <xdr:nvSpPr>
        <xdr:cNvPr id="723" name="n_2aveValue【児童館】&#10;一人当たり面積">
          <a:extLst>
            <a:ext uri="{FF2B5EF4-FFF2-40B4-BE49-F238E27FC236}">
              <a16:creationId xmlns:a16="http://schemas.microsoft.com/office/drawing/2014/main" id="{BEF45142-4FC5-468D-B9CE-AC7D022E0C7A}"/>
            </a:ext>
          </a:extLst>
        </xdr:cNvPr>
        <xdr:cNvSpPr txBox="1"/>
      </xdr:nvSpPr>
      <xdr:spPr>
        <a:xfrm>
          <a:off x="20199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111777</xdr:rowOff>
    </xdr:from>
    <xdr:ext cx="469744" cy="259045"/>
    <xdr:sp macro="" textlink="">
      <xdr:nvSpPr>
        <xdr:cNvPr id="724" name="n_3aveValue【児童館】&#10;一人当たり面積">
          <a:extLst>
            <a:ext uri="{FF2B5EF4-FFF2-40B4-BE49-F238E27FC236}">
              <a16:creationId xmlns:a16="http://schemas.microsoft.com/office/drawing/2014/main" id="{2D2609C6-7559-4353-A0E4-0EF4B3ED8882}"/>
            </a:ext>
          </a:extLst>
        </xdr:cNvPr>
        <xdr:cNvSpPr txBox="1"/>
      </xdr:nvSpPr>
      <xdr:spPr>
        <a:xfrm>
          <a:off x="19310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25" name="n_4aveValue【児童館】&#10;一人当たり面積">
          <a:extLst>
            <a:ext uri="{FF2B5EF4-FFF2-40B4-BE49-F238E27FC236}">
              <a16:creationId xmlns:a16="http://schemas.microsoft.com/office/drawing/2014/main" id="{D95B5F3A-8779-4D78-8FAB-F3522E3590D8}"/>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26" name="n_1mainValue【児童館】&#10;一人当たり面積">
          <a:extLst>
            <a:ext uri="{FF2B5EF4-FFF2-40B4-BE49-F238E27FC236}">
              <a16:creationId xmlns:a16="http://schemas.microsoft.com/office/drawing/2014/main" id="{C5AF8D74-3B98-4A16-80E5-EBB171BBD671}"/>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727" name="n_2mainValue【児童館】&#10;一人当たり面積">
          <a:extLst>
            <a:ext uri="{FF2B5EF4-FFF2-40B4-BE49-F238E27FC236}">
              <a16:creationId xmlns:a16="http://schemas.microsoft.com/office/drawing/2014/main" id="{6EFEDC75-BB9A-4DB1-BE3D-1D9CC1AFA459}"/>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143527</xdr:rowOff>
    </xdr:from>
    <xdr:ext cx="469744" cy="259045"/>
    <xdr:sp macro="" textlink="">
      <xdr:nvSpPr>
        <xdr:cNvPr id="728" name="n_3mainValue【児童館】&#10;一人当たり面積">
          <a:extLst>
            <a:ext uri="{FF2B5EF4-FFF2-40B4-BE49-F238E27FC236}">
              <a16:creationId xmlns:a16="http://schemas.microsoft.com/office/drawing/2014/main" id="{BD9F5457-24AA-4B8C-A539-448E76995CAB}"/>
            </a:ext>
          </a:extLst>
        </xdr:cNvPr>
        <xdr:cNvSpPr txBox="1"/>
      </xdr:nvSpPr>
      <xdr:spPr>
        <a:xfrm>
          <a:off x="19310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143527</xdr:rowOff>
    </xdr:from>
    <xdr:ext cx="469744" cy="259045"/>
    <xdr:sp macro="" textlink="">
      <xdr:nvSpPr>
        <xdr:cNvPr id="729" name="n_4mainValue【児童館】&#10;一人当たり面積">
          <a:extLst>
            <a:ext uri="{FF2B5EF4-FFF2-40B4-BE49-F238E27FC236}">
              <a16:creationId xmlns:a16="http://schemas.microsoft.com/office/drawing/2014/main" id="{D14EB9CD-5529-4455-8075-4613C6349966}"/>
            </a:ext>
          </a:extLst>
        </xdr:cNvPr>
        <xdr:cNvSpPr txBox="1"/>
      </xdr:nvSpPr>
      <xdr:spPr>
        <a:xfrm>
          <a:off x="18421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7996BFBD-5D12-4703-9CD5-C4F7017486C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9CC367AD-F58F-4500-BC09-D601D2AAFCA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759B31A2-0C99-4322-B191-FD7C1457FB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8CC7D4C8-2E17-444D-B1E5-50174DF14C3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B58DD70F-72BA-46C7-8645-2821C7ECF59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FD3D65B7-A88F-47AC-BB00-35EA327D1CB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0CC2D5BD-8BA9-4E79-9FBC-21B32175D4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5090D2FE-C7A7-4998-BD0E-B07F23C1957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E6CBECB5-EE3D-475F-98CE-83C1667E565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46C96C3C-4CAE-49A8-9A9F-B2FFD4B3DF8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C79A683B-5DD0-4CB7-8C15-E7862CE1019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8A8577CB-7CF3-433B-98C8-F7E15AAEEA7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38029BE2-1CBA-427B-85C8-DF2E72DBDC69}"/>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DE5B7AB3-844F-4D28-A0FE-B2FBB5CEE15B}"/>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4CFCED59-9C16-4B0F-9977-62E6A63441B7}"/>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C9E084D7-435D-4B8E-98FB-66AC80F828DF}"/>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6DFAAFCF-CF28-4C5A-A68C-44E681559D1C}"/>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24964114-4CEE-4281-ADBD-7FAA44DE3079}"/>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977EF897-E49E-4456-8A9F-33A970F02AC2}"/>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8A5A311C-0FC7-4194-9D9F-34C972347C0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8EDAE87E-1DA9-4AB9-9546-6195ED064DF3}"/>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90D1C204-660E-4FD2-8488-B848A01A2FB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52" name="直線コネクタ 751">
          <a:extLst>
            <a:ext uri="{FF2B5EF4-FFF2-40B4-BE49-F238E27FC236}">
              <a16:creationId xmlns:a16="http://schemas.microsoft.com/office/drawing/2014/main" id="{BBBD0B90-EF85-41B7-B57F-F7596C9FBA1B}"/>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53" name="【公民館】&#10;有形固定資産減価償却率最小値テキスト">
          <a:extLst>
            <a:ext uri="{FF2B5EF4-FFF2-40B4-BE49-F238E27FC236}">
              <a16:creationId xmlns:a16="http://schemas.microsoft.com/office/drawing/2014/main" id="{3AB3C15B-1EC7-4764-99D1-12013AF12917}"/>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54" name="直線コネクタ 753">
          <a:extLst>
            <a:ext uri="{FF2B5EF4-FFF2-40B4-BE49-F238E27FC236}">
              <a16:creationId xmlns:a16="http://schemas.microsoft.com/office/drawing/2014/main" id="{515C7E38-E31F-4ECA-A341-062FD070941C}"/>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55" name="【公民館】&#10;有形固定資産減価償却率最大値テキスト">
          <a:extLst>
            <a:ext uri="{FF2B5EF4-FFF2-40B4-BE49-F238E27FC236}">
              <a16:creationId xmlns:a16="http://schemas.microsoft.com/office/drawing/2014/main" id="{A139F98F-B0FC-4D4F-8E29-47A6C3054ED2}"/>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56" name="直線コネクタ 755">
          <a:extLst>
            <a:ext uri="{FF2B5EF4-FFF2-40B4-BE49-F238E27FC236}">
              <a16:creationId xmlns:a16="http://schemas.microsoft.com/office/drawing/2014/main" id="{5AFB78D3-E7A4-4ACD-98A3-55B8FF581D66}"/>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36847</xdr:rowOff>
    </xdr:from>
    <xdr:ext cx="405111" cy="259045"/>
    <xdr:sp macro="" textlink="">
      <xdr:nvSpPr>
        <xdr:cNvPr id="757" name="【公民館】&#10;有形固定資産減価償却率平均値テキスト">
          <a:extLst>
            <a:ext uri="{FF2B5EF4-FFF2-40B4-BE49-F238E27FC236}">
              <a16:creationId xmlns:a16="http://schemas.microsoft.com/office/drawing/2014/main" id="{98DB4489-382E-46E9-97DC-23D34016CACD}"/>
            </a:ext>
          </a:extLst>
        </xdr:cNvPr>
        <xdr:cNvSpPr txBox="1"/>
      </xdr:nvSpPr>
      <xdr:spPr>
        <a:xfrm>
          <a:off x="16357600" y="1752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58" name="フローチャート: 判断 757">
          <a:extLst>
            <a:ext uri="{FF2B5EF4-FFF2-40B4-BE49-F238E27FC236}">
              <a16:creationId xmlns:a16="http://schemas.microsoft.com/office/drawing/2014/main" id="{D528B648-283C-4056-B75F-A0849128DB00}"/>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59" name="フローチャート: 判断 758">
          <a:extLst>
            <a:ext uri="{FF2B5EF4-FFF2-40B4-BE49-F238E27FC236}">
              <a16:creationId xmlns:a16="http://schemas.microsoft.com/office/drawing/2014/main" id="{DC8F875D-3B80-49F6-91F9-0096228853EA}"/>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60" name="フローチャート: 判断 759">
          <a:extLst>
            <a:ext uri="{FF2B5EF4-FFF2-40B4-BE49-F238E27FC236}">
              <a16:creationId xmlns:a16="http://schemas.microsoft.com/office/drawing/2014/main" id="{D144D873-5998-4054-96E6-4BD4404D4FAE}"/>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61" name="フローチャート: 判断 760">
          <a:extLst>
            <a:ext uri="{FF2B5EF4-FFF2-40B4-BE49-F238E27FC236}">
              <a16:creationId xmlns:a16="http://schemas.microsoft.com/office/drawing/2014/main" id="{3A372194-E211-4C72-88B8-3940E963736D}"/>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135128</xdr:rowOff>
    </xdr:from>
    <xdr:to>
      <xdr:col>67</xdr:col>
      <xdr:colOff>101600</xdr:colOff>
      <xdr:row>103</xdr:row>
      <xdr:rowOff>65278</xdr:rowOff>
    </xdr:to>
    <xdr:sp macro="" textlink="">
      <xdr:nvSpPr>
        <xdr:cNvPr id="762" name="フローチャート: 判断 761">
          <a:extLst>
            <a:ext uri="{FF2B5EF4-FFF2-40B4-BE49-F238E27FC236}">
              <a16:creationId xmlns:a16="http://schemas.microsoft.com/office/drawing/2014/main" id="{E1D1AF4A-2BE1-4004-A2A0-042FD7AF680A}"/>
            </a:ext>
          </a:extLst>
        </xdr:cNvPr>
        <xdr:cNvSpPr/>
      </xdr:nvSpPr>
      <xdr:spPr>
        <a:xfrm>
          <a:off x="12763500" y="1762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C6F27003-F40E-43D7-9793-D0EB0B2866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AEEBF080-42EF-4E20-BD3E-D6C16B84EC0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B20FA5A9-B093-4A13-8039-8DA2F90C579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D89F961B-55A9-46D9-8982-63AC18749A1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3B417249-4174-4CD3-B9F8-7E1E3AB2601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8" name="楕円 767">
          <a:extLst>
            <a:ext uri="{FF2B5EF4-FFF2-40B4-BE49-F238E27FC236}">
              <a16:creationId xmlns:a16="http://schemas.microsoft.com/office/drawing/2014/main" id="{FD577028-5DAA-4C1A-AD9B-6CA02B70ECE0}"/>
            </a:ext>
          </a:extLst>
        </xdr:cNvPr>
        <xdr:cNvSpPr/>
      </xdr:nvSpPr>
      <xdr:spPr>
        <a:xfrm>
          <a:off x="16268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49547</xdr:rowOff>
    </xdr:from>
    <xdr:ext cx="405111" cy="259045"/>
    <xdr:sp macro="" textlink="">
      <xdr:nvSpPr>
        <xdr:cNvPr id="769" name="【公民館】&#10;有形固定資産減価償却率該当値テキスト">
          <a:extLst>
            <a:ext uri="{FF2B5EF4-FFF2-40B4-BE49-F238E27FC236}">
              <a16:creationId xmlns:a16="http://schemas.microsoft.com/office/drawing/2014/main" id="{AD639B5C-C017-4E4D-8176-64C387014E3B}"/>
            </a:ext>
          </a:extLst>
        </xdr:cNvPr>
        <xdr:cNvSpPr txBox="1"/>
      </xdr:nvSpPr>
      <xdr:spPr>
        <a:xfrm>
          <a:off x="16357600"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770" name="楕円 769">
          <a:extLst>
            <a:ext uri="{FF2B5EF4-FFF2-40B4-BE49-F238E27FC236}">
              <a16:creationId xmlns:a16="http://schemas.microsoft.com/office/drawing/2014/main" id="{5FD6AE3B-AAAB-41CD-B5CB-9E1363894893}"/>
            </a:ext>
          </a:extLst>
        </xdr:cNvPr>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104</xdr:row>
      <xdr:rowOff>121920</xdr:rowOff>
    </xdr:to>
    <xdr:cxnSp macro="">
      <xdr:nvCxnSpPr>
        <xdr:cNvPr id="771" name="直線コネクタ 770">
          <a:extLst>
            <a:ext uri="{FF2B5EF4-FFF2-40B4-BE49-F238E27FC236}">
              <a16:creationId xmlns:a16="http://schemas.microsoft.com/office/drawing/2014/main" id="{09AFB97F-7F6D-40A9-86FD-D87B7AD4D298}"/>
            </a:ext>
          </a:extLst>
        </xdr:cNvPr>
        <xdr:cNvCxnSpPr/>
      </xdr:nvCxnSpPr>
      <xdr:spPr>
        <a:xfrm>
          <a:off x="15481300" y="179070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772" name="楕円 771">
          <a:extLst>
            <a:ext uri="{FF2B5EF4-FFF2-40B4-BE49-F238E27FC236}">
              <a16:creationId xmlns:a16="http://schemas.microsoft.com/office/drawing/2014/main" id="{7A6E6FBA-F908-45B2-B4EF-178053A71A80}"/>
            </a:ext>
          </a:extLst>
        </xdr:cNvPr>
        <xdr:cNvSpPr/>
      </xdr:nvSpPr>
      <xdr:spPr>
        <a:xfrm>
          <a:off x="14541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30480</xdr:rowOff>
    </xdr:from>
    <xdr:to>
      <xdr:col>81</xdr:col>
      <xdr:colOff>50800</xdr:colOff>
      <xdr:row>104</xdr:row>
      <xdr:rowOff>76200</xdr:rowOff>
    </xdr:to>
    <xdr:cxnSp macro="">
      <xdr:nvCxnSpPr>
        <xdr:cNvPr id="773" name="直線コネクタ 772">
          <a:extLst>
            <a:ext uri="{FF2B5EF4-FFF2-40B4-BE49-F238E27FC236}">
              <a16:creationId xmlns:a16="http://schemas.microsoft.com/office/drawing/2014/main" id="{C31C3AA0-3BBF-41CB-BD4C-0BCD04399132}"/>
            </a:ext>
          </a:extLst>
        </xdr:cNvPr>
        <xdr:cNvCxnSpPr/>
      </xdr:nvCxnSpPr>
      <xdr:spPr>
        <a:xfrm>
          <a:off x="14592300" y="17861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71120</xdr:rowOff>
    </xdr:from>
    <xdr:to>
      <xdr:col>72</xdr:col>
      <xdr:colOff>38100</xdr:colOff>
      <xdr:row>105</xdr:row>
      <xdr:rowOff>1270</xdr:rowOff>
    </xdr:to>
    <xdr:sp macro="" textlink="">
      <xdr:nvSpPr>
        <xdr:cNvPr id="774" name="楕円 773">
          <a:extLst>
            <a:ext uri="{FF2B5EF4-FFF2-40B4-BE49-F238E27FC236}">
              <a16:creationId xmlns:a16="http://schemas.microsoft.com/office/drawing/2014/main" id="{159AEE64-A337-4C8D-9F82-CF7E9919D881}"/>
            </a:ext>
          </a:extLst>
        </xdr:cNvPr>
        <xdr:cNvSpPr/>
      </xdr:nvSpPr>
      <xdr:spPr>
        <a:xfrm>
          <a:off x="13652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121920</xdr:rowOff>
    </xdr:to>
    <xdr:cxnSp macro="">
      <xdr:nvCxnSpPr>
        <xdr:cNvPr id="775" name="直線コネクタ 774">
          <a:extLst>
            <a:ext uri="{FF2B5EF4-FFF2-40B4-BE49-F238E27FC236}">
              <a16:creationId xmlns:a16="http://schemas.microsoft.com/office/drawing/2014/main" id="{97E17017-9B35-4423-ACAB-D9DC03737E8D}"/>
            </a:ext>
          </a:extLst>
        </xdr:cNvPr>
        <xdr:cNvCxnSpPr/>
      </xdr:nvCxnSpPr>
      <xdr:spPr>
        <a:xfrm flipV="1">
          <a:off x="13703300" y="178612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25400</xdr:rowOff>
    </xdr:from>
    <xdr:to>
      <xdr:col>67</xdr:col>
      <xdr:colOff>101600</xdr:colOff>
      <xdr:row>104</xdr:row>
      <xdr:rowOff>127000</xdr:rowOff>
    </xdr:to>
    <xdr:sp macro="" textlink="">
      <xdr:nvSpPr>
        <xdr:cNvPr id="776" name="楕円 775">
          <a:extLst>
            <a:ext uri="{FF2B5EF4-FFF2-40B4-BE49-F238E27FC236}">
              <a16:creationId xmlns:a16="http://schemas.microsoft.com/office/drawing/2014/main" id="{0E67BEFE-11BD-4B06-8490-437F378E2C8A}"/>
            </a:ext>
          </a:extLst>
        </xdr:cNvPr>
        <xdr:cNvSpPr/>
      </xdr:nvSpPr>
      <xdr:spPr>
        <a:xfrm>
          <a:off x="12763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76200</xdr:rowOff>
    </xdr:from>
    <xdr:to>
      <xdr:col>71</xdr:col>
      <xdr:colOff>177800</xdr:colOff>
      <xdr:row>104</xdr:row>
      <xdr:rowOff>121920</xdr:rowOff>
    </xdr:to>
    <xdr:cxnSp macro="">
      <xdr:nvCxnSpPr>
        <xdr:cNvPr id="777" name="直線コネクタ 776">
          <a:extLst>
            <a:ext uri="{FF2B5EF4-FFF2-40B4-BE49-F238E27FC236}">
              <a16:creationId xmlns:a16="http://schemas.microsoft.com/office/drawing/2014/main" id="{FFE4CBB7-68CA-4423-AA77-BDFDA9B51C0F}"/>
            </a:ext>
          </a:extLst>
        </xdr:cNvPr>
        <xdr:cNvCxnSpPr/>
      </xdr:nvCxnSpPr>
      <xdr:spPr>
        <a:xfrm>
          <a:off x="12814300" y="17907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77233</xdr:rowOff>
    </xdr:from>
    <xdr:ext cx="405111" cy="259045"/>
    <xdr:sp macro="" textlink="">
      <xdr:nvSpPr>
        <xdr:cNvPr id="778" name="n_1aveValue【公民館】&#10;有形固定資産減価償却率">
          <a:extLst>
            <a:ext uri="{FF2B5EF4-FFF2-40B4-BE49-F238E27FC236}">
              <a16:creationId xmlns:a16="http://schemas.microsoft.com/office/drawing/2014/main" id="{7DF5A9D5-F625-4CB7-89AE-75B072C97FDF}"/>
            </a:ext>
          </a:extLst>
        </xdr:cNvPr>
        <xdr:cNvSpPr txBox="1"/>
      </xdr:nvSpPr>
      <xdr:spPr>
        <a:xfrm>
          <a:off x="15266044" y="1739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102379</xdr:rowOff>
    </xdr:from>
    <xdr:ext cx="405111" cy="259045"/>
    <xdr:sp macro="" textlink="">
      <xdr:nvSpPr>
        <xdr:cNvPr id="779" name="n_2aveValue【公民館】&#10;有形固定資産減価償却率">
          <a:extLst>
            <a:ext uri="{FF2B5EF4-FFF2-40B4-BE49-F238E27FC236}">
              <a16:creationId xmlns:a16="http://schemas.microsoft.com/office/drawing/2014/main" id="{37F1D7C8-4CEA-4EEE-B5F3-1A51C3DFCB00}"/>
            </a:ext>
          </a:extLst>
        </xdr:cNvPr>
        <xdr:cNvSpPr txBox="1"/>
      </xdr:nvSpPr>
      <xdr:spPr>
        <a:xfrm>
          <a:off x="14389744" y="17418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58945</xdr:rowOff>
    </xdr:from>
    <xdr:ext cx="405111" cy="259045"/>
    <xdr:sp macro="" textlink="">
      <xdr:nvSpPr>
        <xdr:cNvPr id="780" name="n_3aveValue【公民館】&#10;有形固定資産減価償却率">
          <a:extLst>
            <a:ext uri="{FF2B5EF4-FFF2-40B4-BE49-F238E27FC236}">
              <a16:creationId xmlns:a16="http://schemas.microsoft.com/office/drawing/2014/main" id="{26954150-8982-4655-8BBD-B19CF05E32DA}"/>
            </a:ext>
          </a:extLst>
        </xdr:cNvPr>
        <xdr:cNvSpPr txBox="1"/>
      </xdr:nvSpPr>
      <xdr:spPr>
        <a:xfrm>
          <a:off x="13500744" y="1737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81805</xdr:rowOff>
    </xdr:from>
    <xdr:ext cx="405111" cy="259045"/>
    <xdr:sp macro="" textlink="">
      <xdr:nvSpPr>
        <xdr:cNvPr id="781" name="n_4aveValue【公民館】&#10;有形固定資産減価償却率">
          <a:extLst>
            <a:ext uri="{FF2B5EF4-FFF2-40B4-BE49-F238E27FC236}">
              <a16:creationId xmlns:a16="http://schemas.microsoft.com/office/drawing/2014/main" id="{9E6CD0EE-E171-4A7B-95D1-9C14E59D7FA3}"/>
            </a:ext>
          </a:extLst>
        </xdr:cNvPr>
        <xdr:cNvSpPr txBox="1"/>
      </xdr:nvSpPr>
      <xdr:spPr>
        <a:xfrm>
          <a:off x="12611744" y="1739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782" name="n_1mainValue【公民館】&#10;有形固定資産減価償却率">
          <a:extLst>
            <a:ext uri="{FF2B5EF4-FFF2-40B4-BE49-F238E27FC236}">
              <a16:creationId xmlns:a16="http://schemas.microsoft.com/office/drawing/2014/main" id="{4263661A-45FC-45B9-8480-252B03DA9163}"/>
            </a:ext>
          </a:extLst>
        </xdr:cNvPr>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783" name="n_2mainValue【公民館】&#10;有形固定資産減価償却率">
          <a:extLst>
            <a:ext uri="{FF2B5EF4-FFF2-40B4-BE49-F238E27FC236}">
              <a16:creationId xmlns:a16="http://schemas.microsoft.com/office/drawing/2014/main" id="{A2356402-E6EB-414A-90C2-FB5103277124}"/>
            </a:ext>
          </a:extLst>
        </xdr:cNvPr>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784" name="n_3mainValue【公民館】&#10;有形固定資産減価償却率">
          <a:extLst>
            <a:ext uri="{FF2B5EF4-FFF2-40B4-BE49-F238E27FC236}">
              <a16:creationId xmlns:a16="http://schemas.microsoft.com/office/drawing/2014/main" id="{D3D36906-E9F5-445A-91E0-6328C3A45906}"/>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118127</xdr:rowOff>
    </xdr:from>
    <xdr:ext cx="405111" cy="259045"/>
    <xdr:sp macro="" textlink="">
      <xdr:nvSpPr>
        <xdr:cNvPr id="785" name="n_4mainValue【公民館】&#10;有形固定資産減価償却率">
          <a:extLst>
            <a:ext uri="{FF2B5EF4-FFF2-40B4-BE49-F238E27FC236}">
              <a16:creationId xmlns:a16="http://schemas.microsoft.com/office/drawing/2014/main" id="{66A96FF4-8354-43B9-8D9A-F5E00AB95497}"/>
            </a:ext>
          </a:extLst>
        </xdr:cNvPr>
        <xdr:cNvSpPr txBox="1"/>
      </xdr:nvSpPr>
      <xdr:spPr>
        <a:xfrm>
          <a:off x="12611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CC35FA36-1524-4641-B0BA-89572BC5A92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2DF2B1FC-BCBA-4901-8738-71D24F476CD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BB775504-73B7-48C9-8C3A-CED7C13F172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E3C7F77D-E227-4679-BF2C-F86566C34A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3C03618A-E369-41D9-9983-AEE8E1D02AD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743699A4-9EAE-4A37-8763-F47C24C933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5F27CDCA-9A2A-4FD7-A228-EC3154AA284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7753B6E8-D3AE-4183-AF17-0D98F4EB233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8F5747C7-BEE3-4FBC-8DEC-362AF81AFFD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589E034D-5493-452D-9E26-FED65B81292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6215E7AB-3982-4E5F-9A2B-BFF214B6739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3D329192-3F49-47F2-8B0D-38BE449F964F}"/>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3EA3718A-A166-4232-B81B-2C9FB546198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E92D861F-F93A-4955-BDA1-A4729D2A851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6B35F8AC-3109-4F8A-8718-5BCE5E9F6C73}"/>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651EFE81-E2E6-4EF0-90F0-1D3EAC9FAFCC}"/>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F5C1B18B-1FA5-4226-A0A1-1B86BB895C7E}"/>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AC697083-13E5-480D-B94E-CCDD1356F6D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828D3665-2A32-4A81-BD74-6C9FA753278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A6C7D09D-896E-4A85-8480-205C4C20BA05}"/>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C23B67CC-0E52-4157-9928-AF669811E27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937BDFC5-B3FB-4B68-BECC-E20C737C958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91DA0475-AD8E-4657-8BA1-CB603D14095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9A5D574B-DAE3-4254-8094-93E453D8313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90DEC57D-C39D-4102-9E13-2A574D039A0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11" name="直線コネクタ 810">
          <a:extLst>
            <a:ext uri="{FF2B5EF4-FFF2-40B4-BE49-F238E27FC236}">
              <a16:creationId xmlns:a16="http://schemas.microsoft.com/office/drawing/2014/main" id="{4A2AE605-DE84-4E19-BDEC-1B0E677F1727}"/>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12" name="【公民館】&#10;一人当たり面積最小値テキスト">
          <a:extLst>
            <a:ext uri="{FF2B5EF4-FFF2-40B4-BE49-F238E27FC236}">
              <a16:creationId xmlns:a16="http://schemas.microsoft.com/office/drawing/2014/main" id="{6B3F14F6-D71D-4F15-A88C-D12CEE36AB5E}"/>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13" name="直線コネクタ 812">
          <a:extLst>
            <a:ext uri="{FF2B5EF4-FFF2-40B4-BE49-F238E27FC236}">
              <a16:creationId xmlns:a16="http://schemas.microsoft.com/office/drawing/2014/main" id="{8337E8E7-12BC-4C7B-9293-1B53ACF076D5}"/>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4" name="【公民館】&#10;一人当たり面積最大値テキスト">
          <a:extLst>
            <a:ext uri="{FF2B5EF4-FFF2-40B4-BE49-F238E27FC236}">
              <a16:creationId xmlns:a16="http://schemas.microsoft.com/office/drawing/2014/main" id="{10D6C518-E00E-4F12-BAAC-A93FA34CABBA}"/>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15" name="直線コネクタ 814">
          <a:extLst>
            <a:ext uri="{FF2B5EF4-FFF2-40B4-BE49-F238E27FC236}">
              <a16:creationId xmlns:a16="http://schemas.microsoft.com/office/drawing/2014/main" id="{0ED27B10-FFF1-41BB-A457-907704859875}"/>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108693</xdr:rowOff>
    </xdr:from>
    <xdr:ext cx="469744" cy="259045"/>
    <xdr:sp macro="" textlink="">
      <xdr:nvSpPr>
        <xdr:cNvPr id="816" name="【公民館】&#10;一人当たり面積平均値テキスト">
          <a:extLst>
            <a:ext uri="{FF2B5EF4-FFF2-40B4-BE49-F238E27FC236}">
              <a16:creationId xmlns:a16="http://schemas.microsoft.com/office/drawing/2014/main" id="{3053AB33-38B9-4EAD-9DCF-0A5305A80FB2}"/>
            </a:ext>
          </a:extLst>
        </xdr:cNvPr>
        <xdr:cNvSpPr txBox="1"/>
      </xdr:nvSpPr>
      <xdr:spPr>
        <a:xfrm>
          <a:off x="22199600" y="1793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17" name="フローチャート: 判断 816">
          <a:extLst>
            <a:ext uri="{FF2B5EF4-FFF2-40B4-BE49-F238E27FC236}">
              <a16:creationId xmlns:a16="http://schemas.microsoft.com/office/drawing/2014/main" id="{905B0204-3DD2-4E96-9954-531F8AA0CC01}"/>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18" name="フローチャート: 判断 817">
          <a:extLst>
            <a:ext uri="{FF2B5EF4-FFF2-40B4-BE49-F238E27FC236}">
              <a16:creationId xmlns:a16="http://schemas.microsoft.com/office/drawing/2014/main" id="{4CE4C27B-6542-4EB0-9BCB-CCAC16A98FEC}"/>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19" name="フローチャート: 判断 818">
          <a:extLst>
            <a:ext uri="{FF2B5EF4-FFF2-40B4-BE49-F238E27FC236}">
              <a16:creationId xmlns:a16="http://schemas.microsoft.com/office/drawing/2014/main" id="{B0AF799C-C1DC-43F2-B1B6-CE542DE1BE62}"/>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20" name="フローチャート: 判断 819">
          <a:extLst>
            <a:ext uri="{FF2B5EF4-FFF2-40B4-BE49-F238E27FC236}">
              <a16:creationId xmlns:a16="http://schemas.microsoft.com/office/drawing/2014/main" id="{ECF51749-CF1C-406A-BEE0-41927DF06D27}"/>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21" name="フローチャート: 判断 820">
          <a:extLst>
            <a:ext uri="{FF2B5EF4-FFF2-40B4-BE49-F238E27FC236}">
              <a16:creationId xmlns:a16="http://schemas.microsoft.com/office/drawing/2014/main" id="{1ABDEEF0-F375-4FB7-82AB-60EEE7791C76}"/>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3B37C62F-7AAB-45FC-A94B-08659321EC0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AAD823E0-D98C-432A-8DE7-1D835D2BF0D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C79D5DB0-BF2A-4452-8853-9A46CE50338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027A4C28-AE49-4B22-8EB2-F083F51535D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129B3D92-EC33-4E0C-8732-FCE21F136F2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27" name="楕円 826">
          <a:extLst>
            <a:ext uri="{FF2B5EF4-FFF2-40B4-BE49-F238E27FC236}">
              <a16:creationId xmlns:a16="http://schemas.microsoft.com/office/drawing/2014/main" id="{FF3CFF12-37B2-43CE-BB85-7BAECCB5C1C9}"/>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38116</xdr:rowOff>
    </xdr:from>
    <xdr:ext cx="469744" cy="259045"/>
    <xdr:sp macro="" textlink="">
      <xdr:nvSpPr>
        <xdr:cNvPr id="828" name="【公民館】&#10;一人当たり面積該当値テキスト">
          <a:extLst>
            <a:ext uri="{FF2B5EF4-FFF2-40B4-BE49-F238E27FC236}">
              <a16:creationId xmlns:a16="http://schemas.microsoft.com/office/drawing/2014/main" id="{C1BC2A7E-9CD7-47C6-8ECD-4ABAA5DF3802}"/>
            </a:ext>
          </a:extLst>
        </xdr:cNvPr>
        <xdr:cNvSpPr txBox="1"/>
      </xdr:nvSpPr>
      <xdr:spPr>
        <a:xfrm>
          <a:off x="22199600"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62956</xdr:rowOff>
    </xdr:from>
    <xdr:to>
      <xdr:col>112</xdr:col>
      <xdr:colOff>38100</xdr:colOff>
      <xdr:row>107</xdr:row>
      <xdr:rowOff>164556</xdr:rowOff>
    </xdr:to>
    <xdr:sp macro="" textlink="">
      <xdr:nvSpPr>
        <xdr:cNvPr id="829" name="楕円 828">
          <a:extLst>
            <a:ext uri="{FF2B5EF4-FFF2-40B4-BE49-F238E27FC236}">
              <a16:creationId xmlns:a16="http://schemas.microsoft.com/office/drawing/2014/main" id="{669D47EB-B6A3-4135-8D70-0F98B304341C}"/>
            </a:ext>
          </a:extLst>
        </xdr:cNvPr>
        <xdr:cNvSpPr/>
      </xdr:nvSpPr>
      <xdr:spPr>
        <a:xfrm>
          <a:off x="21272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113756</xdr:rowOff>
    </xdr:to>
    <xdr:cxnSp macro="">
      <xdr:nvCxnSpPr>
        <xdr:cNvPr id="830" name="直線コネクタ 829">
          <a:extLst>
            <a:ext uri="{FF2B5EF4-FFF2-40B4-BE49-F238E27FC236}">
              <a16:creationId xmlns:a16="http://schemas.microsoft.com/office/drawing/2014/main" id="{2BFC6D61-FF77-4A6E-BDE7-3E67B7C60384}"/>
            </a:ext>
          </a:extLst>
        </xdr:cNvPr>
        <xdr:cNvCxnSpPr/>
      </xdr:nvCxnSpPr>
      <xdr:spPr>
        <a:xfrm flipV="1">
          <a:off x="21323300" y="18455639"/>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66221</xdr:rowOff>
    </xdr:from>
    <xdr:to>
      <xdr:col>107</xdr:col>
      <xdr:colOff>101600</xdr:colOff>
      <xdr:row>107</xdr:row>
      <xdr:rowOff>167821</xdr:rowOff>
    </xdr:to>
    <xdr:sp macro="" textlink="">
      <xdr:nvSpPr>
        <xdr:cNvPr id="831" name="楕円 830">
          <a:extLst>
            <a:ext uri="{FF2B5EF4-FFF2-40B4-BE49-F238E27FC236}">
              <a16:creationId xmlns:a16="http://schemas.microsoft.com/office/drawing/2014/main" id="{E05C06AD-ED29-4A4F-9FA7-01E3390FB1B1}"/>
            </a:ext>
          </a:extLst>
        </xdr:cNvPr>
        <xdr:cNvSpPr/>
      </xdr:nvSpPr>
      <xdr:spPr>
        <a:xfrm>
          <a:off x="20383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113756</xdr:rowOff>
    </xdr:from>
    <xdr:to>
      <xdr:col>111</xdr:col>
      <xdr:colOff>177800</xdr:colOff>
      <xdr:row>107</xdr:row>
      <xdr:rowOff>117021</xdr:rowOff>
    </xdr:to>
    <xdr:cxnSp macro="">
      <xdr:nvCxnSpPr>
        <xdr:cNvPr id="832" name="直線コネクタ 831">
          <a:extLst>
            <a:ext uri="{FF2B5EF4-FFF2-40B4-BE49-F238E27FC236}">
              <a16:creationId xmlns:a16="http://schemas.microsoft.com/office/drawing/2014/main" id="{D1074079-C039-44B0-B253-2E4AF8476D4F}"/>
            </a:ext>
          </a:extLst>
        </xdr:cNvPr>
        <xdr:cNvCxnSpPr/>
      </xdr:nvCxnSpPr>
      <xdr:spPr>
        <a:xfrm flipV="1">
          <a:off x="20434300" y="184589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69487</xdr:rowOff>
    </xdr:from>
    <xdr:to>
      <xdr:col>102</xdr:col>
      <xdr:colOff>165100</xdr:colOff>
      <xdr:row>107</xdr:row>
      <xdr:rowOff>171087</xdr:rowOff>
    </xdr:to>
    <xdr:sp macro="" textlink="">
      <xdr:nvSpPr>
        <xdr:cNvPr id="833" name="楕円 832">
          <a:extLst>
            <a:ext uri="{FF2B5EF4-FFF2-40B4-BE49-F238E27FC236}">
              <a16:creationId xmlns:a16="http://schemas.microsoft.com/office/drawing/2014/main" id="{03114C90-3EE2-4AC8-83E2-991C9ED251B7}"/>
            </a:ext>
          </a:extLst>
        </xdr:cNvPr>
        <xdr:cNvSpPr/>
      </xdr:nvSpPr>
      <xdr:spPr>
        <a:xfrm>
          <a:off x="19494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117021</xdr:rowOff>
    </xdr:from>
    <xdr:to>
      <xdr:col>107</xdr:col>
      <xdr:colOff>50800</xdr:colOff>
      <xdr:row>107</xdr:row>
      <xdr:rowOff>120287</xdr:rowOff>
    </xdr:to>
    <xdr:cxnSp macro="">
      <xdr:nvCxnSpPr>
        <xdr:cNvPr id="834" name="直線コネクタ 833">
          <a:extLst>
            <a:ext uri="{FF2B5EF4-FFF2-40B4-BE49-F238E27FC236}">
              <a16:creationId xmlns:a16="http://schemas.microsoft.com/office/drawing/2014/main" id="{6309BAC5-7ED0-44B9-93DE-0D77647C66CA}"/>
            </a:ext>
          </a:extLst>
        </xdr:cNvPr>
        <xdr:cNvCxnSpPr/>
      </xdr:nvCxnSpPr>
      <xdr:spPr>
        <a:xfrm flipV="1">
          <a:off x="19545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69487</xdr:rowOff>
    </xdr:from>
    <xdr:to>
      <xdr:col>98</xdr:col>
      <xdr:colOff>38100</xdr:colOff>
      <xdr:row>107</xdr:row>
      <xdr:rowOff>171087</xdr:rowOff>
    </xdr:to>
    <xdr:sp macro="" textlink="">
      <xdr:nvSpPr>
        <xdr:cNvPr id="835" name="楕円 834">
          <a:extLst>
            <a:ext uri="{FF2B5EF4-FFF2-40B4-BE49-F238E27FC236}">
              <a16:creationId xmlns:a16="http://schemas.microsoft.com/office/drawing/2014/main" id="{32759E0C-4EA3-469F-AE0C-CDA25B97C5E9}"/>
            </a:ext>
          </a:extLst>
        </xdr:cNvPr>
        <xdr:cNvSpPr/>
      </xdr:nvSpPr>
      <xdr:spPr>
        <a:xfrm>
          <a:off x="18605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120287</xdr:rowOff>
    </xdr:from>
    <xdr:to>
      <xdr:col>102</xdr:col>
      <xdr:colOff>114300</xdr:colOff>
      <xdr:row>107</xdr:row>
      <xdr:rowOff>120287</xdr:rowOff>
    </xdr:to>
    <xdr:cxnSp macro="">
      <xdr:nvCxnSpPr>
        <xdr:cNvPr id="836" name="直線コネクタ 835">
          <a:extLst>
            <a:ext uri="{FF2B5EF4-FFF2-40B4-BE49-F238E27FC236}">
              <a16:creationId xmlns:a16="http://schemas.microsoft.com/office/drawing/2014/main" id="{D1021BA7-3D51-4BD8-9EEE-98206610522F}"/>
            </a:ext>
          </a:extLst>
        </xdr:cNvPr>
        <xdr:cNvCxnSpPr/>
      </xdr:nvCxnSpPr>
      <xdr:spPr>
        <a:xfrm>
          <a:off x="18656300" y="18465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6366</xdr:rowOff>
    </xdr:from>
    <xdr:ext cx="469744" cy="259045"/>
    <xdr:sp macro="" textlink="">
      <xdr:nvSpPr>
        <xdr:cNvPr id="837" name="n_1aveValue【公民館】&#10;一人当たり面積">
          <a:extLst>
            <a:ext uri="{FF2B5EF4-FFF2-40B4-BE49-F238E27FC236}">
              <a16:creationId xmlns:a16="http://schemas.microsoft.com/office/drawing/2014/main" id="{37E35D60-18EE-4C39-A15C-6F36F8AB50BA}"/>
            </a:ext>
          </a:extLst>
        </xdr:cNvPr>
        <xdr:cNvSpPr txBox="1"/>
      </xdr:nvSpPr>
      <xdr:spPr>
        <a:xfrm>
          <a:off x="210757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104339</xdr:rowOff>
    </xdr:from>
    <xdr:ext cx="469744" cy="259045"/>
    <xdr:sp macro="" textlink="">
      <xdr:nvSpPr>
        <xdr:cNvPr id="838" name="n_2aveValue【公民館】&#10;一人当たり面積">
          <a:extLst>
            <a:ext uri="{FF2B5EF4-FFF2-40B4-BE49-F238E27FC236}">
              <a16:creationId xmlns:a16="http://schemas.microsoft.com/office/drawing/2014/main" id="{15C93459-AC69-4E64-BDD3-FD5919A2B643}"/>
            </a:ext>
          </a:extLst>
        </xdr:cNvPr>
        <xdr:cNvSpPr txBox="1"/>
      </xdr:nvSpPr>
      <xdr:spPr>
        <a:xfrm>
          <a:off x="201994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171285</xdr:rowOff>
    </xdr:from>
    <xdr:ext cx="469744" cy="259045"/>
    <xdr:sp macro="" textlink="">
      <xdr:nvSpPr>
        <xdr:cNvPr id="839" name="n_3aveValue【公民館】&#10;一人当たり面積">
          <a:extLst>
            <a:ext uri="{FF2B5EF4-FFF2-40B4-BE49-F238E27FC236}">
              <a16:creationId xmlns:a16="http://schemas.microsoft.com/office/drawing/2014/main" id="{30537A00-6461-42B5-9668-FB343E8A7988}"/>
            </a:ext>
          </a:extLst>
        </xdr:cNvPr>
        <xdr:cNvSpPr txBox="1"/>
      </xdr:nvSpPr>
      <xdr:spPr>
        <a:xfrm>
          <a:off x="193104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40" name="n_4aveValue【公民館】&#10;一人当たり面積">
          <a:extLst>
            <a:ext uri="{FF2B5EF4-FFF2-40B4-BE49-F238E27FC236}">
              <a16:creationId xmlns:a16="http://schemas.microsoft.com/office/drawing/2014/main" id="{07D05DF2-4710-40B8-91A4-49AD2EDB1585}"/>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155683</xdr:rowOff>
    </xdr:from>
    <xdr:ext cx="469744" cy="259045"/>
    <xdr:sp macro="" textlink="">
      <xdr:nvSpPr>
        <xdr:cNvPr id="841" name="n_1mainValue【公民館】&#10;一人当たり面積">
          <a:extLst>
            <a:ext uri="{FF2B5EF4-FFF2-40B4-BE49-F238E27FC236}">
              <a16:creationId xmlns:a16="http://schemas.microsoft.com/office/drawing/2014/main" id="{E24E31D5-DA73-4C7A-9B11-1446EAE6653F}"/>
            </a:ext>
          </a:extLst>
        </xdr:cNvPr>
        <xdr:cNvSpPr txBox="1"/>
      </xdr:nvSpPr>
      <xdr:spPr>
        <a:xfrm>
          <a:off x="210757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158948</xdr:rowOff>
    </xdr:from>
    <xdr:ext cx="469744" cy="259045"/>
    <xdr:sp macro="" textlink="">
      <xdr:nvSpPr>
        <xdr:cNvPr id="842" name="n_2mainValue【公民館】&#10;一人当たり面積">
          <a:extLst>
            <a:ext uri="{FF2B5EF4-FFF2-40B4-BE49-F238E27FC236}">
              <a16:creationId xmlns:a16="http://schemas.microsoft.com/office/drawing/2014/main" id="{D217545F-681B-4F81-B9DA-E89DA21DF200}"/>
            </a:ext>
          </a:extLst>
        </xdr:cNvPr>
        <xdr:cNvSpPr txBox="1"/>
      </xdr:nvSpPr>
      <xdr:spPr>
        <a:xfrm>
          <a:off x="20199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162214</xdr:rowOff>
    </xdr:from>
    <xdr:ext cx="469744" cy="259045"/>
    <xdr:sp macro="" textlink="">
      <xdr:nvSpPr>
        <xdr:cNvPr id="843" name="n_3mainValue【公民館】&#10;一人当たり面積">
          <a:extLst>
            <a:ext uri="{FF2B5EF4-FFF2-40B4-BE49-F238E27FC236}">
              <a16:creationId xmlns:a16="http://schemas.microsoft.com/office/drawing/2014/main" id="{B0E1E74A-6E56-43DC-94DC-A995E853FC21}"/>
            </a:ext>
          </a:extLst>
        </xdr:cNvPr>
        <xdr:cNvSpPr txBox="1"/>
      </xdr:nvSpPr>
      <xdr:spPr>
        <a:xfrm>
          <a:off x="19310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162214</xdr:rowOff>
    </xdr:from>
    <xdr:ext cx="469744" cy="259045"/>
    <xdr:sp macro="" textlink="">
      <xdr:nvSpPr>
        <xdr:cNvPr id="844" name="n_4mainValue【公民館】&#10;一人当たり面積">
          <a:extLst>
            <a:ext uri="{FF2B5EF4-FFF2-40B4-BE49-F238E27FC236}">
              <a16:creationId xmlns:a16="http://schemas.microsoft.com/office/drawing/2014/main" id="{C7EA1760-CDD9-40B0-A4BE-41545875EE3A}"/>
            </a:ext>
          </a:extLst>
        </xdr:cNvPr>
        <xdr:cNvSpPr txBox="1"/>
      </xdr:nvSpPr>
      <xdr:spPr>
        <a:xfrm>
          <a:off x="18421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9AA63A10-CCD3-42D0-A7FA-CAFBF01B5E0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6BC87F8B-191E-4EE9-9606-E0041881DE8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2E5EA7CC-7588-42BD-9A97-794208147742}"/>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公営住宅</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認定こども園・幼稚園・保育所</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を除く全ての施設において、</a:t>
          </a:r>
          <a:r>
            <a:rPr kumimoji="1" lang="ja-JP" altLang="en-US" sz="1000">
              <a:solidFill>
                <a:schemeClr val="dk1"/>
              </a:solidFill>
              <a:effectLst/>
              <a:latin typeface="+mn-lt"/>
              <a:ea typeface="+mn-ea"/>
              <a:cs typeface="+mn-cs"/>
            </a:rPr>
            <a:t>有形固定資産減価償却率が</a:t>
          </a:r>
          <a:r>
            <a:rPr kumimoji="1" lang="ja-JP" altLang="ja-JP" sz="1000">
              <a:solidFill>
                <a:schemeClr val="dk1"/>
              </a:solidFill>
              <a:effectLst/>
              <a:latin typeface="+mn-lt"/>
              <a:ea typeface="+mn-ea"/>
              <a:cs typeface="+mn-cs"/>
            </a:rPr>
            <a:t>類似団体平均を上回り、所有資産全般が老朽化している状況である。</a:t>
          </a:r>
          <a:endParaRPr lang="ja-JP" altLang="ja-JP" sz="1000">
            <a:effectLst/>
          </a:endParaRPr>
        </a:p>
        <a:p>
          <a:r>
            <a:rPr kumimoji="1" lang="ja-JP" altLang="ja-JP" sz="1000">
              <a:solidFill>
                <a:schemeClr val="dk1"/>
              </a:solidFill>
              <a:effectLst/>
              <a:latin typeface="+mn-lt"/>
              <a:ea typeface="+mn-ea"/>
              <a:cs typeface="+mn-cs"/>
            </a:rPr>
            <a:t>特に</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橋梁・トンネル</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の減価償却率は類似団体（</a:t>
          </a:r>
          <a:r>
            <a:rPr kumimoji="1" lang="en-US" altLang="ja-JP" sz="1000">
              <a:solidFill>
                <a:schemeClr val="dk1"/>
              </a:solidFill>
              <a:effectLst/>
              <a:latin typeface="+mn-lt"/>
              <a:ea typeface="+mn-ea"/>
              <a:cs typeface="+mn-cs"/>
            </a:rPr>
            <a:t>46</a:t>
          </a:r>
          <a:r>
            <a:rPr kumimoji="1" lang="ja-JP" altLang="ja-JP" sz="1000">
              <a:solidFill>
                <a:schemeClr val="dk1"/>
              </a:solidFill>
              <a:effectLst/>
              <a:latin typeface="+mn-lt"/>
              <a:ea typeface="+mn-ea"/>
              <a:cs typeface="+mn-cs"/>
            </a:rPr>
            <a:t>団体）中</a:t>
          </a:r>
          <a:r>
            <a:rPr kumimoji="1" lang="ja-JP" altLang="en-US" sz="1000">
              <a:solidFill>
                <a:schemeClr val="dk1"/>
              </a:solidFill>
              <a:effectLst/>
              <a:latin typeface="+mn-lt"/>
              <a:ea typeface="+mn-ea"/>
              <a:cs typeface="+mn-cs"/>
            </a:rPr>
            <a:t>、大きく上回って</a:t>
          </a:r>
          <a:r>
            <a:rPr kumimoji="1" lang="ja-JP" altLang="ja-JP" sz="1000">
              <a:solidFill>
                <a:schemeClr val="dk1"/>
              </a:solidFill>
              <a:effectLst/>
              <a:latin typeface="+mn-lt"/>
              <a:ea typeface="+mn-ea"/>
              <a:cs typeface="+mn-cs"/>
            </a:rPr>
            <a:t>いる。</a:t>
          </a:r>
          <a:endParaRPr lang="ja-JP" altLang="ja-JP" sz="1000">
            <a:effectLst/>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道路</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については、各年度の増加率が非常に大きい。町では、道路関係経費（投資）で毎年多額の投資を行っているものの、当町は道路延長（一人当たり延長）が長いことから、老朽化を解消するまでにはいたっていない。</a:t>
          </a:r>
          <a:endParaRPr lang="ja-JP" altLang="ja-JP" sz="1000">
            <a:effectLst/>
          </a:endParaRPr>
        </a:p>
        <a:p>
          <a:r>
            <a:rPr kumimoji="1" lang="ja-JP" altLang="ja-JP" sz="1000">
              <a:solidFill>
                <a:schemeClr val="dk1"/>
              </a:solidFill>
              <a:effectLst/>
              <a:latin typeface="+mn-lt"/>
              <a:ea typeface="+mn-ea"/>
              <a:cs typeface="+mn-cs"/>
            </a:rPr>
            <a:t>また、</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公営住宅</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については、類似団体を下回る状況ではあるが、個別施設の内訳を分析すると、保有施設（建物）の大半が減価償却率</a:t>
          </a:r>
          <a:r>
            <a:rPr kumimoji="1" lang="en-US" altLang="ja-JP" sz="1000">
              <a:solidFill>
                <a:schemeClr val="dk1"/>
              </a:solidFill>
              <a:effectLst/>
              <a:latin typeface="+mn-lt"/>
              <a:ea typeface="+mn-ea"/>
              <a:cs typeface="+mn-cs"/>
            </a:rPr>
            <a:t>100.0</a:t>
          </a:r>
          <a:r>
            <a:rPr kumimoji="1" lang="ja-JP" altLang="ja-JP" sz="1000">
              <a:solidFill>
                <a:schemeClr val="dk1"/>
              </a:solidFill>
              <a:effectLst/>
              <a:latin typeface="+mn-lt"/>
              <a:ea typeface="+mn-ea"/>
              <a:cs typeface="+mn-cs"/>
            </a:rPr>
            <a:t>となっており、早急な対応が必要となっている。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認定こども園・幼稚園・保育所</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が、前年度から大きく下回った要因は、新たな保育所を建設したことによる。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E3ECCFE-A609-4F9C-87C3-49F7FBF812A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FD24CE-F1C9-4A51-A26E-AF8FAD95869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E27142E-A6D8-4D55-ADBC-28F2EDBCD0D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1205D60-2230-44E2-B303-6AA257E6F061}"/>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埼玉県寄居町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E95D469-B379-4A93-A9F6-CB3C775EA0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78C2394-4499-4852-93F1-2A190D63371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5C174BD-9E73-486B-94CF-B9F3A7570F1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28E97F1-9A93-4AD4-AB06-EEC0C875CF6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62BC89A-0751-4F42-9827-7D3ED581F77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6E235B1-BC52-4CB6-8695-00E15AE345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33,342
32,779
64.25
12,707,485
12,105,929
512,528
7,238,687
10,403,969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A9CC148-3F9E-4561-AB10-763F02E86F7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1D99B55-85A6-4A3C-BDF1-B6047AE60B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4C06876-8F58-4DCC-8887-F0D4D16A22A7}"/>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4.0
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8343E97-405B-4E05-868D-6592DD8CAF5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D08DFBB-F21A-4614-A428-56B499301B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73F512E-91EB-4F57-B148-5A537A326B3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D6219F-AF99-445A-81CF-6182CB5F99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9D7CC7B-D71C-47D9-83A4-B0D6A108EAA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7B4274-D3EE-428A-8DFD-9D843C52CF5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1D1A6A8-7CB5-49B3-9873-0F386DA999A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DBD257-8F55-4933-96C7-9A5641477DE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A999AFE-D992-4873-8533-F17221E4B92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1744E2-D133-4BB2-A027-86426679B1D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2C46848-A466-4AD0-BEE4-60A2C10E60B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B5F56B-F8C8-457A-BC7E-29EFE2361C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5203CD-4DAE-43E9-96C3-471D0804DB7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66CFF8F-532A-45ED-928D-301B513623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9C81F56-5B18-4585-BC36-C7B6652E6B2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1A7E28E-EF34-4402-81BD-E350ED427B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667E320-E249-42FF-9A66-0F00AA12A5F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E3642DB-F84E-4660-BED0-BC4567B9C27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B57858C-5622-4F64-A3D2-D123F11D5CE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532D4B0-40C2-408E-9D55-C83AC07C2D4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CC50603-475E-4055-A0E1-9D92E5D4B64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03F4FBD-275E-4768-8B2E-BFFE2169F63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27A0A3E-EFCF-45F0-A429-77530F5477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DC7D949-E5A3-4BFA-BA43-4A9C07F1D9E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E5BFB9E-9899-4ACA-A555-895CC78E388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9622F91-CF29-4266-A739-D65AF67029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416868-5258-43F3-90B2-77E698337E3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8CB0364-5F2F-4856-B9B1-613701D2121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B25DD25-C8D6-436E-8480-F86291000D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75294804-958C-4EF6-B31D-4E33D0A6BEE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DB890AF-271C-4BB9-9867-898BF740E22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5AE25D8-248C-4718-B2F5-3E4736D84FB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6FB0262-684C-40FA-8BE1-A7EB401F34E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573317E4-EBF7-4152-929C-48572D5AF59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8ED286EE-E6BC-4EAE-BB86-B50A98B4161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91B65FF-9A26-41E3-9CAD-01EEC179E107}"/>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8B8C6A3-3D54-4B61-B9EF-2177386EBF28}"/>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CB80AC4-079A-437D-8A82-20F4F45C8D4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FFC3799-DF57-4196-BD42-BBA5F589A1E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7A6B3894-94E0-4D95-8A70-E3CB8AEA0D6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4920457-E06F-4CED-87AF-EAAE72D0A84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1329BE53-8A6C-4E5E-901E-1FDCA47A4AD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7B9E054-4B79-4C9D-A292-8C15B0B12F5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2A6B999B-FB01-49BD-8CB5-C10320FE0494}"/>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32CF29E-3CC8-4AC5-8FA9-510FE495402F}"/>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5F6784FC-523F-4E50-BBDB-3669079DCA2D}"/>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509B2C02-76B1-4A62-98E3-DD58CD2236A6}"/>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2A26F313-7A48-4378-A93D-86346E69414E}"/>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a:extLst>
            <a:ext uri="{FF2B5EF4-FFF2-40B4-BE49-F238E27FC236}">
              <a16:creationId xmlns:a16="http://schemas.microsoft.com/office/drawing/2014/main" id="{9BE6FD8D-4E70-43B3-BDBB-76F33315DF9D}"/>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B48ED0CF-6DDB-49CA-B05B-957D9555BB4E}"/>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1897BCAB-E8F7-4E7E-B730-76A925EBED00}"/>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85816</xdr:rowOff>
    </xdr:from>
    <xdr:to>
      <xdr:col>15</xdr:col>
      <xdr:colOff>101600</xdr:colOff>
      <xdr:row>38</xdr:row>
      <xdr:rowOff>15966</xdr:rowOff>
    </xdr:to>
    <xdr:sp macro="" textlink="">
      <xdr:nvSpPr>
        <xdr:cNvPr id="66" name="フローチャート: 判断 65">
          <a:extLst>
            <a:ext uri="{FF2B5EF4-FFF2-40B4-BE49-F238E27FC236}">
              <a16:creationId xmlns:a16="http://schemas.microsoft.com/office/drawing/2014/main" id="{2B255D4D-386C-411B-A9A3-DC9A9442C9AD}"/>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64589</xdr:rowOff>
    </xdr:from>
    <xdr:to>
      <xdr:col>10</xdr:col>
      <xdr:colOff>165100</xdr:colOff>
      <xdr:row>37</xdr:row>
      <xdr:rowOff>166188</xdr:rowOff>
    </xdr:to>
    <xdr:sp macro="" textlink="">
      <xdr:nvSpPr>
        <xdr:cNvPr id="67" name="フローチャート: 判断 66">
          <a:extLst>
            <a:ext uri="{FF2B5EF4-FFF2-40B4-BE49-F238E27FC236}">
              <a16:creationId xmlns:a16="http://schemas.microsoft.com/office/drawing/2014/main" id="{30E32178-782A-4D1C-88B4-90D6E5D8189F}"/>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E5E4E878-CB8A-4EDA-8131-AB2962694EDD}"/>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AAA693E-0BF7-4567-AA20-DCAA6D2C550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D7D3AD-E5E0-4A44-9317-A8E09BD2C9C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440E1DC-228B-458B-AB2E-FEF18328A25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2D404E8-CE24-47A0-8BAF-7E0C1007075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7F614B1-367C-4A74-9E97-EEDED0151E3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92347</xdr:rowOff>
    </xdr:from>
    <xdr:to>
      <xdr:col>24</xdr:col>
      <xdr:colOff>114300</xdr:colOff>
      <xdr:row>37</xdr:row>
      <xdr:rowOff>22497</xdr:rowOff>
    </xdr:to>
    <xdr:sp macro="" textlink="">
      <xdr:nvSpPr>
        <xdr:cNvPr id="74" name="楕円 73">
          <a:extLst>
            <a:ext uri="{FF2B5EF4-FFF2-40B4-BE49-F238E27FC236}">
              <a16:creationId xmlns:a16="http://schemas.microsoft.com/office/drawing/2014/main" id="{AF4BD440-9C12-402B-A8C4-20DF91499665}"/>
            </a:ext>
          </a:extLst>
        </xdr:cNvPr>
        <xdr:cNvSpPr/>
      </xdr:nvSpPr>
      <xdr:spPr>
        <a:xfrm>
          <a:off x="4584700" y="626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115224</xdr:rowOff>
    </xdr:from>
    <xdr:ext cx="405111" cy="259045"/>
    <xdr:sp macro="" textlink="">
      <xdr:nvSpPr>
        <xdr:cNvPr id="75" name="【図書館】&#10;有形固定資産減価償却率該当値テキスト">
          <a:extLst>
            <a:ext uri="{FF2B5EF4-FFF2-40B4-BE49-F238E27FC236}">
              <a16:creationId xmlns:a16="http://schemas.microsoft.com/office/drawing/2014/main" id="{10F3A2D2-F6A5-44B9-883F-94712A764C2B}"/>
            </a:ext>
          </a:extLst>
        </xdr:cNvPr>
        <xdr:cNvSpPr txBox="1"/>
      </xdr:nvSpPr>
      <xdr:spPr>
        <a:xfrm>
          <a:off x="4673600" y="6115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59690</xdr:rowOff>
    </xdr:from>
    <xdr:to>
      <xdr:col>20</xdr:col>
      <xdr:colOff>38100</xdr:colOff>
      <xdr:row>36</xdr:row>
      <xdr:rowOff>161290</xdr:rowOff>
    </xdr:to>
    <xdr:sp macro="" textlink="">
      <xdr:nvSpPr>
        <xdr:cNvPr id="76" name="楕円 75">
          <a:extLst>
            <a:ext uri="{FF2B5EF4-FFF2-40B4-BE49-F238E27FC236}">
              <a16:creationId xmlns:a16="http://schemas.microsoft.com/office/drawing/2014/main" id="{B16E90A8-C41F-4357-8650-9AFD8CE9C18E}"/>
            </a:ext>
          </a:extLst>
        </xdr:cNvPr>
        <xdr:cNvSpPr/>
      </xdr:nvSpPr>
      <xdr:spPr>
        <a:xfrm>
          <a:off x="3746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110490</xdr:rowOff>
    </xdr:from>
    <xdr:to>
      <xdr:col>24</xdr:col>
      <xdr:colOff>63500</xdr:colOff>
      <xdr:row>36</xdr:row>
      <xdr:rowOff>143147</xdr:rowOff>
    </xdr:to>
    <xdr:cxnSp macro="">
      <xdr:nvCxnSpPr>
        <xdr:cNvPr id="77" name="直線コネクタ 76">
          <a:extLst>
            <a:ext uri="{FF2B5EF4-FFF2-40B4-BE49-F238E27FC236}">
              <a16:creationId xmlns:a16="http://schemas.microsoft.com/office/drawing/2014/main" id="{6E4AFE0A-EDEF-44D0-A0D5-D1567ABBF0BE}"/>
            </a:ext>
          </a:extLst>
        </xdr:cNvPr>
        <xdr:cNvCxnSpPr/>
      </xdr:nvCxnSpPr>
      <xdr:spPr>
        <a:xfrm>
          <a:off x="3797300" y="628269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27033</xdr:rowOff>
    </xdr:from>
    <xdr:to>
      <xdr:col>15</xdr:col>
      <xdr:colOff>101600</xdr:colOff>
      <xdr:row>36</xdr:row>
      <xdr:rowOff>128633</xdr:rowOff>
    </xdr:to>
    <xdr:sp macro="" textlink="">
      <xdr:nvSpPr>
        <xdr:cNvPr id="78" name="楕円 77">
          <a:extLst>
            <a:ext uri="{FF2B5EF4-FFF2-40B4-BE49-F238E27FC236}">
              <a16:creationId xmlns:a16="http://schemas.microsoft.com/office/drawing/2014/main" id="{30EA6A08-6096-43F5-893B-2372FE8521FC}"/>
            </a:ext>
          </a:extLst>
        </xdr:cNvPr>
        <xdr:cNvSpPr/>
      </xdr:nvSpPr>
      <xdr:spPr>
        <a:xfrm>
          <a:off x="2857500" y="619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77833</xdr:rowOff>
    </xdr:from>
    <xdr:to>
      <xdr:col>19</xdr:col>
      <xdr:colOff>177800</xdr:colOff>
      <xdr:row>36</xdr:row>
      <xdr:rowOff>110490</xdr:rowOff>
    </xdr:to>
    <xdr:cxnSp macro="">
      <xdr:nvCxnSpPr>
        <xdr:cNvPr id="79" name="直線コネクタ 78">
          <a:extLst>
            <a:ext uri="{FF2B5EF4-FFF2-40B4-BE49-F238E27FC236}">
              <a16:creationId xmlns:a16="http://schemas.microsoft.com/office/drawing/2014/main" id="{42222586-42A9-4068-8963-C2B85C368FD6}"/>
            </a:ext>
          </a:extLst>
        </xdr:cNvPr>
        <xdr:cNvCxnSpPr/>
      </xdr:nvCxnSpPr>
      <xdr:spPr>
        <a:xfrm>
          <a:off x="2908300" y="62500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165826</xdr:rowOff>
    </xdr:from>
    <xdr:to>
      <xdr:col>10</xdr:col>
      <xdr:colOff>165100</xdr:colOff>
      <xdr:row>36</xdr:row>
      <xdr:rowOff>95976</xdr:rowOff>
    </xdr:to>
    <xdr:sp macro="" textlink="">
      <xdr:nvSpPr>
        <xdr:cNvPr id="80" name="楕円 79">
          <a:extLst>
            <a:ext uri="{FF2B5EF4-FFF2-40B4-BE49-F238E27FC236}">
              <a16:creationId xmlns:a16="http://schemas.microsoft.com/office/drawing/2014/main" id="{945D8F64-4862-4137-AC3A-B23E09AAC10A}"/>
            </a:ext>
          </a:extLst>
        </xdr:cNvPr>
        <xdr:cNvSpPr/>
      </xdr:nvSpPr>
      <xdr:spPr>
        <a:xfrm>
          <a:off x="19685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45176</xdr:rowOff>
    </xdr:from>
    <xdr:to>
      <xdr:col>15</xdr:col>
      <xdr:colOff>50800</xdr:colOff>
      <xdr:row>36</xdr:row>
      <xdr:rowOff>77833</xdr:rowOff>
    </xdr:to>
    <xdr:cxnSp macro="">
      <xdr:nvCxnSpPr>
        <xdr:cNvPr id="81" name="直線コネクタ 80">
          <a:extLst>
            <a:ext uri="{FF2B5EF4-FFF2-40B4-BE49-F238E27FC236}">
              <a16:creationId xmlns:a16="http://schemas.microsoft.com/office/drawing/2014/main" id="{91C085AC-2845-4E14-98B9-A43F7946E06F}"/>
            </a:ext>
          </a:extLst>
        </xdr:cNvPr>
        <xdr:cNvCxnSpPr/>
      </xdr:nvCxnSpPr>
      <xdr:spPr>
        <a:xfrm>
          <a:off x="2019300" y="621737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133169</xdr:rowOff>
    </xdr:from>
    <xdr:to>
      <xdr:col>6</xdr:col>
      <xdr:colOff>38100</xdr:colOff>
      <xdr:row>36</xdr:row>
      <xdr:rowOff>63319</xdr:rowOff>
    </xdr:to>
    <xdr:sp macro="" textlink="">
      <xdr:nvSpPr>
        <xdr:cNvPr id="82" name="楕円 81">
          <a:extLst>
            <a:ext uri="{FF2B5EF4-FFF2-40B4-BE49-F238E27FC236}">
              <a16:creationId xmlns:a16="http://schemas.microsoft.com/office/drawing/2014/main" id="{02E89087-E71E-48A9-86C2-409A119E8A63}"/>
            </a:ext>
          </a:extLst>
        </xdr:cNvPr>
        <xdr:cNvSpPr/>
      </xdr:nvSpPr>
      <xdr:spPr>
        <a:xfrm>
          <a:off x="1079500" y="61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12519</xdr:rowOff>
    </xdr:from>
    <xdr:to>
      <xdr:col>10</xdr:col>
      <xdr:colOff>114300</xdr:colOff>
      <xdr:row>36</xdr:row>
      <xdr:rowOff>45176</xdr:rowOff>
    </xdr:to>
    <xdr:cxnSp macro="">
      <xdr:nvCxnSpPr>
        <xdr:cNvPr id="83" name="直線コネクタ 82">
          <a:extLst>
            <a:ext uri="{FF2B5EF4-FFF2-40B4-BE49-F238E27FC236}">
              <a16:creationId xmlns:a16="http://schemas.microsoft.com/office/drawing/2014/main" id="{04237848-F96F-4925-9B6A-8F3FDA18F7C1}"/>
            </a:ext>
          </a:extLst>
        </xdr:cNvPr>
        <xdr:cNvCxnSpPr/>
      </xdr:nvCxnSpPr>
      <xdr:spPr>
        <a:xfrm>
          <a:off x="1130300" y="618471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15257</xdr:rowOff>
    </xdr:from>
    <xdr:ext cx="405111" cy="259045"/>
    <xdr:sp macro="" textlink="">
      <xdr:nvSpPr>
        <xdr:cNvPr id="84" name="n_1aveValue【図書館】&#10;有形固定資産減価償却率">
          <a:extLst>
            <a:ext uri="{FF2B5EF4-FFF2-40B4-BE49-F238E27FC236}">
              <a16:creationId xmlns:a16="http://schemas.microsoft.com/office/drawing/2014/main" id="{FEA9615B-7D5B-42AE-AED8-B5DAFBC37557}"/>
            </a:ext>
          </a:extLst>
        </xdr:cNvPr>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7093</xdr:rowOff>
    </xdr:from>
    <xdr:ext cx="405111" cy="259045"/>
    <xdr:sp macro="" textlink="">
      <xdr:nvSpPr>
        <xdr:cNvPr id="85" name="n_2aveValue【図書館】&#10;有形固定資産減価償却率">
          <a:extLst>
            <a:ext uri="{FF2B5EF4-FFF2-40B4-BE49-F238E27FC236}">
              <a16:creationId xmlns:a16="http://schemas.microsoft.com/office/drawing/2014/main" id="{C6F30B90-526E-4000-B807-D2578E5963CC}"/>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157315</xdr:rowOff>
    </xdr:from>
    <xdr:ext cx="405111" cy="259045"/>
    <xdr:sp macro="" textlink="">
      <xdr:nvSpPr>
        <xdr:cNvPr id="86" name="n_3aveValue【図書館】&#10;有形固定資産減価償却率">
          <a:extLst>
            <a:ext uri="{FF2B5EF4-FFF2-40B4-BE49-F238E27FC236}">
              <a16:creationId xmlns:a16="http://schemas.microsoft.com/office/drawing/2014/main" id="{A74CB6E7-B096-42D8-974B-45D936BF0410}"/>
            </a:ext>
          </a:extLst>
        </xdr:cNvPr>
        <xdr:cNvSpPr txBox="1"/>
      </xdr:nvSpPr>
      <xdr:spPr>
        <a:xfrm>
          <a:off x="1816744" y="650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26687</xdr:rowOff>
    </xdr:from>
    <xdr:ext cx="405111" cy="259045"/>
    <xdr:sp macro="" textlink="">
      <xdr:nvSpPr>
        <xdr:cNvPr id="87" name="n_4aveValue【図書館】&#10;有形固定資産減価償却率">
          <a:extLst>
            <a:ext uri="{FF2B5EF4-FFF2-40B4-BE49-F238E27FC236}">
              <a16:creationId xmlns:a16="http://schemas.microsoft.com/office/drawing/2014/main" id="{3020A4FA-79F5-4B8B-BEC2-4182AC316F11}"/>
            </a:ext>
          </a:extLst>
        </xdr:cNvPr>
        <xdr:cNvSpPr txBox="1"/>
      </xdr:nvSpPr>
      <xdr:spPr>
        <a:xfrm>
          <a:off x="927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6367</xdr:rowOff>
    </xdr:from>
    <xdr:ext cx="405111" cy="259045"/>
    <xdr:sp macro="" textlink="">
      <xdr:nvSpPr>
        <xdr:cNvPr id="88" name="n_1mainValue【図書館】&#10;有形固定資産減価償却率">
          <a:extLst>
            <a:ext uri="{FF2B5EF4-FFF2-40B4-BE49-F238E27FC236}">
              <a16:creationId xmlns:a16="http://schemas.microsoft.com/office/drawing/2014/main" id="{9F77BB86-B96F-4F53-8A20-8B76D94C724B}"/>
            </a:ext>
          </a:extLst>
        </xdr:cNvPr>
        <xdr:cNvSpPr txBox="1"/>
      </xdr:nvSpPr>
      <xdr:spPr>
        <a:xfrm>
          <a:off x="3582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145160</xdr:rowOff>
    </xdr:from>
    <xdr:ext cx="405111" cy="259045"/>
    <xdr:sp macro="" textlink="">
      <xdr:nvSpPr>
        <xdr:cNvPr id="89" name="n_2mainValue【図書館】&#10;有形固定資産減価償却率">
          <a:extLst>
            <a:ext uri="{FF2B5EF4-FFF2-40B4-BE49-F238E27FC236}">
              <a16:creationId xmlns:a16="http://schemas.microsoft.com/office/drawing/2014/main" id="{E7F6D28D-204B-47DB-9CE3-66479B179929}"/>
            </a:ext>
          </a:extLst>
        </xdr:cNvPr>
        <xdr:cNvSpPr txBox="1"/>
      </xdr:nvSpPr>
      <xdr:spPr>
        <a:xfrm>
          <a:off x="2705744" y="597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112503</xdr:rowOff>
    </xdr:from>
    <xdr:ext cx="405111" cy="259045"/>
    <xdr:sp macro="" textlink="">
      <xdr:nvSpPr>
        <xdr:cNvPr id="90" name="n_3mainValue【図書館】&#10;有形固定資産減価償却率">
          <a:extLst>
            <a:ext uri="{FF2B5EF4-FFF2-40B4-BE49-F238E27FC236}">
              <a16:creationId xmlns:a16="http://schemas.microsoft.com/office/drawing/2014/main" id="{B99321C5-9A0B-4498-86AA-FDD5BB276054}"/>
            </a:ext>
          </a:extLst>
        </xdr:cNvPr>
        <xdr:cNvSpPr txBox="1"/>
      </xdr:nvSpPr>
      <xdr:spPr>
        <a:xfrm>
          <a:off x="18167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79846</xdr:rowOff>
    </xdr:from>
    <xdr:ext cx="405111" cy="259045"/>
    <xdr:sp macro="" textlink="">
      <xdr:nvSpPr>
        <xdr:cNvPr id="91" name="n_4mainValue【図書館】&#10;有形固定資産減価償却率">
          <a:extLst>
            <a:ext uri="{FF2B5EF4-FFF2-40B4-BE49-F238E27FC236}">
              <a16:creationId xmlns:a16="http://schemas.microsoft.com/office/drawing/2014/main" id="{AB25894B-32F3-4B45-B9A8-B38705791C7A}"/>
            </a:ext>
          </a:extLst>
        </xdr:cNvPr>
        <xdr:cNvSpPr txBox="1"/>
      </xdr:nvSpPr>
      <xdr:spPr>
        <a:xfrm>
          <a:off x="927744" y="590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C23EEBF-7127-4D9E-A074-555EF3E9D12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5AF798B-4B79-44F7-A327-181832DC589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32434D1-D07F-4829-80AE-45CDF1E9D11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2CB9FC3-DE37-41DF-8931-EDBA8202784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9E37FA68-DB53-4BF3-90C1-367B40F1C02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9DA01669-D151-4963-B1A6-63CED6211F1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AFCA13A-D36C-4581-87FF-27EE31C8F64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97EB215-6A19-4EF9-B387-780D41FC37D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0AC4C10-43FF-4AD1-898E-1974E8765F0E}"/>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7F7DAAF-09A6-4C2C-994B-E5532311C84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3134D872-C242-4298-9225-ECD534B3116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C03E0A4B-9546-4224-A9A7-11324D46140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AE919F67-5943-49FF-B9D9-5A62CFB711BD}"/>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D37B0985-800F-47A1-99A9-F18D538562A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BDED2942-55FD-41B2-96C4-0CD5E77CA3B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2AE35400-A1BC-424F-B963-19CF7BFCABE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DAABD82D-92DE-4C3D-BF3B-7AE1FD77213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80E1215D-40BE-4607-8E4E-A741FD34D157}"/>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84587B48-2AC7-4C91-BC01-001730EB43C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1014E52-39F7-4182-9B26-A4CAA1A51C5F}"/>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2E3B969-B5E0-46EF-9E2F-9AEF1D105A6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8F06295-56F5-4B6E-8D33-2E24F3787AA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7668D8FD-E731-49C9-B9FB-030F54F36C4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15F1FB1F-5AB5-4C43-8D76-D883BEC4541E}"/>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a:extLst>
            <a:ext uri="{FF2B5EF4-FFF2-40B4-BE49-F238E27FC236}">
              <a16:creationId xmlns:a16="http://schemas.microsoft.com/office/drawing/2014/main" id="{101239E1-2845-4843-B4EE-7D8FFD86467C}"/>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D35C1551-54A2-44F5-AE19-D95F8A40BCFC}"/>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EDD7F917-10B7-4247-A0A7-C489E45C8F10}"/>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F8D7604A-E19D-44A6-8291-CD0C5AE19E83}"/>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DEE3D72E-9D75-4715-A48D-5409482C18FC}"/>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FD3A2804-88C5-4295-93F4-263B270CB1CE}"/>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E7C74086-585C-4BD9-A26B-17B80F3599D5}"/>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BFE93634-8236-42E3-9DB0-B5A40CA4C67C}"/>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29210</xdr:rowOff>
    </xdr:from>
    <xdr:to>
      <xdr:col>41</xdr:col>
      <xdr:colOff>101600</xdr:colOff>
      <xdr:row>39</xdr:row>
      <xdr:rowOff>130810</xdr:rowOff>
    </xdr:to>
    <xdr:sp macro="" textlink="">
      <xdr:nvSpPr>
        <xdr:cNvPr id="124" name="フローチャート: 判断 123">
          <a:extLst>
            <a:ext uri="{FF2B5EF4-FFF2-40B4-BE49-F238E27FC236}">
              <a16:creationId xmlns:a16="http://schemas.microsoft.com/office/drawing/2014/main" id="{3CC37219-185A-400B-ACC7-919FF7CA6596}"/>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90170</xdr:rowOff>
    </xdr:from>
    <xdr:to>
      <xdr:col>36</xdr:col>
      <xdr:colOff>165100</xdr:colOff>
      <xdr:row>40</xdr:row>
      <xdr:rowOff>20320</xdr:rowOff>
    </xdr:to>
    <xdr:sp macro="" textlink="">
      <xdr:nvSpPr>
        <xdr:cNvPr id="125" name="フローチャート: 判断 124">
          <a:extLst>
            <a:ext uri="{FF2B5EF4-FFF2-40B4-BE49-F238E27FC236}">
              <a16:creationId xmlns:a16="http://schemas.microsoft.com/office/drawing/2014/main" id="{107F9F65-8D43-4D5C-8B75-7DB3C68E2373}"/>
            </a:ext>
          </a:extLst>
        </xdr:cNvPr>
        <xdr:cNvSpPr/>
      </xdr:nvSpPr>
      <xdr:spPr>
        <a:xfrm>
          <a:off x="6921500" y="677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5D81C1B-0C07-44C7-9696-D28A4BAAE0D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9695D5F-2D3F-4CF9-96E7-7D698B04297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4DB97AC-79A6-4F76-AAF8-B997F815E20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1ED3D40-E174-4E18-A833-F34CEC9B934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3D474EA-3654-44A3-888D-CB526B86471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55880</xdr:rowOff>
    </xdr:from>
    <xdr:to>
      <xdr:col>55</xdr:col>
      <xdr:colOff>50800</xdr:colOff>
      <xdr:row>38</xdr:row>
      <xdr:rowOff>157480</xdr:rowOff>
    </xdr:to>
    <xdr:sp macro="" textlink="">
      <xdr:nvSpPr>
        <xdr:cNvPr id="131" name="楕円 130">
          <a:extLst>
            <a:ext uri="{FF2B5EF4-FFF2-40B4-BE49-F238E27FC236}">
              <a16:creationId xmlns:a16="http://schemas.microsoft.com/office/drawing/2014/main" id="{4D47193E-3463-4D24-97D2-58E2B6D47855}"/>
            </a:ext>
          </a:extLst>
        </xdr:cNvPr>
        <xdr:cNvSpPr/>
      </xdr:nvSpPr>
      <xdr:spPr>
        <a:xfrm>
          <a:off x="10426700" y="657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78757</xdr:rowOff>
    </xdr:from>
    <xdr:ext cx="469744" cy="259045"/>
    <xdr:sp macro="" textlink="">
      <xdr:nvSpPr>
        <xdr:cNvPr id="132" name="【図書館】&#10;一人当たり面積該当値テキスト">
          <a:extLst>
            <a:ext uri="{FF2B5EF4-FFF2-40B4-BE49-F238E27FC236}">
              <a16:creationId xmlns:a16="http://schemas.microsoft.com/office/drawing/2014/main" id="{83B31F36-5ADC-4FA7-89F0-8C9A503EFD44}"/>
            </a:ext>
          </a:extLst>
        </xdr:cNvPr>
        <xdr:cNvSpPr txBox="1"/>
      </xdr:nvSpPr>
      <xdr:spPr>
        <a:xfrm>
          <a:off x="10515600"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3" name="楕円 132">
          <a:extLst>
            <a:ext uri="{FF2B5EF4-FFF2-40B4-BE49-F238E27FC236}">
              <a16:creationId xmlns:a16="http://schemas.microsoft.com/office/drawing/2014/main" id="{E80FEE9C-6460-4167-AEE7-D5D7D78C53C9}"/>
            </a:ext>
          </a:extLst>
        </xdr:cNvPr>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106680</xdr:rowOff>
    </xdr:from>
    <xdr:to>
      <xdr:col>55</xdr:col>
      <xdr:colOff>0</xdr:colOff>
      <xdr:row>38</xdr:row>
      <xdr:rowOff>114300</xdr:rowOff>
    </xdr:to>
    <xdr:cxnSp macro="">
      <xdr:nvCxnSpPr>
        <xdr:cNvPr id="134" name="直線コネクタ 133">
          <a:extLst>
            <a:ext uri="{FF2B5EF4-FFF2-40B4-BE49-F238E27FC236}">
              <a16:creationId xmlns:a16="http://schemas.microsoft.com/office/drawing/2014/main" id="{D6108A4F-7071-4D4E-8B04-866608867F27}"/>
            </a:ext>
          </a:extLst>
        </xdr:cNvPr>
        <xdr:cNvCxnSpPr/>
      </xdr:nvCxnSpPr>
      <xdr:spPr>
        <a:xfrm flipV="1">
          <a:off x="9639300" y="66217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71120</xdr:rowOff>
    </xdr:from>
    <xdr:to>
      <xdr:col>46</xdr:col>
      <xdr:colOff>38100</xdr:colOff>
      <xdr:row>39</xdr:row>
      <xdr:rowOff>1270</xdr:rowOff>
    </xdr:to>
    <xdr:sp macro="" textlink="">
      <xdr:nvSpPr>
        <xdr:cNvPr id="135" name="楕円 134">
          <a:extLst>
            <a:ext uri="{FF2B5EF4-FFF2-40B4-BE49-F238E27FC236}">
              <a16:creationId xmlns:a16="http://schemas.microsoft.com/office/drawing/2014/main" id="{05D08E74-1B6C-4480-BB49-D201A18670D0}"/>
            </a:ext>
          </a:extLst>
        </xdr:cNvPr>
        <xdr:cNvSpPr/>
      </xdr:nvSpPr>
      <xdr:spPr>
        <a:xfrm>
          <a:off x="8699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121920</xdr:rowOff>
    </xdr:to>
    <xdr:cxnSp macro="">
      <xdr:nvCxnSpPr>
        <xdr:cNvPr id="136" name="直線コネクタ 135">
          <a:extLst>
            <a:ext uri="{FF2B5EF4-FFF2-40B4-BE49-F238E27FC236}">
              <a16:creationId xmlns:a16="http://schemas.microsoft.com/office/drawing/2014/main" id="{4E892072-CA11-4C1B-9F9B-11B1B9A7BCAD}"/>
            </a:ext>
          </a:extLst>
        </xdr:cNvPr>
        <xdr:cNvCxnSpPr/>
      </xdr:nvCxnSpPr>
      <xdr:spPr>
        <a:xfrm flipV="1">
          <a:off x="8750300" y="6629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78740</xdr:rowOff>
    </xdr:from>
    <xdr:to>
      <xdr:col>41</xdr:col>
      <xdr:colOff>101600</xdr:colOff>
      <xdr:row>39</xdr:row>
      <xdr:rowOff>8890</xdr:rowOff>
    </xdr:to>
    <xdr:sp macro="" textlink="">
      <xdr:nvSpPr>
        <xdr:cNvPr id="137" name="楕円 136">
          <a:extLst>
            <a:ext uri="{FF2B5EF4-FFF2-40B4-BE49-F238E27FC236}">
              <a16:creationId xmlns:a16="http://schemas.microsoft.com/office/drawing/2014/main" id="{B18A89DA-2BCC-422A-A299-730AC35F69B8}"/>
            </a:ext>
          </a:extLst>
        </xdr:cNvPr>
        <xdr:cNvSpPr/>
      </xdr:nvSpPr>
      <xdr:spPr>
        <a:xfrm>
          <a:off x="7810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121920</xdr:rowOff>
    </xdr:from>
    <xdr:to>
      <xdr:col>45</xdr:col>
      <xdr:colOff>177800</xdr:colOff>
      <xdr:row>38</xdr:row>
      <xdr:rowOff>129540</xdr:rowOff>
    </xdr:to>
    <xdr:cxnSp macro="">
      <xdr:nvCxnSpPr>
        <xdr:cNvPr id="138" name="直線コネクタ 137">
          <a:extLst>
            <a:ext uri="{FF2B5EF4-FFF2-40B4-BE49-F238E27FC236}">
              <a16:creationId xmlns:a16="http://schemas.microsoft.com/office/drawing/2014/main" id="{8CFBA80F-D3C3-47D0-8F70-57C4A0F1674B}"/>
            </a:ext>
          </a:extLst>
        </xdr:cNvPr>
        <xdr:cNvCxnSpPr/>
      </xdr:nvCxnSpPr>
      <xdr:spPr>
        <a:xfrm flipV="1">
          <a:off x="7861300" y="6637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86360</xdr:rowOff>
    </xdr:from>
    <xdr:to>
      <xdr:col>36</xdr:col>
      <xdr:colOff>165100</xdr:colOff>
      <xdr:row>39</xdr:row>
      <xdr:rowOff>16510</xdr:rowOff>
    </xdr:to>
    <xdr:sp macro="" textlink="">
      <xdr:nvSpPr>
        <xdr:cNvPr id="139" name="楕円 138">
          <a:extLst>
            <a:ext uri="{FF2B5EF4-FFF2-40B4-BE49-F238E27FC236}">
              <a16:creationId xmlns:a16="http://schemas.microsoft.com/office/drawing/2014/main" id="{2141C965-13D7-4183-A194-8DD399975E26}"/>
            </a:ext>
          </a:extLst>
        </xdr:cNvPr>
        <xdr:cNvSpPr/>
      </xdr:nvSpPr>
      <xdr:spPr>
        <a:xfrm>
          <a:off x="6921500"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129540</xdr:rowOff>
    </xdr:from>
    <xdr:to>
      <xdr:col>41</xdr:col>
      <xdr:colOff>50800</xdr:colOff>
      <xdr:row>38</xdr:row>
      <xdr:rowOff>137160</xdr:rowOff>
    </xdr:to>
    <xdr:cxnSp macro="">
      <xdr:nvCxnSpPr>
        <xdr:cNvPr id="140" name="直線コネクタ 139">
          <a:extLst>
            <a:ext uri="{FF2B5EF4-FFF2-40B4-BE49-F238E27FC236}">
              <a16:creationId xmlns:a16="http://schemas.microsoft.com/office/drawing/2014/main" id="{B72CA260-FB17-4D8F-AF5F-1CAD7501FD4C}"/>
            </a:ext>
          </a:extLst>
        </xdr:cNvPr>
        <xdr:cNvCxnSpPr/>
      </xdr:nvCxnSpPr>
      <xdr:spPr>
        <a:xfrm flipV="1">
          <a:off x="6972300" y="6644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F51FAB7B-6643-4B9D-A2E0-59AF5E7E2BE7}"/>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2" name="n_2aveValue【図書館】&#10;一人当たり面積">
          <a:extLst>
            <a:ext uri="{FF2B5EF4-FFF2-40B4-BE49-F238E27FC236}">
              <a16:creationId xmlns:a16="http://schemas.microsoft.com/office/drawing/2014/main" id="{391BAA81-DB14-4447-B256-F57C79D8F128}"/>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121937</xdr:rowOff>
    </xdr:from>
    <xdr:ext cx="469744" cy="259045"/>
    <xdr:sp macro="" textlink="">
      <xdr:nvSpPr>
        <xdr:cNvPr id="143" name="n_3aveValue【図書館】&#10;一人当たり面積">
          <a:extLst>
            <a:ext uri="{FF2B5EF4-FFF2-40B4-BE49-F238E27FC236}">
              <a16:creationId xmlns:a16="http://schemas.microsoft.com/office/drawing/2014/main" id="{C49BB580-79BC-4EB2-BC81-E4E02089A946}"/>
            </a:ext>
          </a:extLst>
        </xdr:cNvPr>
        <xdr:cNvSpPr txBox="1"/>
      </xdr:nvSpPr>
      <xdr:spPr>
        <a:xfrm>
          <a:off x="76264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11447</xdr:rowOff>
    </xdr:from>
    <xdr:ext cx="469744" cy="259045"/>
    <xdr:sp macro="" textlink="">
      <xdr:nvSpPr>
        <xdr:cNvPr id="144" name="n_4aveValue【図書館】&#10;一人当たり面積">
          <a:extLst>
            <a:ext uri="{FF2B5EF4-FFF2-40B4-BE49-F238E27FC236}">
              <a16:creationId xmlns:a16="http://schemas.microsoft.com/office/drawing/2014/main" id="{B80911C1-F55E-4B91-9BEA-372AE28B79C7}"/>
            </a:ext>
          </a:extLst>
        </xdr:cNvPr>
        <xdr:cNvSpPr txBox="1"/>
      </xdr:nvSpPr>
      <xdr:spPr>
        <a:xfrm>
          <a:off x="6737427" y="686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5" name="n_1mainValue【図書館】&#10;一人当たり面積">
          <a:extLst>
            <a:ext uri="{FF2B5EF4-FFF2-40B4-BE49-F238E27FC236}">
              <a16:creationId xmlns:a16="http://schemas.microsoft.com/office/drawing/2014/main" id="{C34A71B1-1FB5-47CF-A856-08349E3F64F8}"/>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17797</xdr:rowOff>
    </xdr:from>
    <xdr:ext cx="469744" cy="259045"/>
    <xdr:sp macro="" textlink="">
      <xdr:nvSpPr>
        <xdr:cNvPr id="146" name="n_2mainValue【図書館】&#10;一人当たり面積">
          <a:extLst>
            <a:ext uri="{FF2B5EF4-FFF2-40B4-BE49-F238E27FC236}">
              <a16:creationId xmlns:a16="http://schemas.microsoft.com/office/drawing/2014/main" id="{20E06D9D-FED8-4C92-98A5-BD22CF42A6AA}"/>
            </a:ext>
          </a:extLst>
        </xdr:cNvPr>
        <xdr:cNvSpPr txBox="1"/>
      </xdr:nvSpPr>
      <xdr:spPr>
        <a:xfrm>
          <a:off x="8515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25417</xdr:rowOff>
    </xdr:from>
    <xdr:ext cx="469744" cy="259045"/>
    <xdr:sp macro="" textlink="">
      <xdr:nvSpPr>
        <xdr:cNvPr id="147" name="n_3mainValue【図書館】&#10;一人当たり面積">
          <a:extLst>
            <a:ext uri="{FF2B5EF4-FFF2-40B4-BE49-F238E27FC236}">
              <a16:creationId xmlns:a16="http://schemas.microsoft.com/office/drawing/2014/main" id="{2A797F12-C0C8-4EE9-B092-55E84835D64C}"/>
            </a:ext>
          </a:extLst>
        </xdr:cNvPr>
        <xdr:cNvSpPr txBox="1"/>
      </xdr:nvSpPr>
      <xdr:spPr>
        <a:xfrm>
          <a:off x="7626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33037</xdr:rowOff>
    </xdr:from>
    <xdr:ext cx="469744" cy="259045"/>
    <xdr:sp macro="" textlink="">
      <xdr:nvSpPr>
        <xdr:cNvPr id="148" name="n_4mainValue【図書館】&#10;一人当たり面積">
          <a:extLst>
            <a:ext uri="{FF2B5EF4-FFF2-40B4-BE49-F238E27FC236}">
              <a16:creationId xmlns:a16="http://schemas.microsoft.com/office/drawing/2014/main" id="{128A4D05-5C9A-48BD-B12F-11BF8B109039}"/>
            </a:ext>
          </a:extLst>
        </xdr:cNvPr>
        <xdr:cNvSpPr txBox="1"/>
      </xdr:nvSpPr>
      <xdr:spPr>
        <a:xfrm>
          <a:off x="6737427"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62580646-FAFE-4C52-9EB9-91CDB7D277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DDBC592A-0A65-458D-9385-D307B06546F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F3398FDB-551A-43BF-8F0A-AA53E434DD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A03E4179-AE76-492F-BC06-3C44F566605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B28D44BE-CD8F-4F37-ABEF-2E10101382B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5CA09FC-DF76-43F8-998B-F6F0397EC60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AE7C1D4-BF3A-45CB-9F9A-DB789383E0B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E6BCB2B3-B871-43D1-8686-EE0D89B50E9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9BF6E39-08BB-4F13-A4DB-D5AC51121AE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6872842D-79FA-4D63-85D5-110F0CBF5ED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ECF104BB-D767-432D-BA0B-75BCAA33F8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22F9D52-EB04-43E2-B8D5-0013CC22A6F4}"/>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4640843-C147-49D2-8E7D-FF54F16D425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AAA47E71-2966-4EA8-B4EF-569B6B024DD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B3A550D6-46E8-42B4-B2B7-A6A610C29B0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176E7824-3E18-4FDD-A5B0-2EF090D848C6}"/>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155498CC-7811-40B7-A866-6EF81748CC8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6E7DB999-4226-467E-8AE2-8863A3E5EA3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D6643DAC-1438-4FDA-A8D3-18F9D215510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FDA03C8-20AA-4A80-BF6D-50C8432D84C5}"/>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1FEC0805-880B-4E70-B529-7978ADDC4C81}"/>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B39D11D-399E-41F5-92AC-02FFF945E3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77FF7A73-CB5F-4C15-AD0A-B984EA68626C}"/>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636EBA2-E6C0-4E56-9421-301977688DB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F8606DBA-D261-48FC-A5C0-07038049D1EC}"/>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8BF23B55-E507-41F5-B70C-B8758A1203C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6937926-B152-490D-A73A-C34A0B4B7472}"/>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3D56C44-5719-4409-A460-AD8CDDFFDE42}"/>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7A880047-7874-41DA-A061-9B80D49AF28E}"/>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74312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BC401AE8-3B29-474E-843B-B2323BF53D28}"/>
            </a:ext>
          </a:extLst>
        </xdr:cNvPr>
        <xdr:cNvSpPr txBox="1"/>
      </xdr:nvSpPr>
      <xdr:spPr>
        <a:xfrm>
          <a:off x="4673600" y="10361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id="{34038E10-D50B-4B04-99A8-5EA9E8BE3705}"/>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id="{63283900-43A2-460D-AC36-9867D9771869}"/>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81" name="フローチャート: 判断 180">
          <a:extLst>
            <a:ext uri="{FF2B5EF4-FFF2-40B4-BE49-F238E27FC236}">
              <a16:creationId xmlns:a16="http://schemas.microsoft.com/office/drawing/2014/main" id="{6B0DE5B5-97CC-46F2-97AD-97D767BEA526}"/>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FCEA662F-079A-4BF8-BB43-B56C8A8E13CC}"/>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a:extLst>
            <a:ext uri="{FF2B5EF4-FFF2-40B4-BE49-F238E27FC236}">
              <a16:creationId xmlns:a16="http://schemas.microsoft.com/office/drawing/2014/main" id="{9C7409A5-DDF6-442F-959B-E65A8EA3B231}"/>
            </a:ext>
          </a:extLst>
        </xdr:cNvPr>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51969F5-A500-4F26-BFE1-F12B66A5419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1C103EB-5473-4AC8-BF80-96286346877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D1FD76-2584-46A8-B7DB-BDD67BCE7C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AC6B624-BD63-467C-8605-7067D620DF1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246D7B2-DC52-4732-A6B1-718161E93FB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48260</xdr:rowOff>
    </xdr:from>
    <xdr:to>
      <xdr:col>24</xdr:col>
      <xdr:colOff>114300</xdr:colOff>
      <xdr:row>60</xdr:row>
      <xdr:rowOff>149860</xdr:rowOff>
    </xdr:to>
    <xdr:sp macro="" textlink="">
      <xdr:nvSpPr>
        <xdr:cNvPr id="189" name="楕円 188">
          <a:extLst>
            <a:ext uri="{FF2B5EF4-FFF2-40B4-BE49-F238E27FC236}">
              <a16:creationId xmlns:a16="http://schemas.microsoft.com/office/drawing/2014/main" id="{BC8084BD-B25A-49DD-B09A-27CEFE46291C}"/>
            </a:ext>
          </a:extLst>
        </xdr:cNvPr>
        <xdr:cNvSpPr/>
      </xdr:nvSpPr>
      <xdr:spPr>
        <a:xfrm>
          <a:off x="4584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71137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98266BC-60A7-4A69-B604-8DB5263B0E30}"/>
            </a:ext>
          </a:extLst>
        </xdr:cNvPr>
        <xdr:cNvSpPr txBox="1"/>
      </xdr:nvSpPr>
      <xdr:spPr>
        <a:xfrm>
          <a:off x="4673600" y="1018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6350</xdr:rowOff>
    </xdr:from>
    <xdr:to>
      <xdr:col>20</xdr:col>
      <xdr:colOff>38100</xdr:colOff>
      <xdr:row>60</xdr:row>
      <xdr:rowOff>107950</xdr:rowOff>
    </xdr:to>
    <xdr:sp macro="" textlink="">
      <xdr:nvSpPr>
        <xdr:cNvPr id="191" name="楕円 190">
          <a:extLst>
            <a:ext uri="{FF2B5EF4-FFF2-40B4-BE49-F238E27FC236}">
              <a16:creationId xmlns:a16="http://schemas.microsoft.com/office/drawing/2014/main" id="{72111D33-AF8F-421B-BBA6-5C6A67140CD3}"/>
            </a:ext>
          </a:extLst>
        </xdr:cNvPr>
        <xdr:cNvSpPr/>
      </xdr:nvSpPr>
      <xdr:spPr>
        <a:xfrm>
          <a:off x="37465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57150</xdr:rowOff>
    </xdr:from>
    <xdr:to>
      <xdr:col>24</xdr:col>
      <xdr:colOff>63500</xdr:colOff>
      <xdr:row>60</xdr:row>
      <xdr:rowOff>99060</xdr:rowOff>
    </xdr:to>
    <xdr:cxnSp macro="">
      <xdr:nvCxnSpPr>
        <xdr:cNvPr id="192" name="直線コネクタ 191">
          <a:extLst>
            <a:ext uri="{FF2B5EF4-FFF2-40B4-BE49-F238E27FC236}">
              <a16:creationId xmlns:a16="http://schemas.microsoft.com/office/drawing/2014/main" id="{8A7FD4EE-E7FB-42E5-9977-4CBE9755E2CA}"/>
            </a:ext>
          </a:extLst>
        </xdr:cNvPr>
        <xdr:cNvCxnSpPr/>
      </xdr:nvCxnSpPr>
      <xdr:spPr>
        <a:xfrm>
          <a:off x="3797300" y="103441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137795</xdr:rowOff>
    </xdr:from>
    <xdr:to>
      <xdr:col>15</xdr:col>
      <xdr:colOff>101600</xdr:colOff>
      <xdr:row>60</xdr:row>
      <xdr:rowOff>67945</xdr:rowOff>
    </xdr:to>
    <xdr:sp macro="" textlink="">
      <xdr:nvSpPr>
        <xdr:cNvPr id="193" name="楕円 192">
          <a:extLst>
            <a:ext uri="{FF2B5EF4-FFF2-40B4-BE49-F238E27FC236}">
              <a16:creationId xmlns:a16="http://schemas.microsoft.com/office/drawing/2014/main" id="{EBC23C83-959B-4F17-A4F2-F9E9799DC01C}"/>
            </a:ext>
          </a:extLst>
        </xdr:cNvPr>
        <xdr:cNvSpPr/>
      </xdr:nvSpPr>
      <xdr:spPr>
        <a:xfrm>
          <a:off x="2857500" y="1025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17145</xdr:rowOff>
    </xdr:from>
    <xdr:to>
      <xdr:col>19</xdr:col>
      <xdr:colOff>177800</xdr:colOff>
      <xdr:row>60</xdr:row>
      <xdr:rowOff>57150</xdr:rowOff>
    </xdr:to>
    <xdr:cxnSp macro="">
      <xdr:nvCxnSpPr>
        <xdr:cNvPr id="194" name="直線コネクタ 193">
          <a:extLst>
            <a:ext uri="{FF2B5EF4-FFF2-40B4-BE49-F238E27FC236}">
              <a16:creationId xmlns:a16="http://schemas.microsoft.com/office/drawing/2014/main" id="{C149CEC8-212E-4B78-8803-10A1480534BE}"/>
            </a:ext>
          </a:extLst>
        </xdr:cNvPr>
        <xdr:cNvCxnSpPr/>
      </xdr:nvCxnSpPr>
      <xdr:spPr>
        <a:xfrm>
          <a:off x="2908300" y="1030414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61595</xdr:rowOff>
    </xdr:from>
    <xdr:to>
      <xdr:col>10</xdr:col>
      <xdr:colOff>165100</xdr:colOff>
      <xdr:row>59</xdr:row>
      <xdr:rowOff>163195</xdr:rowOff>
    </xdr:to>
    <xdr:sp macro="" textlink="">
      <xdr:nvSpPr>
        <xdr:cNvPr id="195" name="楕円 194">
          <a:extLst>
            <a:ext uri="{FF2B5EF4-FFF2-40B4-BE49-F238E27FC236}">
              <a16:creationId xmlns:a16="http://schemas.microsoft.com/office/drawing/2014/main" id="{B64FEC64-083A-46C2-A344-089654E480C2}"/>
            </a:ext>
          </a:extLst>
        </xdr:cNvPr>
        <xdr:cNvSpPr/>
      </xdr:nvSpPr>
      <xdr:spPr>
        <a:xfrm>
          <a:off x="19685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112395</xdr:rowOff>
    </xdr:from>
    <xdr:to>
      <xdr:col>15</xdr:col>
      <xdr:colOff>50800</xdr:colOff>
      <xdr:row>60</xdr:row>
      <xdr:rowOff>17145</xdr:rowOff>
    </xdr:to>
    <xdr:cxnSp macro="">
      <xdr:nvCxnSpPr>
        <xdr:cNvPr id="196" name="直線コネクタ 195">
          <a:extLst>
            <a:ext uri="{FF2B5EF4-FFF2-40B4-BE49-F238E27FC236}">
              <a16:creationId xmlns:a16="http://schemas.microsoft.com/office/drawing/2014/main" id="{23DA2B76-16C5-46DA-A40B-8901AEEEAEC2}"/>
            </a:ext>
          </a:extLst>
        </xdr:cNvPr>
        <xdr:cNvCxnSpPr/>
      </xdr:nvCxnSpPr>
      <xdr:spPr>
        <a:xfrm>
          <a:off x="2019300" y="1022794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17780</xdr:rowOff>
    </xdr:from>
    <xdr:to>
      <xdr:col>6</xdr:col>
      <xdr:colOff>38100</xdr:colOff>
      <xdr:row>59</xdr:row>
      <xdr:rowOff>119380</xdr:rowOff>
    </xdr:to>
    <xdr:sp macro="" textlink="">
      <xdr:nvSpPr>
        <xdr:cNvPr id="197" name="楕円 196">
          <a:extLst>
            <a:ext uri="{FF2B5EF4-FFF2-40B4-BE49-F238E27FC236}">
              <a16:creationId xmlns:a16="http://schemas.microsoft.com/office/drawing/2014/main" id="{ED5F5530-596A-461B-ACAA-FF9E5F6D1E8A}"/>
            </a:ext>
          </a:extLst>
        </xdr:cNvPr>
        <xdr:cNvSpPr/>
      </xdr:nvSpPr>
      <xdr:spPr>
        <a:xfrm>
          <a:off x="1079500" y="101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68580</xdr:rowOff>
    </xdr:from>
    <xdr:to>
      <xdr:col>10</xdr:col>
      <xdr:colOff>114300</xdr:colOff>
      <xdr:row>59</xdr:row>
      <xdr:rowOff>112395</xdr:rowOff>
    </xdr:to>
    <xdr:cxnSp macro="">
      <xdr:nvCxnSpPr>
        <xdr:cNvPr id="198" name="直線コネクタ 197">
          <a:extLst>
            <a:ext uri="{FF2B5EF4-FFF2-40B4-BE49-F238E27FC236}">
              <a16:creationId xmlns:a16="http://schemas.microsoft.com/office/drawing/2014/main" id="{6B4B934E-871A-4469-9E74-57D614E30285}"/>
            </a:ext>
          </a:extLst>
        </xdr:cNvPr>
        <xdr:cNvCxnSpPr/>
      </xdr:nvCxnSpPr>
      <xdr:spPr>
        <a:xfrm>
          <a:off x="1130300" y="1018413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139082</xdr:rowOff>
    </xdr:from>
    <xdr:ext cx="405111" cy="259045"/>
    <xdr:sp macro="" textlink="">
      <xdr:nvSpPr>
        <xdr:cNvPr id="199" name="n_1aveValue【体育館・プール】&#10;有形固定資産減価償却率">
          <a:extLst>
            <a:ext uri="{FF2B5EF4-FFF2-40B4-BE49-F238E27FC236}">
              <a16:creationId xmlns:a16="http://schemas.microsoft.com/office/drawing/2014/main" id="{9F143107-7B48-4459-8C7B-C1CAF5E42164}"/>
            </a:ext>
          </a:extLst>
        </xdr:cNvPr>
        <xdr:cNvSpPr txBox="1"/>
      </xdr:nvSpPr>
      <xdr:spPr>
        <a:xfrm>
          <a:off x="35820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87647</xdr:rowOff>
    </xdr:from>
    <xdr:ext cx="405111" cy="259045"/>
    <xdr:sp macro="" textlink="">
      <xdr:nvSpPr>
        <xdr:cNvPr id="200" name="n_2aveValue【体育館・プール】&#10;有形固定資産減価償却率">
          <a:extLst>
            <a:ext uri="{FF2B5EF4-FFF2-40B4-BE49-F238E27FC236}">
              <a16:creationId xmlns:a16="http://schemas.microsoft.com/office/drawing/2014/main" id="{7D470CDD-3681-4838-8DB5-97CF5F0915E7}"/>
            </a:ext>
          </a:extLst>
        </xdr:cNvPr>
        <xdr:cNvSpPr txBox="1"/>
      </xdr:nvSpPr>
      <xdr:spPr>
        <a:xfrm>
          <a:off x="2705744"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1" name="n_3aveValue【体育館・プール】&#10;有形固定資産減価償却率">
          <a:extLst>
            <a:ext uri="{FF2B5EF4-FFF2-40B4-BE49-F238E27FC236}">
              <a16:creationId xmlns:a16="http://schemas.microsoft.com/office/drawing/2014/main" id="{05FECE2E-48F2-4870-8C12-1A3B7D24A36D}"/>
            </a:ext>
          </a:extLst>
        </xdr:cNvPr>
        <xdr:cNvSpPr txBox="1"/>
      </xdr:nvSpPr>
      <xdr:spPr>
        <a:xfrm>
          <a:off x="1816744" y="1036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3827</xdr:rowOff>
    </xdr:from>
    <xdr:ext cx="405111" cy="259045"/>
    <xdr:sp macro="" textlink="">
      <xdr:nvSpPr>
        <xdr:cNvPr id="202" name="n_4aveValue【体育館・プール】&#10;有形固定資産減価償却率">
          <a:extLst>
            <a:ext uri="{FF2B5EF4-FFF2-40B4-BE49-F238E27FC236}">
              <a16:creationId xmlns:a16="http://schemas.microsoft.com/office/drawing/2014/main" id="{312CF957-BB85-4C89-98F6-D178F583B22C}"/>
            </a:ext>
          </a:extLst>
        </xdr:cNvPr>
        <xdr:cNvSpPr txBox="1"/>
      </xdr:nvSpPr>
      <xdr:spPr>
        <a:xfrm>
          <a:off x="927744"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124477</xdr:rowOff>
    </xdr:from>
    <xdr:ext cx="405111" cy="259045"/>
    <xdr:sp macro="" textlink="">
      <xdr:nvSpPr>
        <xdr:cNvPr id="203" name="n_1mainValue【体育館・プール】&#10;有形固定資産減価償却率">
          <a:extLst>
            <a:ext uri="{FF2B5EF4-FFF2-40B4-BE49-F238E27FC236}">
              <a16:creationId xmlns:a16="http://schemas.microsoft.com/office/drawing/2014/main" id="{9ABD4F3F-3B0E-4233-9685-9479C72C9601}"/>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84472</xdr:rowOff>
    </xdr:from>
    <xdr:ext cx="405111" cy="259045"/>
    <xdr:sp macro="" textlink="">
      <xdr:nvSpPr>
        <xdr:cNvPr id="204" name="n_2mainValue【体育館・プール】&#10;有形固定資産減価償却率">
          <a:extLst>
            <a:ext uri="{FF2B5EF4-FFF2-40B4-BE49-F238E27FC236}">
              <a16:creationId xmlns:a16="http://schemas.microsoft.com/office/drawing/2014/main" id="{89FB748A-3990-4979-BF60-7E002E07BC29}"/>
            </a:ext>
          </a:extLst>
        </xdr:cNvPr>
        <xdr:cNvSpPr txBox="1"/>
      </xdr:nvSpPr>
      <xdr:spPr>
        <a:xfrm>
          <a:off x="2705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8272</xdr:rowOff>
    </xdr:from>
    <xdr:ext cx="405111" cy="259045"/>
    <xdr:sp macro="" textlink="">
      <xdr:nvSpPr>
        <xdr:cNvPr id="205" name="n_3mainValue【体育館・プール】&#10;有形固定資産減価償却率">
          <a:extLst>
            <a:ext uri="{FF2B5EF4-FFF2-40B4-BE49-F238E27FC236}">
              <a16:creationId xmlns:a16="http://schemas.microsoft.com/office/drawing/2014/main" id="{4A8969E8-4B5A-4227-A56E-E20CAD2FB0D4}"/>
            </a:ext>
          </a:extLst>
        </xdr:cNvPr>
        <xdr:cNvSpPr txBox="1"/>
      </xdr:nvSpPr>
      <xdr:spPr>
        <a:xfrm>
          <a:off x="1816744" y="995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135907</xdr:rowOff>
    </xdr:from>
    <xdr:ext cx="405111" cy="259045"/>
    <xdr:sp macro="" textlink="">
      <xdr:nvSpPr>
        <xdr:cNvPr id="206" name="n_4mainValue【体育館・プール】&#10;有形固定資産減価償却率">
          <a:extLst>
            <a:ext uri="{FF2B5EF4-FFF2-40B4-BE49-F238E27FC236}">
              <a16:creationId xmlns:a16="http://schemas.microsoft.com/office/drawing/2014/main" id="{60C30BB0-1202-4DA6-B3C3-B92F970DD980}"/>
            </a:ext>
          </a:extLst>
        </xdr:cNvPr>
        <xdr:cNvSpPr txBox="1"/>
      </xdr:nvSpPr>
      <xdr:spPr>
        <a:xfrm>
          <a:off x="9277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8D11833E-AF9E-47FF-8CC6-1568751912C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7CA4E8E-9EC4-4748-B8A9-4977C341BD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E8F7C8A-76F0-4A6D-820B-4D29A921361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8972A22-265E-45EB-BF39-70C0DADE949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DCC9C4C-DDD4-4F66-AD5B-53B3D26C4B36}"/>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F89C5C39-B6A4-4794-A423-7F405FFC914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D432F02-ACF9-4419-A093-9E0E10266824}"/>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9F7526B2-C90A-4EAD-B54C-FBEC699C927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D51532C2-3928-4713-86D3-A337F0CC47D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1D41CAD4-A87E-4FE1-AB72-527456E04C7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81E0FBE-E66E-4DF0-8A4D-7B3D39A68C0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3D8B84EE-242B-4EA0-BBE8-516B2ACFAA24}"/>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9B56FEF8-5513-4526-9CCF-3A6D11BEB29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7DD22E31-C3AC-4E7B-BD2C-311EAC3CBA8D}"/>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2944840-BBE4-470D-B523-C99E7C22B66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CBFCB230-7DA1-4231-B7D4-C5F17F1FF17F}"/>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1D95101-66CE-40EF-BE25-EFBDC10FBDB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B6CDA594-3377-42BB-8112-49D390012DEF}"/>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FB75DBF-0826-4DC0-A71D-7A0090ED3D6B}"/>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A512DD46-1B4C-414C-B8CB-98DFE72697E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BFB72CF-3FB4-418B-B6C1-B82995B4255D}"/>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70508634-0B60-407D-8B93-23C216266EB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49DBE985-134A-4BFA-8253-AC2AA47413D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12ABE525-8FD0-4591-9AD9-74F4CB44C35F}"/>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F7D4EE4C-807D-4C66-A5A9-DDCC68F3FA80}"/>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B4846AA8-6CFA-42B0-AD15-8E83FF580F47}"/>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a:extLst>
            <a:ext uri="{FF2B5EF4-FFF2-40B4-BE49-F238E27FC236}">
              <a16:creationId xmlns:a16="http://schemas.microsoft.com/office/drawing/2014/main" id="{698D4A49-5D4A-4C45-A22C-821F4F8AA94F}"/>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id="{51833187-2453-4150-89AD-A28E0F748DD8}"/>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a:extLst>
            <a:ext uri="{FF2B5EF4-FFF2-40B4-BE49-F238E27FC236}">
              <a16:creationId xmlns:a16="http://schemas.microsoft.com/office/drawing/2014/main" id="{FFD43E8B-8E71-40E1-AE6F-7CFA3BE190AC}"/>
            </a:ext>
          </a:extLst>
        </xdr:cNvPr>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id="{2C13DF16-DD40-4BB3-8B3E-544582552F5A}"/>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id="{5432726D-ED89-4819-87A1-27CC3E067A87}"/>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38" name="フローチャート: 判断 237">
          <a:extLst>
            <a:ext uri="{FF2B5EF4-FFF2-40B4-BE49-F238E27FC236}">
              <a16:creationId xmlns:a16="http://schemas.microsoft.com/office/drawing/2014/main" id="{2A8D6CA6-A925-43CE-85A7-EEF4A21600F8}"/>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26670</xdr:rowOff>
    </xdr:from>
    <xdr:to>
      <xdr:col>41</xdr:col>
      <xdr:colOff>101600</xdr:colOff>
      <xdr:row>62</xdr:row>
      <xdr:rowOff>128270</xdr:rowOff>
    </xdr:to>
    <xdr:sp macro="" textlink="">
      <xdr:nvSpPr>
        <xdr:cNvPr id="239" name="フローチャート: 判断 238">
          <a:extLst>
            <a:ext uri="{FF2B5EF4-FFF2-40B4-BE49-F238E27FC236}">
              <a16:creationId xmlns:a16="http://schemas.microsoft.com/office/drawing/2014/main" id="{5BAE888E-80B9-4EC7-8A48-51A17FDCE3FF}"/>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165100</xdr:rowOff>
    </xdr:from>
    <xdr:to>
      <xdr:col>36</xdr:col>
      <xdr:colOff>165100</xdr:colOff>
      <xdr:row>63</xdr:row>
      <xdr:rowOff>95250</xdr:rowOff>
    </xdr:to>
    <xdr:sp macro="" textlink="">
      <xdr:nvSpPr>
        <xdr:cNvPr id="240" name="フローチャート: 判断 239">
          <a:extLst>
            <a:ext uri="{FF2B5EF4-FFF2-40B4-BE49-F238E27FC236}">
              <a16:creationId xmlns:a16="http://schemas.microsoft.com/office/drawing/2014/main" id="{E0A85FB0-5FDA-4305-878C-8CE330451B7B}"/>
            </a:ext>
          </a:extLst>
        </xdr:cNvPr>
        <xdr:cNvSpPr/>
      </xdr:nvSpPr>
      <xdr:spPr>
        <a:xfrm>
          <a:off x="6921500" y="1079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9DAB8FB7-DF68-473E-ABFC-7A97F4B45CA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B2338DE-5A08-461F-AD9E-893F0392E58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4ED3648D-E51E-40C3-89A0-935FC7DA6D5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4533A71-3240-41EF-B7FA-13D6424D2FD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299ECF30-FC59-4C2C-95C7-AB9F7D6EE9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59690</xdr:rowOff>
    </xdr:from>
    <xdr:to>
      <xdr:col>55</xdr:col>
      <xdr:colOff>50800</xdr:colOff>
      <xdr:row>63</xdr:row>
      <xdr:rowOff>161290</xdr:rowOff>
    </xdr:to>
    <xdr:sp macro="" textlink="">
      <xdr:nvSpPr>
        <xdr:cNvPr id="246" name="楕円 245">
          <a:extLst>
            <a:ext uri="{FF2B5EF4-FFF2-40B4-BE49-F238E27FC236}">
              <a16:creationId xmlns:a16="http://schemas.microsoft.com/office/drawing/2014/main" id="{FB22A314-CC0D-4CEA-B565-359D96515EDA}"/>
            </a:ext>
          </a:extLst>
        </xdr:cNvPr>
        <xdr:cNvSpPr/>
      </xdr:nvSpPr>
      <xdr:spPr>
        <a:xfrm>
          <a:off x="10426700" y="1086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146067</xdr:rowOff>
    </xdr:from>
    <xdr:ext cx="469744" cy="259045"/>
    <xdr:sp macro="" textlink="">
      <xdr:nvSpPr>
        <xdr:cNvPr id="247" name="【体育館・プール】&#10;一人当たり面積該当値テキスト">
          <a:extLst>
            <a:ext uri="{FF2B5EF4-FFF2-40B4-BE49-F238E27FC236}">
              <a16:creationId xmlns:a16="http://schemas.microsoft.com/office/drawing/2014/main" id="{9FB1B90E-5EC5-4BBF-96E3-5CC5E28B4738}"/>
            </a:ext>
          </a:extLst>
        </xdr:cNvPr>
        <xdr:cNvSpPr txBox="1"/>
      </xdr:nvSpPr>
      <xdr:spPr>
        <a:xfrm>
          <a:off x="10515600" y="1077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60960</xdr:rowOff>
    </xdr:from>
    <xdr:to>
      <xdr:col>50</xdr:col>
      <xdr:colOff>165100</xdr:colOff>
      <xdr:row>63</xdr:row>
      <xdr:rowOff>162560</xdr:rowOff>
    </xdr:to>
    <xdr:sp macro="" textlink="">
      <xdr:nvSpPr>
        <xdr:cNvPr id="248" name="楕円 247">
          <a:extLst>
            <a:ext uri="{FF2B5EF4-FFF2-40B4-BE49-F238E27FC236}">
              <a16:creationId xmlns:a16="http://schemas.microsoft.com/office/drawing/2014/main" id="{D96B2012-329A-4565-956B-B7243B396CBD}"/>
            </a:ext>
          </a:extLst>
        </xdr:cNvPr>
        <xdr:cNvSpPr/>
      </xdr:nvSpPr>
      <xdr:spPr>
        <a:xfrm>
          <a:off x="9588500" y="1086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110490</xdr:rowOff>
    </xdr:from>
    <xdr:to>
      <xdr:col>55</xdr:col>
      <xdr:colOff>0</xdr:colOff>
      <xdr:row>63</xdr:row>
      <xdr:rowOff>111760</xdr:rowOff>
    </xdr:to>
    <xdr:cxnSp macro="">
      <xdr:nvCxnSpPr>
        <xdr:cNvPr id="249" name="直線コネクタ 248">
          <a:extLst>
            <a:ext uri="{FF2B5EF4-FFF2-40B4-BE49-F238E27FC236}">
              <a16:creationId xmlns:a16="http://schemas.microsoft.com/office/drawing/2014/main" id="{973643FD-E96F-4698-A7D8-F61A98DDF85E}"/>
            </a:ext>
          </a:extLst>
        </xdr:cNvPr>
        <xdr:cNvCxnSpPr/>
      </xdr:nvCxnSpPr>
      <xdr:spPr>
        <a:xfrm flipV="1">
          <a:off x="9639300" y="1091184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62230</xdr:rowOff>
    </xdr:from>
    <xdr:to>
      <xdr:col>46</xdr:col>
      <xdr:colOff>38100</xdr:colOff>
      <xdr:row>63</xdr:row>
      <xdr:rowOff>163830</xdr:rowOff>
    </xdr:to>
    <xdr:sp macro="" textlink="">
      <xdr:nvSpPr>
        <xdr:cNvPr id="250" name="楕円 249">
          <a:extLst>
            <a:ext uri="{FF2B5EF4-FFF2-40B4-BE49-F238E27FC236}">
              <a16:creationId xmlns:a16="http://schemas.microsoft.com/office/drawing/2014/main" id="{AC8CA4C6-3C59-4E18-B511-1B053A2F6862}"/>
            </a:ext>
          </a:extLst>
        </xdr:cNvPr>
        <xdr:cNvSpPr/>
      </xdr:nvSpPr>
      <xdr:spPr>
        <a:xfrm>
          <a:off x="8699500" y="108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111760</xdr:rowOff>
    </xdr:from>
    <xdr:to>
      <xdr:col>50</xdr:col>
      <xdr:colOff>114300</xdr:colOff>
      <xdr:row>63</xdr:row>
      <xdr:rowOff>113030</xdr:rowOff>
    </xdr:to>
    <xdr:cxnSp macro="">
      <xdr:nvCxnSpPr>
        <xdr:cNvPr id="251" name="直線コネクタ 250">
          <a:extLst>
            <a:ext uri="{FF2B5EF4-FFF2-40B4-BE49-F238E27FC236}">
              <a16:creationId xmlns:a16="http://schemas.microsoft.com/office/drawing/2014/main" id="{1CDB7565-9C57-46FA-8E09-C47E4BE6B02E}"/>
            </a:ext>
          </a:extLst>
        </xdr:cNvPr>
        <xdr:cNvCxnSpPr/>
      </xdr:nvCxnSpPr>
      <xdr:spPr>
        <a:xfrm flipV="1">
          <a:off x="8750300" y="1091311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252" name="楕円 251">
          <a:extLst>
            <a:ext uri="{FF2B5EF4-FFF2-40B4-BE49-F238E27FC236}">
              <a16:creationId xmlns:a16="http://schemas.microsoft.com/office/drawing/2014/main" id="{D95EBB4D-0A9B-4B4E-84A1-695B26840C14}"/>
            </a:ext>
          </a:extLst>
        </xdr:cNvPr>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113030</xdr:rowOff>
    </xdr:from>
    <xdr:to>
      <xdr:col>45</xdr:col>
      <xdr:colOff>177800</xdr:colOff>
      <xdr:row>63</xdr:row>
      <xdr:rowOff>125730</xdr:rowOff>
    </xdr:to>
    <xdr:cxnSp macro="">
      <xdr:nvCxnSpPr>
        <xdr:cNvPr id="253" name="直線コネクタ 252">
          <a:extLst>
            <a:ext uri="{FF2B5EF4-FFF2-40B4-BE49-F238E27FC236}">
              <a16:creationId xmlns:a16="http://schemas.microsoft.com/office/drawing/2014/main" id="{62AF052C-4D02-4121-B0A9-E42093EFA825}"/>
            </a:ext>
          </a:extLst>
        </xdr:cNvPr>
        <xdr:cNvCxnSpPr/>
      </xdr:nvCxnSpPr>
      <xdr:spPr>
        <a:xfrm flipV="1">
          <a:off x="7861300" y="1091438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76200</xdr:rowOff>
    </xdr:from>
    <xdr:to>
      <xdr:col>36</xdr:col>
      <xdr:colOff>165100</xdr:colOff>
      <xdr:row>64</xdr:row>
      <xdr:rowOff>6350</xdr:rowOff>
    </xdr:to>
    <xdr:sp macro="" textlink="">
      <xdr:nvSpPr>
        <xdr:cNvPr id="254" name="楕円 253">
          <a:extLst>
            <a:ext uri="{FF2B5EF4-FFF2-40B4-BE49-F238E27FC236}">
              <a16:creationId xmlns:a16="http://schemas.microsoft.com/office/drawing/2014/main" id="{0D10C33D-C99E-41AA-B9CE-256E77C4DC22}"/>
            </a:ext>
          </a:extLst>
        </xdr:cNvPr>
        <xdr:cNvSpPr/>
      </xdr:nvSpPr>
      <xdr:spPr>
        <a:xfrm>
          <a:off x="6921500" y="1087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125730</xdr:rowOff>
    </xdr:from>
    <xdr:to>
      <xdr:col>41</xdr:col>
      <xdr:colOff>50800</xdr:colOff>
      <xdr:row>63</xdr:row>
      <xdr:rowOff>127000</xdr:rowOff>
    </xdr:to>
    <xdr:cxnSp macro="">
      <xdr:nvCxnSpPr>
        <xdr:cNvPr id="255" name="直線コネクタ 254">
          <a:extLst>
            <a:ext uri="{FF2B5EF4-FFF2-40B4-BE49-F238E27FC236}">
              <a16:creationId xmlns:a16="http://schemas.microsoft.com/office/drawing/2014/main" id="{B047D8DA-02CD-4586-A562-26637AD22CC2}"/>
            </a:ext>
          </a:extLst>
        </xdr:cNvPr>
        <xdr:cNvCxnSpPr/>
      </xdr:nvCxnSpPr>
      <xdr:spPr>
        <a:xfrm flipV="1">
          <a:off x="6972300" y="109270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1287</xdr:rowOff>
    </xdr:from>
    <xdr:ext cx="469744" cy="259045"/>
    <xdr:sp macro="" textlink="">
      <xdr:nvSpPr>
        <xdr:cNvPr id="256" name="n_1aveValue【体育館・プール】&#10;一人当たり面積">
          <a:extLst>
            <a:ext uri="{FF2B5EF4-FFF2-40B4-BE49-F238E27FC236}">
              <a16:creationId xmlns:a16="http://schemas.microsoft.com/office/drawing/2014/main" id="{F3BE889F-D415-4599-9BD8-492B59D91DE9}"/>
            </a:ext>
          </a:extLst>
        </xdr:cNvPr>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57" name="n_2aveValue【体育館・プール】&#10;一人当たり面積">
          <a:extLst>
            <a:ext uri="{FF2B5EF4-FFF2-40B4-BE49-F238E27FC236}">
              <a16:creationId xmlns:a16="http://schemas.microsoft.com/office/drawing/2014/main" id="{0EBDF5B5-BC31-4FEA-8D82-B82E49D2C386}"/>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144797</xdr:rowOff>
    </xdr:from>
    <xdr:ext cx="469744" cy="259045"/>
    <xdr:sp macro="" textlink="">
      <xdr:nvSpPr>
        <xdr:cNvPr id="258" name="n_3aveValue【体育館・プール】&#10;一人当たり面積">
          <a:extLst>
            <a:ext uri="{FF2B5EF4-FFF2-40B4-BE49-F238E27FC236}">
              <a16:creationId xmlns:a16="http://schemas.microsoft.com/office/drawing/2014/main" id="{8A869AF4-17AE-4A1C-8665-89F635EB4BF8}"/>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111777</xdr:rowOff>
    </xdr:from>
    <xdr:ext cx="469744" cy="259045"/>
    <xdr:sp macro="" textlink="">
      <xdr:nvSpPr>
        <xdr:cNvPr id="259" name="n_4aveValue【体育館・プール】&#10;一人当たり面積">
          <a:extLst>
            <a:ext uri="{FF2B5EF4-FFF2-40B4-BE49-F238E27FC236}">
              <a16:creationId xmlns:a16="http://schemas.microsoft.com/office/drawing/2014/main" id="{A53B3B89-D5AC-4FFA-B055-B96102F10159}"/>
            </a:ext>
          </a:extLst>
        </xdr:cNvPr>
        <xdr:cNvSpPr txBox="1"/>
      </xdr:nvSpPr>
      <xdr:spPr>
        <a:xfrm>
          <a:off x="6737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153687</xdr:rowOff>
    </xdr:from>
    <xdr:ext cx="469744" cy="259045"/>
    <xdr:sp macro="" textlink="">
      <xdr:nvSpPr>
        <xdr:cNvPr id="260" name="n_1mainValue【体育館・プール】&#10;一人当たり面積">
          <a:extLst>
            <a:ext uri="{FF2B5EF4-FFF2-40B4-BE49-F238E27FC236}">
              <a16:creationId xmlns:a16="http://schemas.microsoft.com/office/drawing/2014/main" id="{95D17F5D-5E39-44EB-8537-4FF86E04121B}"/>
            </a:ext>
          </a:extLst>
        </xdr:cNvPr>
        <xdr:cNvSpPr txBox="1"/>
      </xdr:nvSpPr>
      <xdr:spPr>
        <a:xfrm>
          <a:off x="9391727" y="1095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154957</xdr:rowOff>
    </xdr:from>
    <xdr:ext cx="469744" cy="259045"/>
    <xdr:sp macro="" textlink="">
      <xdr:nvSpPr>
        <xdr:cNvPr id="261" name="n_2mainValue【体育館・プール】&#10;一人当たり面積">
          <a:extLst>
            <a:ext uri="{FF2B5EF4-FFF2-40B4-BE49-F238E27FC236}">
              <a16:creationId xmlns:a16="http://schemas.microsoft.com/office/drawing/2014/main" id="{D696BBC5-1E88-4E1C-948D-777AB87666EB}"/>
            </a:ext>
          </a:extLst>
        </xdr:cNvPr>
        <xdr:cNvSpPr txBox="1"/>
      </xdr:nvSpPr>
      <xdr:spPr>
        <a:xfrm>
          <a:off x="8515427" y="1095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262" name="n_3mainValue【体育館・プール】&#10;一人当たり面積">
          <a:extLst>
            <a:ext uri="{FF2B5EF4-FFF2-40B4-BE49-F238E27FC236}">
              <a16:creationId xmlns:a16="http://schemas.microsoft.com/office/drawing/2014/main" id="{22664328-8895-4DD1-B7B6-D3705ABA81A0}"/>
            </a:ext>
          </a:extLst>
        </xdr:cNvPr>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168927</xdr:rowOff>
    </xdr:from>
    <xdr:ext cx="469744" cy="259045"/>
    <xdr:sp macro="" textlink="">
      <xdr:nvSpPr>
        <xdr:cNvPr id="263" name="n_4mainValue【体育館・プール】&#10;一人当たり面積">
          <a:extLst>
            <a:ext uri="{FF2B5EF4-FFF2-40B4-BE49-F238E27FC236}">
              <a16:creationId xmlns:a16="http://schemas.microsoft.com/office/drawing/2014/main" id="{979BFE86-F94A-4070-8D05-A7DE44E12223}"/>
            </a:ext>
          </a:extLst>
        </xdr:cNvPr>
        <xdr:cNvSpPr txBox="1"/>
      </xdr:nvSpPr>
      <xdr:spPr>
        <a:xfrm>
          <a:off x="6737427" y="1097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760FCE5-43B5-4D9B-A3C8-C4A4D69D667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8481E5F-EF03-4E37-9574-6200E7ACFF7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4999D9F-DFF2-4B73-8433-6BCE4DAD3FB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B4FA9446-B2EA-4988-ADC6-78652F21DD9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3F8F301-49BF-4F40-AF8B-B203C73939E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D195153A-BEC9-4B1B-8F4F-354BD53BBA9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96E7A59-BDC2-4F43-AD6A-C9C8C84F360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E12E2CD-902E-44B6-9D63-D21CA725074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834326-7A2D-4A96-816D-57EE8DC7B06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1A88B58-CB87-44C0-9718-E6FD409FE49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40140859-67A0-4B59-8D34-DC7A09BB26D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2A9161E4-7269-47D0-9BDE-2A0B194C93D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9EAC49E-0C55-48D0-B64C-A7729EF5F9C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00FB1D48-41B1-4D23-BF25-DF58C57C4F92}"/>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08F909A-7EBD-49E0-A727-6420A60C7EA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1AB09AE-4FCB-42F5-89FC-2B76712849C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717FFCEE-20A5-46B6-9F87-1EBC4C7729C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5455685E-F6EC-4ABE-9171-9D431EF2CD3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A71A861F-3A7A-443C-A2E9-79FF1E35FBD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9C6F9122-0EFE-43A5-AE04-FC5B951ABF0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ABEBE38F-F719-4E0D-AA68-DB7F5DF89E68}"/>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C0EF14A-44FD-4CFB-B409-27928AF3DC4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60945227-779E-4D8B-8756-5DB7ED996CE1}"/>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0043B507-8EAB-4DEF-9E95-103E5563C95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36195</xdr:rowOff>
    </xdr:from>
    <xdr:to>
      <xdr:col>24</xdr:col>
      <xdr:colOff>62865</xdr:colOff>
      <xdr:row>86</xdr:row>
      <xdr:rowOff>13336</xdr:rowOff>
    </xdr:to>
    <xdr:cxnSp macro="">
      <xdr:nvCxnSpPr>
        <xdr:cNvPr id="288" name="直線コネクタ 287">
          <a:extLst>
            <a:ext uri="{FF2B5EF4-FFF2-40B4-BE49-F238E27FC236}">
              <a16:creationId xmlns:a16="http://schemas.microsoft.com/office/drawing/2014/main" id="{24FD8817-B38F-41CA-9677-A84BA257CA23}"/>
            </a:ext>
          </a:extLst>
        </xdr:cNvPr>
        <xdr:cNvCxnSpPr/>
      </xdr:nvCxnSpPr>
      <xdr:spPr>
        <a:xfrm flipV="1">
          <a:off x="4634865" y="13580745"/>
          <a:ext cx="0" cy="1177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17163</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F2E34D8C-4547-4C11-827F-EE6FCDEBFA3F}"/>
            </a:ext>
          </a:extLst>
        </xdr:cNvPr>
        <xdr:cNvSpPr txBox="1"/>
      </xdr:nvSpPr>
      <xdr:spPr>
        <a:xfrm>
          <a:off x="4673600" y="1476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13336</xdr:rowOff>
    </xdr:from>
    <xdr:to>
      <xdr:col>24</xdr:col>
      <xdr:colOff>152400</xdr:colOff>
      <xdr:row>86</xdr:row>
      <xdr:rowOff>13336</xdr:rowOff>
    </xdr:to>
    <xdr:cxnSp macro="">
      <xdr:nvCxnSpPr>
        <xdr:cNvPr id="290" name="直線コネクタ 289">
          <a:extLst>
            <a:ext uri="{FF2B5EF4-FFF2-40B4-BE49-F238E27FC236}">
              <a16:creationId xmlns:a16="http://schemas.microsoft.com/office/drawing/2014/main" id="{C52D8875-DAE9-4EA1-B3CF-A830862198B2}"/>
            </a:ext>
          </a:extLst>
        </xdr:cNvPr>
        <xdr:cNvCxnSpPr/>
      </xdr:nvCxnSpPr>
      <xdr:spPr>
        <a:xfrm>
          <a:off x="4546600" y="14758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154322</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8359FD46-83FB-4DE2-B04F-35474654D37F}"/>
            </a:ext>
          </a:extLst>
        </xdr:cNvPr>
        <xdr:cNvSpPr txBox="1"/>
      </xdr:nvSpPr>
      <xdr:spPr>
        <a:xfrm>
          <a:off x="4673600" y="1335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36195</xdr:rowOff>
    </xdr:from>
    <xdr:to>
      <xdr:col>24</xdr:col>
      <xdr:colOff>152400</xdr:colOff>
      <xdr:row>79</xdr:row>
      <xdr:rowOff>36195</xdr:rowOff>
    </xdr:to>
    <xdr:cxnSp macro="">
      <xdr:nvCxnSpPr>
        <xdr:cNvPr id="292" name="直線コネクタ 291">
          <a:extLst>
            <a:ext uri="{FF2B5EF4-FFF2-40B4-BE49-F238E27FC236}">
              <a16:creationId xmlns:a16="http://schemas.microsoft.com/office/drawing/2014/main" id="{DBCA4EA1-C7D4-423A-95C5-2ABDF8FCA787}"/>
            </a:ext>
          </a:extLst>
        </xdr:cNvPr>
        <xdr:cNvCxnSpPr/>
      </xdr:nvCxnSpPr>
      <xdr:spPr>
        <a:xfrm>
          <a:off x="4546600" y="1358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122572</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A2F745B8-FA7E-405A-A815-5B2C9966FDDF}"/>
            </a:ext>
          </a:extLst>
        </xdr:cNvPr>
        <xdr:cNvSpPr txBox="1"/>
      </xdr:nvSpPr>
      <xdr:spPr>
        <a:xfrm>
          <a:off x="4673600" y="13838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294" name="フローチャート: 判断 293">
          <a:extLst>
            <a:ext uri="{FF2B5EF4-FFF2-40B4-BE49-F238E27FC236}">
              <a16:creationId xmlns:a16="http://schemas.microsoft.com/office/drawing/2014/main" id="{8B5DFEBA-AAC4-4F75-885F-C78473E325D4}"/>
            </a:ext>
          </a:extLst>
        </xdr:cNvPr>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295" name="フローチャート: 判断 294">
          <a:extLst>
            <a:ext uri="{FF2B5EF4-FFF2-40B4-BE49-F238E27FC236}">
              <a16:creationId xmlns:a16="http://schemas.microsoft.com/office/drawing/2014/main" id="{64EBF5CE-EE98-42AE-B97F-9A29291DD3C8}"/>
            </a:ext>
          </a:extLst>
        </xdr:cNvPr>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31114</xdr:rowOff>
    </xdr:from>
    <xdr:to>
      <xdr:col>15</xdr:col>
      <xdr:colOff>101600</xdr:colOff>
      <xdr:row>81</xdr:row>
      <xdr:rowOff>132714</xdr:rowOff>
    </xdr:to>
    <xdr:sp macro="" textlink="">
      <xdr:nvSpPr>
        <xdr:cNvPr id="296" name="フローチャート: 判断 295">
          <a:extLst>
            <a:ext uri="{FF2B5EF4-FFF2-40B4-BE49-F238E27FC236}">
              <a16:creationId xmlns:a16="http://schemas.microsoft.com/office/drawing/2014/main" id="{A29F2B71-EEED-419F-84F9-2339020CF947}"/>
            </a:ext>
          </a:extLst>
        </xdr:cNvPr>
        <xdr:cNvSpPr/>
      </xdr:nvSpPr>
      <xdr:spPr>
        <a:xfrm>
          <a:off x="2857500" y="1391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10161</xdr:rowOff>
    </xdr:from>
    <xdr:to>
      <xdr:col>10</xdr:col>
      <xdr:colOff>165100</xdr:colOff>
      <xdr:row>81</xdr:row>
      <xdr:rowOff>111761</xdr:rowOff>
    </xdr:to>
    <xdr:sp macro="" textlink="">
      <xdr:nvSpPr>
        <xdr:cNvPr id="297" name="フローチャート: 判断 296">
          <a:extLst>
            <a:ext uri="{FF2B5EF4-FFF2-40B4-BE49-F238E27FC236}">
              <a16:creationId xmlns:a16="http://schemas.microsoft.com/office/drawing/2014/main" id="{540D1090-D850-4764-AF8A-24F09C7E8D17}"/>
            </a:ext>
          </a:extLst>
        </xdr:cNvPr>
        <xdr:cNvSpPr/>
      </xdr:nvSpPr>
      <xdr:spPr>
        <a:xfrm>
          <a:off x="1968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8" name="フローチャート: 判断 297">
          <a:extLst>
            <a:ext uri="{FF2B5EF4-FFF2-40B4-BE49-F238E27FC236}">
              <a16:creationId xmlns:a16="http://schemas.microsoft.com/office/drawing/2014/main" id="{97CD773F-778D-44E5-97AB-98AA7C5D6864}"/>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B07A9DF1-8B14-4EFF-B372-BD6905F9233F}"/>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0A6BEB8-5D8B-483F-8638-00FA23452CF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D6DC9CD-23A8-4B3B-B2C0-115B5E8985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6D1026E8-698B-4F4B-8749-67E6D7C1E17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D5A007A1-7CC8-45E8-9027-9DB462D2144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120650</xdr:rowOff>
    </xdr:from>
    <xdr:to>
      <xdr:col>24</xdr:col>
      <xdr:colOff>114300</xdr:colOff>
      <xdr:row>84</xdr:row>
      <xdr:rowOff>50800</xdr:rowOff>
    </xdr:to>
    <xdr:sp macro="" textlink="">
      <xdr:nvSpPr>
        <xdr:cNvPr id="304" name="楕円 303">
          <a:extLst>
            <a:ext uri="{FF2B5EF4-FFF2-40B4-BE49-F238E27FC236}">
              <a16:creationId xmlns:a16="http://schemas.microsoft.com/office/drawing/2014/main" id="{F5B81A87-4DA0-4765-8924-9E33036B63F3}"/>
            </a:ext>
          </a:extLst>
        </xdr:cNvPr>
        <xdr:cNvSpPr/>
      </xdr:nvSpPr>
      <xdr:spPr>
        <a:xfrm>
          <a:off x="4584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99077</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B817B80D-5EEA-4245-9624-FABC0A8454B2}"/>
            </a:ext>
          </a:extLst>
        </xdr:cNvPr>
        <xdr:cNvSpPr txBox="1"/>
      </xdr:nvSpPr>
      <xdr:spPr>
        <a:xfrm>
          <a:off x="4673600"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82550</xdr:rowOff>
    </xdr:from>
    <xdr:to>
      <xdr:col>20</xdr:col>
      <xdr:colOff>38100</xdr:colOff>
      <xdr:row>84</xdr:row>
      <xdr:rowOff>12700</xdr:rowOff>
    </xdr:to>
    <xdr:sp macro="" textlink="">
      <xdr:nvSpPr>
        <xdr:cNvPr id="306" name="楕円 305">
          <a:extLst>
            <a:ext uri="{FF2B5EF4-FFF2-40B4-BE49-F238E27FC236}">
              <a16:creationId xmlns:a16="http://schemas.microsoft.com/office/drawing/2014/main" id="{8F97DAC8-45A3-4C97-A3C0-13B594323758}"/>
            </a:ext>
          </a:extLst>
        </xdr:cNvPr>
        <xdr:cNvSpPr/>
      </xdr:nvSpPr>
      <xdr:spPr>
        <a:xfrm>
          <a:off x="37465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133350</xdr:rowOff>
    </xdr:from>
    <xdr:to>
      <xdr:col>24</xdr:col>
      <xdr:colOff>63500</xdr:colOff>
      <xdr:row>84</xdr:row>
      <xdr:rowOff>0</xdr:rowOff>
    </xdr:to>
    <xdr:cxnSp macro="">
      <xdr:nvCxnSpPr>
        <xdr:cNvPr id="307" name="直線コネクタ 306">
          <a:extLst>
            <a:ext uri="{FF2B5EF4-FFF2-40B4-BE49-F238E27FC236}">
              <a16:creationId xmlns:a16="http://schemas.microsoft.com/office/drawing/2014/main" id="{A3A08A50-3811-4180-B363-F50FB3039898}"/>
            </a:ext>
          </a:extLst>
        </xdr:cNvPr>
        <xdr:cNvCxnSpPr/>
      </xdr:nvCxnSpPr>
      <xdr:spPr>
        <a:xfrm>
          <a:off x="3797300" y="1436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44450</xdr:rowOff>
    </xdr:from>
    <xdr:to>
      <xdr:col>15</xdr:col>
      <xdr:colOff>101600</xdr:colOff>
      <xdr:row>83</xdr:row>
      <xdr:rowOff>146050</xdr:rowOff>
    </xdr:to>
    <xdr:sp macro="" textlink="">
      <xdr:nvSpPr>
        <xdr:cNvPr id="308" name="楕円 307">
          <a:extLst>
            <a:ext uri="{FF2B5EF4-FFF2-40B4-BE49-F238E27FC236}">
              <a16:creationId xmlns:a16="http://schemas.microsoft.com/office/drawing/2014/main" id="{348C0A9B-6DD7-44E3-81B6-22F9492B11F7}"/>
            </a:ext>
          </a:extLst>
        </xdr:cNvPr>
        <xdr:cNvSpPr/>
      </xdr:nvSpPr>
      <xdr:spPr>
        <a:xfrm>
          <a:off x="2857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95250</xdr:rowOff>
    </xdr:from>
    <xdr:to>
      <xdr:col>19</xdr:col>
      <xdr:colOff>177800</xdr:colOff>
      <xdr:row>83</xdr:row>
      <xdr:rowOff>133350</xdr:rowOff>
    </xdr:to>
    <xdr:cxnSp macro="">
      <xdr:nvCxnSpPr>
        <xdr:cNvPr id="309" name="直線コネクタ 308">
          <a:extLst>
            <a:ext uri="{FF2B5EF4-FFF2-40B4-BE49-F238E27FC236}">
              <a16:creationId xmlns:a16="http://schemas.microsoft.com/office/drawing/2014/main" id="{8E07CC3D-D386-49D8-9E33-22D34CF9654F}"/>
            </a:ext>
          </a:extLst>
        </xdr:cNvPr>
        <xdr:cNvCxnSpPr/>
      </xdr:nvCxnSpPr>
      <xdr:spPr>
        <a:xfrm>
          <a:off x="2908300" y="1432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10" name="楕円 309">
          <a:extLst>
            <a:ext uri="{FF2B5EF4-FFF2-40B4-BE49-F238E27FC236}">
              <a16:creationId xmlns:a16="http://schemas.microsoft.com/office/drawing/2014/main" id="{F7A342E9-535E-4303-ADF9-33292416D6B2}"/>
            </a:ext>
          </a:extLst>
        </xdr:cNvPr>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95250</xdr:rowOff>
    </xdr:to>
    <xdr:cxnSp macro="">
      <xdr:nvCxnSpPr>
        <xdr:cNvPr id="311" name="直線コネクタ 310">
          <a:extLst>
            <a:ext uri="{FF2B5EF4-FFF2-40B4-BE49-F238E27FC236}">
              <a16:creationId xmlns:a16="http://schemas.microsoft.com/office/drawing/2014/main" id="{4B716BA0-86ED-43DC-8C08-01E0D073EACB}"/>
            </a:ext>
          </a:extLst>
        </xdr:cNvPr>
        <xdr:cNvCxnSpPr/>
      </xdr:nvCxnSpPr>
      <xdr:spPr>
        <a:xfrm>
          <a:off x="2019300" y="1428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139700</xdr:rowOff>
    </xdr:from>
    <xdr:to>
      <xdr:col>6</xdr:col>
      <xdr:colOff>38100</xdr:colOff>
      <xdr:row>83</xdr:row>
      <xdr:rowOff>69850</xdr:rowOff>
    </xdr:to>
    <xdr:sp macro="" textlink="">
      <xdr:nvSpPr>
        <xdr:cNvPr id="312" name="楕円 311">
          <a:extLst>
            <a:ext uri="{FF2B5EF4-FFF2-40B4-BE49-F238E27FC236}">
              <a16:creationId xmlns:a16="http://schemas.microsoft.com/office/drawing/2014/main" id="{CB441D7C-7C9A-43EA-8BA5-A803C67F93F8}"/>
            </a:ext>
          </a:extLst>
        </xdr:cNvPr>
        <xdr:cNvSpPr/>
      </xdr:nvSpPr>
      <xdr:spPr>
        <a:xfrm>
          <a:off x="1079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19050</xdr:rowOff>
    </xdr:from>
    <xdr:to>
      <xdr:col>10</xdr:col>
      <xdr:colOff>114300</xdr:colOff>
      <xdr:row>83</xdr:row>
      <xdr:rowOff>57150</xdr:rowOff>
    </xdr:to>
    <xdr:cxnSp macro="">
      <xdr:nvCxnSpPr>
        <xdr:cNvPr id="313" name="直線コネクタ 312">
          <a:extLst>
            <a:ext uri="{FF2B5EF4-FFF2-40B4-BE49-F238E27FC236}">
              <a16:creationId xmlns:a16="http://schemas.microsoft.com/office/drawing/2014/main" id="{1519F5DE-48DC-4F0F-AF04-8F3049ADEBC1}"/>
            </a:ext>
          </a:extLst>
        </xdr:cNvPr>
        <xdr:cNvCxnSpPr/>
      </xdr:nvCxnSpPr>
      <xdr:spPr>
        <a:xfrm>
          <a:off x="1130300" y="1424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314" name="n_1aveValue【福祉施設】&#10;有形固定資産減価償却率">
          <a:extLst>
            <a:ext uri="{FF2B5EF4-FFF2-40B4-BE49-F238E27FC236}">
              <a16:creationId xmlns:a16="http://schemas.microsoft.com/office/drawing/2014/main" id="{B8C26E75-6348-4821-BBD4-3FDBB5A813E9}"/>
            </a:ext>
          </a:extLst>
        </xdr:cNvPr>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149241</xdr:rowOff>
    </xdr:from>
    <xdr:ext cx="405111" cy="259045"/>
    <xdr:sp macro="" textlink="">
      <xdr:nvSpPr>
        <xdr:cNvPr id="315" name="n_2aveValue【福祉施設】&#10;有形固定資産減価償却率">
          <a:extLst>
            <a:ext uri="{FF2B5EF4-FFF2-40B4-BE49-F238E27FC236}">
              <a16:creationId xmlns:a16="http://schemas.microsoft.com/office/drawing/2014/main" id="{0D55DD08-33EC-49A7-AD6B-D70F20E8E5EE}"/>
            </a:ext>
          </a:extLst>
        </xdr:cNvPr>
        <xdr:cNvSpPr txBox="1"/>
      </xdr:nvSpPr>
      <xdr:spPr>
        <a:xfrm>
          <a:off x="2705744" y="13693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128288</xdr:rowOff>
    </xdr:from>
    <xdr:ext cx="405111" cy="259045"/>
    <xdr:sp macro="" textlink="">
      <xdr:nvSpPr>
        <xdr:cNvPr id="316" name="n_3aveValue【福祉施設】&#10;有形固定資産減価償却率">
          <a:extLst>
            <a:ext uri="{FF2B5EF4-FFF2-40B4-BE49-F238E27FC236}">
              <a16:creationId xmlns:a16="http://schemas.microsoft.com/office/drawing/2014/main" id="{7C89E24A-1B89-4DF7-BE25-838DB106B3C4}"/>
            </a:ext>
          </a:extLst>
        </xdr:cNvPr>
        <xdr:cNvSpPr txBox="1"/>
      </xdr:nvSpPr>
      <xdr:spPr>
        <a:xfrm>
          <a:off x="1816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7" name="n_4aveValue【福祉施設】&#10;有形固定資産減価償却率">
          <a:extLst>
            <a:ext uri="{FF2B5EF4-FFF2-40B4-BE49-F238E27FC236}">
              <a16:creationId xmlns:a16="http://schemas.microsoft.com/office/drawing/2014/main" id="{9C09E5CF-0C22-465F-9B9C-89EEAC65A575}"/>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3827</xdr:rowOff>
    </xdr:from>
    <xdr:ext cx="405111" cy="259045"/>
    <xdr:sp macro="" textlink="">
      <xdr:nvSpPr>
        <xdr:cNvPr id="318" name="n_1mainValue【福祉施設】&#10;有形固定資産減価償却率">
          <a:extLst>
            <a:ext uri="{FF2B5EF4-FFF2-40B4-BE49-F238E27FC236}">
              <a16:creationId xmlns:a16="http://schemas.microsoft.com/office/drawing/2014/main" id="{10717EB6-F602-468E-A949-0EF05EA18F8D}"/>
            </a:ext>
          </a:extLst>
        </xdr:cNvPr>
        <xdr:cNvSpPr txBox="1"/>
      </xdr:nvSpPr>
      <xdr:spPr>
        <a:xfrm>
          <a:off x="3582044" y="1440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319" name="n_2mainValue【福祉施設】&#10;有形固定資産減価償却率">
          <a:extLst>
            <a:ext uri="{FF2B5EF4-FFF2-40B4-BE49-F238E27FC236}">
              <a16:creationId xmlns:a16="http://schemas.microsoft.com/office/drawing/2014/main" id="{21C5A1D5-0498-4CEA-9C0E-5D6070FD197A}"/>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20" name="n_3mainValue【福祉施設】&#10;有形固定資産減価償却率">
          <a:extLst>
            <a:ext uri="{FF2B5EF4-FFF2-40B4-BE49-F238E27FC236}">
              <a16:creationId xmlns:a16="http://schemas.microsoft.com/office/drawing/2014/main" id="{7B9DB6F1-DB95-4FE8-AF26-2F49538A0026}"/>
            </a:ext>
          </a:extLst>
        </xdr:cNvPr>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60977</xdr:rowOff>
    </xdr:from>
    <xdr:ext cx="405111" cy="259045"/>
    <xdr:sp macro="" textlink="">
      <xdr:nvSpPr>
        <xdr:cNvPr id="321" name="n_4mainValue【福祉施設】&#10;有形固定資産減価償却率">
          <a:extLst>
            <a:ext uri="{FF2B5EF4-FFF2-40B4-BE49-F238E27FC236}">
              <a16:creationId xmlns:a16="http://schemas.microsoft.com/office/drawing/2014/main" id="{05223ED5-8FF1-4687-A1F7-3AA4454C5A0F}"/>
            </a:ext>
          </a:extLst>
        </xdr:cNvPr>
        <xdr:cNvSpPr txBox="1"/>
      </xdr:nvSpPr>
      <xdr:spPr>
        <a:xfrm>
          <a:off x="927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BB2E874F-B764-447C-9D18-921EE9C1B04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08851C53-C5AB-492E-9ED1-EE4110A6626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2E171F26-D7C5-4B47-A6F3-63DADEA61A3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46B5844-4405-497E-8DD6-F7B7216213F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70D86C0-EF3B-4B98-AAC7-5BE6236B56F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78A89D0-6EDB-45FA-A7FB-BB5B71B79DF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A0F69E6-A9A6-48FB-94EC-4C0FB62AA7CC}"/>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9DC4447-1813-4145-8E54-FADC1AB08F3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6925B7E1-E555-4E89-A2B9-9AFC491159C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08A6A28-68F5-4C59-8F83-CC39996275F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0FF5886B-C2ED-40BC-9B06-BAEAC731DC0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A60E3091-5998-4391-9083-1A1CC76465E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B65EFC7-7ABB-4ACD-A23B-097C0C42D76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99FE143-D656-42E2-83B7-B4D0B201639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F5DC9FB-7DC1-49AB-9CDD-EC8FAFA5997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FCDA9C4F-965F-48DE-B630-A359CF7E120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EEB8DA1B-5489-4766-B344-6582541A193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956C46F9-DA5A-45D6-A2D5-651889AE3C9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8D39F1E2-78BA-43CC-A742-3593ADC7900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44A545E3-7818-4BD1-9E3E-0B615AB215E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3CDA8877-9A35-4CAE-958A-C7B453D7842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241A5F5C-80B9-4F6E-9C18-2CAD05B0E9E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1237C788-0B95-4ECC-88E6-E5FB1175324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137161</xdr:rowOff>
    </xdr:from>
    <xdr:to>
      <xdr:col>54</xdr:col>
      <xdr:colOff>189865</xdr:colOff>
      <xdr:row>86</xdr:row>
      <xdr:rowOff>99061</xdr:rowOff>
    </xdr:to>
    <xdr:cxnSp macro="">
      <xdr:nvCxnSpPr>
        <xdr:cNvPr id="345" name="直線コネクタ 344">
          <a:extLst>
            <a:ext uri="{FF2B5EF4-FFF2-40B4-BE49-F238E27FC236}">
              <a16:creationId xmlns:a16="http://schemas.microsoft.com/office/drawing/2014/main" id="{FEAFD170-6176-4CF2-A462-4AFB64CCD248}"/>
            </a:ext>
          </a:extLst>
        </xdr:cNvPr>
        <xdr:cNvCxnSpPr/>
      </xdr:nvCxnSpPr>
      <xdr:spPr>
        <a:xfrm flipV="1">
          <a:off x="10476865" y="13338811"/>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46" name="【福祉施設】&#10;一人当たり面積最小値テキスト">
          <a:extLst>
            <a:ext uri="{FF2B5EF4-FFF2-40B4-BE49-F238E27FC236}">
              <a16:creationId xmlns:a16="http://schemas.microsoft.com/office/drawing/2014/main" id="{09482DE9-B221-4087-A08C-5BFF7293DE6F}"/>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47" name="直線コネクタ 346">
          <a:extLst>
            <a:ext uri="{FF2B5EF4-FFF2-40B4-BE49-F238E27FC236}">
              <a16:creationId xmlns:a16="http://schemas.microsoft.com/office/drawing/2014/main" id="{BB85D376-B6A5-4B45-A493-BBE934BEB57D}"/>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83838</xdr:rowOff>
    </xdr:from>
    <xdr:ext cx="469744" cy="259045"/>
    <xdr:sp macro="" textlink="">
      <xdr:nvSpPr>
        <xdr:cNvPr id="348" name="【福祉施設】&#10;一人当たり面積最大値テキスト">
          <a:extLst>
            <a:ext uri="{FF2B5EF4-FFF2-40B4-BE49-F238E27FC236}">
              <a16:creationId xmlns:a16="http://schemas.microsoft.com/office/drawing/2014/main" id="{38FBC729-6D3D-4272-85AB-B274ADBBA2C5}"/>
            </a:ext>
          </a:extLst>
        </xdr:cNvPr>
        <xdr:cNvSpPr txBox="1"/>
      </xdr:nvSpPr>
      <xdr:spPr>
        <a:xfrm>
          <a:off x="10515600" y="1311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137161</xdr:rowOff>
    </xdr:from>
    <xdr:to>
      <xdr:col>55</xdr:col>
      <xdr:colOff>88900</xdr:colOff>
      <xdr:row>77</xdr:row>
      <xdr:rowOff>137161</xdr:rowOff>
    </xdr:to>
    <xdr:cxnSp macro="">
      <xdr:nvCxnSpPr>
        <xdr:cNvPr id="349" name="直線コネクタ 348">
          <a:extLst>
            <a:ext uri="{FF2B5EF4-FFF2-40B4-BE49-F238E27FC236}">
              <a16:creationId xmlns:a16="http://schemas.microsoft.com/office/drawing/2014/main" id="{EC89D9F0-4DFB-4AFC-AE56-861F297E2DA4}"/>
            </a:ext>
          </a:extLst>
        </xdr:cNvPr>
        <xdr:cNvCxnSpPr/>
      </xdr:nvCxnSpPr>
      <xdr:spPr>
        <a:xfrm>
          <a:off x="10388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17797</xdr:rowOff>
    </xdr:from>
    <xdr:ext cx="469744" cy="259045"/>
    <xdr:sp macro="" textlink="">
      <xdr:nvSpPr>
        <xdr:cNvPr id="350" name="【福祉施設】&#10;一人当たり面積平均値テキスト">
          <a:extLst>
            <a:ext uri="{FF2B5EF4-FFF2-40B4-BE49-F238E27FC236}">
              <a16:creationId xmlns:a16="http://schemas.microsoft.com/office/drawing/2014/main" id="{52F30603-8371-4EB8-B788-912522E355CE}"/>
            </a:ext>
          </a:extLst>
        </xdr:cNvPr>
        <xdr:cNvSpPr txBox="1"/>
      </xdr:nvSpPr>
      <xdr:spPr>
        <a:xfrm>
          <a:off x="10515600" y="14248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166370</xdr:rowOff>
    </xdr:from>
    <xdr:to>
      <xdr:col>55</xdr:col>
      <xdr:colOff>50800</xdr:colOff>
      <xdr:row>84</xdr:row>
      <xdr:rowOff>96520</xdr:rowOff>
    </xdr:to>
    <xdr:sp macro="" textlink="">
      <xdr:nvSpPr>
        <xdr:cNvPr id="351" name="フローチャート: 判断 350">
          <a:extLst>
            <a:ext uri="{FF2B5EF4-FFF2-40B4-BE49-F238E27FC236}">
              <a16:creationId xmlns:a16="http://schemas.microsoft.com/office/drawing/2014/main" id="{A70467E8-71D5-4742-B2FC-715D8AB9543F}"/>
            </a:ext>
          </a:extLst>
        </xdr:cNvPr>
        <xdr:cNvSpPr/>
      </xdr:nvSpPr>
      <xdr:spPr>
        <a:xfrm>
          <a:off x="104267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151130</xdr:rowOff>
    </xdr:from>
    <xdr:to>
      <xdr:col>50</xdr:col>
      <xdr:colOff>165100</xdr:colOff>
      <xdr:row>84</xdr:row>
      <xdr:rowOff>81280</xdr:rowOff>
    </xdr:to>
    <xdr:sp macro="" textlink="">
      <xdr:nvSpPr>
        <xdr:cNvPr id="352" name="フローチャート: 判断 351">
          <a:extLst>
            <a:ext uri="{FF2B5EF4-FFF2-40B4-BE49-F238E27FC236}">
              <a16:creationId xmlns:a16="http://schemas.microsoft.com/office/drawing/2014/main" id="{C536D259-6FF2-4330-BFA8-738DE7EA164A}"/>
            </a:ext>
          </a:extLst>
        </xdr:cNvPr>
        <xdr:cNvSpPr/>
      </xdr:nvSpPr>
      <xdr:spPr>
        <a:xfrm>
          <a:off x="95885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135889</xdr:rowOff>
    </xdr:from>
    <xdr:to>
      <xdr:col>46</xdr:col>
      <xdr:colOff>38100</xdr:colOff>
      <xdr:row>84</xdr:row>
      <xdr:rowOff>66039</xdr:rowOff>
    </xdr:to>
    <xdr:sp macro="" textlink="">
      <xdr:nvSpPr>
        <xdr:cNvPr id="353" name="フローチャート: 判断 352">
          <a:extLst>
            <a:ext uri="{FF2B5EF4-FFF2-40B4-BE49-F238E27FC236}">
              <a16:creationId xmlns:a16="http://schemas.microsoft.com/office/drawing/2014/main" id="{A3A92476-7A2B-4214-A4AA-05560B7DCA9E}"/>
            </a:ext>
          </a:extLst>
        </xdr:cNvPr>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116839</xdr:rowOff>
    </xdr:from>
    <xdr:to>
      <xdr:col>41</xdr:col>
      <xdr:colOff>101600</xdr:colOff>
      <xdr:row>84</xdr:row>
      <xdr:rowOff>46989</xdr:rowOff>
    </xdr:to>
    <xdr:sp macro="" textlink="">
      <xdr:nvSpPr>
        <xdr:cNvPr id="354" name="フローチャート: 判断 353">
          <a:extLst>
            <a:ext uri="{FF2B5EF4-FFF2-40B4-BE49-F238E27FC236}">
              <a16:creationId xmlns:a16="http://schemas.microsoft.com/office/drawing/2014/main" id="{B49B079C-DA22-489B-BF78-FF086206E8C9}"/>
            </a:ext>
          </a:extLst>
        </xdr:cNvPr>
        <xdr:cNvSpPr/>
      </xdr:nvSpPr>
      <xdr:spPr>
        <a:xfrm>
          <a:off x="7810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97789</xdr:rowOff>
    </xdr:from>
    <xdr:to>
      <xdr:col>36</xdr:col>
      <xdr:colOff>165100</xdr:colOff>
      <xdr:row>85</xdr:row>
      <xdr:rowOff>27939</xdr:rowOff>
    </xdr:to>
    <xdr:sp macro="" textlink="">
      <xdr:nvSpPr>
        <xdr:cNvPr id="355" name="フローチャート: 判断 354">
          <a:extLst>
            <a:ext uri="{FF2B5EF4-FFF2-40B4-BE49-F238E27FC236}">
              <a16:creationId xmlns:a16="http://schemas.microsoft.com/office/drawing/2014/main" id="{DB99921E-DEE7-4368-B6BA-FD077098FAF0}"/>
            </a:ext>
          </a:extLst>
        </xdr:cNvPr>
        <xdr:cNvSpPr/>
      </xdr:nvSpPr>
      <xdr:spPr>
        <a:xfrm>
          <a:off x="6921500" y="1449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C2616AE-D064-4715-A29B-11789F4A32D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107DD8A-E9CA-4129-88D9-A54973EE3F2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FB609FC-C2B9-4AF3-AE6C-DFB85A30765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F3FA063-C499-48FE-B59E-C93C96E5D7F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24C0728F-88C1-452E-A532-4F104C35FAB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124461</xdr:rowOff>
    </xdr:from>
    <xdr:to>
      <xdr:col>55</xdr:col>
      <xdr:colOff>50800</xdr:colOff>
      <xdr:row>86</xdr:row>
      <xdr:rowOff>54611</xdr:rowOff>
    </xdr:to>
    <xdr:sp macro="" textlink="">
      <xdr:nvSpPr>
        <xdr:cNvPr id="361" name="楕円 360">
          <a:extLst>
            <a:ext uri="{FF2B5EF4-FFF2-40B4-BE49-F238E27FC236}">
              <a16:creationId xmlns:a16="http://schemas.microsoft.com/office/drawing/2014/main" id="{8568354A-C080-4692-B483-1625852195FC}"/>
            </a:ext>
          </a:extLst>
        </xdr:cNvPr>
        <xdr:cNvSpPr/>
      </xdr:nvSpPr>
      <xdr:spPr>
        <a:xfrm>
          <a:off x="104267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39388</xdr:rowOff>
    </xdr:from>
    <xdr:ext cx="469744" cy="259045"/>
    <xdr:sp macro="" textlink="">
      <xdr:nvSpPr>
        <xdr:cNvPr id="362" name="【福祉施設】&#10;一人当たり面積該当値テキスト">
          <a:extLst>
            <a:ext uri="{FF2B5EF4-FFF2-40B4-BE49-F238E27FC236}">
              <a16:creationId xmlns:a16="http://schemas.microsoft.com/office/drawing/2014/main" id="{F94E69F1-E29A-4C61-B8D0-6F904959E94A}"/>
            </a:ext>
          </a:extLst>
        </xdr:cNvPr>
        <xdr:cNvSpPr txBox="1"/>
      </xdr:nvSpPr>
      <xdr:spPr>
        <a:xfrm>
          <a:off x="10515600" y="1461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128270</xdr:rowOff>
    </xdr:from>
    <xdr:to>
      <xdr:col>50</xdr:col>
      <xdr:colOff>165100</xdr:colOff>
      <xdr:row>86</xdr:row>
      <xdr:rowOff>58420</xdr:rowOff>
    </xdr:to>
    <xdr:sp macro="" textlink="">
      <xdr:nvSpPr>
        <xdr:cNvPr id="363" name="楕円 362">
          <a:extLst>
            <a:ext uri="{FF2B5EF4-FFF2-40B4-BE49-F238E27FC236}">
              <a16:creationId xmlns:a16="http://schemas.microsoft.com/office/drawing/2014/main" id="{CCD7C7BA-ACEA-4331-B5C6-A9DE1029AB6B}"/>
            </a:ext>
          </a:extLst>
        </xdr:cNvPr>
        <xdr:cNvSpPr/>
      </xdr:nvSpPr>
      <xdr:spPr>
        <a:xfrm>
          <a:off x="9588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3811</xdr:rowOff>
    </xdr:from>
    <xdr:to>
      <xdr:col>55</xdr:col>
      <xdr:colOff>0</xdr:colOff>
      <xdr:row>86</xdr:row>
      <xdr:rowOff>7620</xdr:rowOff>
    </xdr:to>
    <xdr:cxnSp macro="">
      <xdr:nvCxnSpPr>
        <xdr:cNvPr id="364" name="直線コネクタ 363">
          <a:extLst>
            <a:ext uri="{FF2B5EF4-FFF2-40B4-BE49-F238E27FC236}">
              <a16:creationId xmlns:a16="http://schemas.microsoft.com/office/drawing/2014/main" id="{652BD9B3-16A0-4F09-AB11-F04EB8A533FA}"/>
            </a:ext>
          </a:extLst>
        </xdr:cNvPr>
        <xdr:cNvCxnSpPr/>
      </xdr:nvCxnSpPr>
      <xdr:spPr>
        <a:xfrm flipV="1">
          <a:off x="9639300" y="14748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128270</xdr:rowOff>
    </xdr:from>
    <xdr:to>
      <xdr:col>46</xdr:col>
      <xdr:colOff>38100</xdr:colOff>
      <xdr:row>86</xdr:row>
      <xdr:rowOff>58420</xdr:rowOff>
    </xdr:to>
    <xdr:sp macro="" textlink="">
      <xdr:nvSpPr>
        <xdr:cNvPr id="365" name="楕円 364">
          <a:extLst>
            <a:ext uri="{FF2B5EF4-FFF2-40B4-BE49-F238E27FC236}">
              <a16:creationId xmlns:a16="http://schemas.microsoft.com/office/drawing/2014/main" id="{956174B2-BC8A-41AF-9EC2-D40EBDCBFD8A}"/>
            </a:ext>
          </a:extLst>
        </xdr:cNvPr>
        <xdr:cNvSpPr/>
      </xdr:nvSpPr>
      <xdr:spPr>
        <a:xfrm>
          <a:off x="8699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7620</xdr:rowOff>
    </xdr:from>
    <xdr:to>
      <xdr:col>50</xdr:col>
      <xdr:colOff>114300</xdr:colOff>
      <xdr:row>86</xdr:row>
      <xdr:rowOff>7620</xdr:rowOff>
    </xdr:to>
    <xdr:cxnSp macro="">
      <xdr:nvCxnSpPr>
        <xdr:cNvPr id="366" name="直線コネクタ 365">
          <a:extLst>
            <a:ext uri="{FF2B5EF4-FFF2-40B4-BE49-F238E27FC236}">
              <a16:creationId xmlns:a16="http://schemas.microsoft.com/office/drawing/2014/main" id="{3DC785D7-FA27-4544-B78F-EFBBFDB19DBC}"/>
            </a:ext>
          </a:extLst>
        </xdr:cNvPr>
        <xdr:cNvCxnSpPr/>
      </xdr:nvCxnSpPr>
      <xdr:spPr>
        <a:xfrm>
          <a:off x="8750300" y="1475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154939</xdr:rowOff>
    </xdr:from>
    <xdr:to>
      <xdr:col>41</xdr:col>
      <xdr:colOff>101600</xdr:colOff>
      <xdr:row>86</xdr:row>
      <xdr:rowOff>85089</xdr:rowOff>
    </xdr:to>
    <xdr:sp macro="" textlink="">
      <xdr:nvSpPr>
        <xdr:cNvPr id="367" name="楕円 366">
          <a:extLst>
            <a:ext uri="{FF2B5EF4-FFF2-40B4-BE49-F238E27FC236}">
              <a16:creationId xmlns:a16="http://schemas.microsoft.com/office/drawing/2014/main" id="{31335E8F-C240-469B-8787-766093782A8C}"/>
            </a:ext>
          </a:extLst>
        </xdr:cNvPr>
        <xdr:cNvSpPr/>
      </xdr:nvSpPr>
      <xdr:spPr>
        <a:xfrm>
          <a:off x="7810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7620</xdr:rowOff>
    </xdr:from>
    <xdr:to>
      <xdr:col>45</xdr:col>
      <xdr:colOff>177800</xdr:colOff>
      <xdr:row>86</xdr:row>
      <xdr:rowOff>34289</xdr:rowOff>
    </xdr:to>
    <xdr:cxnSp macro="">
      <xdr:nvCxnSpPr>
        <xdr:cNvPr id="368" name="直線コネクタ 367">
          <a:extLst>
            <a:ext uri="{FF2B5EF4-FFF2-40B4-BE49-F238E27FC236}">
              <a16:creationId xmlns:a16="http://schemas.microsoft.com/office/drawing/2014/main" id="{E53FA111-0CD1-47FA-A814-2A3169C05EAD}"/>
            </a:ext>
          </a:extLst>
        </xdr:cNvPr>
        <xdr:cNvCxnSpPr/>
      </xdr:nvCxnSpPr>
      <xdr:spPr>
        <a:xfrm flipV="1">
          <a:off x="7861300" y="147523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166370</xdr:rowOff>
    </xdr:from>
    <xdr:to>
      <xdr:col>36</xdr:col>
      <xdr:colOff>165100</xdr:colOff>
      <xdr:row>85</xdr:row>
      <xdr:rowOff>96520</xdr:rowOff>
    </xdr:to>
    <xdr:sp macro="" textlink="">
      <xdr:nvSpPr>
        <xdr:cNvPr id="369" name="楕円 368">
          <a:extLst>
            <a:ext uri="{FF2B5EF4-FFF2-40B4-BE49-F238E27FC236}">
              <a16:creationId xmlns:a16="http://schemas.microsoft.com/office/drawing/2014/main" id="{41EE9BF5-B199-4A63-ABDA-734AAA25579F}"/>
            </a:ext>
          </a:extLst>
        </xdr:cNvPr>
        <xdr:cNvSpPr/>
      </xdr:nvSpPr>
      <xdr:spPr>
        <a:xfrm>
          <a:off x="6921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45720</xdr:rowOff>
    </xdr:from>
    <xdr:to>
      <xdr:col>41</xdr:col>
      <xdr:colOff>50800</xdr:colOff>
      <xdr:row>86</xdr:row>
      <xdr:rowOff>34289</xdr:rowOff>
    </xdr:to>
    <xdr:cxnSp macro="">
      <xdr:nvCxnSpPr>
        <xdr:cNvPr id="370" name="直線コネクタ 369">
          <a:extLst>
            <a:ext uri="{FF2B5EF4-FFF2-40B4-BE49-F238E27FC236}">
              <a16:creationId xmlns:a16="http://schemas.microsoft.com/office/drawing/2014/main" id="{8658A305-7C15-4827-9DCC-55ED67FE5BA0}"/>
            </a:ext>
          </a:extLst>
        </xdr:cNvPr>
        <xdr:cNvCxnSpPr/>
      </xdr:nvCxnSpPr>
      <xdr:spPr>
        <a:xfrm>
          <a:off x="6972300" y="14618970"/>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97807</xdr:rowOff>
    </xdr:from>
    <xdr:ext cx="469744" cy="259045"/>
    <xdr:sp macro="" textlink="">
      <xdr:nvSpPr>
        <xdr:cNvPr id="371" name="n_1aveValue【福祉施設】&#10;一人当たり面積">
          <a:extLst>
            <a:ext uri="{FF2B5EF4-FFF2-40B4-BE49-F238E27FC236}">
              <a16:creationId xmlns:a16="http://schemas.microsoft.com/office/drawing/2014/main" id="{26BE0D86-4DD0-4DF0-B91D-A8EA2936B660}"/>
            </a:ext>
          </a:extLst>
        </xdr:cNvPr>
        <xdr:cNvSpPr txBox="1"/>
      </xdr:nvSpPr>
      <xdr:spPr>
        <a:xfrm>
          <a:off x="9391727" y="1415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82566</xdr:rowOff>
    </xdr:from>
    <xdr:ext cx="469744" cy="259045"/>
    <xdr:sp macro="" textlink="">
      <xdr:nvSpPr>
        <xdr:cNvPr id="372" name="n_2aveValue【福祉施設】&#10;一人当たり面積">
          <a:extLst>
            <a:ext uri="{FF2B5EF4-FFF2-40B4-BE49-F238E27FC236}">
              <a16:creationId xmlns:a16="http://schemas.microsoft.com/office/drawing/2014/main" id="{08F4E0CF-4071-4B6B-897A-CDDEF2DCC313}"/>
            </a:ext>
          </a:extLst>
        </xdr:cNvPr>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63516</xdr:rowOff>
    </xdr:from>
    <xdr:ext cx="469744" cy="259045"/>
    <xdr:sp macro="" textlink="">
      <xdr:nvSpPr>
        <xdr:cNvPr id="373" name="n_3aveValue【福祉施設】&#10;一人当たり面積">
          <a:extLst>
            <a:ext uri="{FF2B5EF4-FFF2-40B4-BE49-F238E27FC236}">
              <a16:creationId xmlns:a16="http://schemas.microsoft.com/office/drawing/2014/main" id="{36CECE19-B3C3-4AEC-8BD6-5AC266CB10D5}"/>
            </a:ext>
          </a:extLst>
        </xdr:cNvPr>
        <xdr:cNvSpPr txBox="1"/>
      </xdr:nvSpPr>
      <xdr:spPr>
        <a:xfrm>
          <a:off x="7626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44466</xdr:rowOff>
    </xdr:from>
    <xdr:ext cx="469744" cy="259045"/>
    <xdr:sp macro="" textlink="">
      <xdr:nvSpPr>
        <xdr:cNvPr id="374" name="n_4aveValue【福祉施設】&#10;一人当たり面積">
          <a:extLst>
            <a:ext uri="{FF2B5EF4-FFF2-40B4-BE49-F238E27FC236}">
              <a16:creationId xmlns:a16="http://schemas.microsoft.com/office/drawing/2014/main" id="{14B74EBB-376C-4755-AE86-AED7D1E3E47C}"/>
            </a:ext>
          </a:extLst>
        </xdr:cNvPr>
        <xdr:cNvSpPr txBox="1"/>
      </xdr:nvSpPr>
      <xdr:spPr>
        <a:xfrm>
          <a:off x="6737427" y="1427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49547</xdr:rowOff>
    </xdr:from>
    <xdr:ext cx="469744" cy="259045"/>
    <xdr:sp macro="" textlink="">
      <xdr:nvSpPr>
        <xdr:cNvPr id="375" name="n_1mainValue【福祉施設】&#10;一人当たり面積">
          <a:extLst>
            <a:ext uri="{FF2B5EF4-FFF2-40B4-BE49-F238E27FC236}">
              <a16:creationId xmlns:a16="http://schemas.microsoft.com/office/drawing/2014/main" id="{B1552F22-B015-4270-A741-2288A41769B9}"/>
            </a:ext>
          </a:extLst>
        </xdr:cNvPr>
        <xdr:cNvSpPr txBox="1"/>
      </xdr:nvSpPr>
      <xdr:spPr>
        <a:xfrm>
          <a:off x="9391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49547</xdr:rowOff>
    </xdr:from>
    <xdr:ext cx="469744" cy="259045"/>
    <xdr:sp macro="" textlink="">
      <xdr:nvSpPr>
        <xdr:cNvPr id="376" name="n_2mainValue【福祉施設】&#10;一人当たり面積">
          <a:extLst>
            <a:ext uri="{FF2B5EF4-FFF2-40B4-BE49-F238E27FC236}">
              <a16:creationId xmlns:a16="http://schemas.microsoft.com/office/drawing/2014/main" id="{29B693B2-16E0-4A7E-96EB-36BFF0AA890D}"/>
            </a:ext>
          </a:extLst>
        </xdr:cNvPr>
        <xdr:cNvSpPr txBox="1"/>
      </xdr:nvSpPr>
      <xdr:spPr>
        <a:xfrm>
          <a:off x="85154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76216</xdr:rowOff>
    </xdr:from>
    <xdr:ext cx="469744" cy="259045"/>
    <xdr:sp macro="" textlink="">
      <xdr:nvSpPr>
        <xdr:cNvPr id="377" name="n_3mainValue【福祉施設】&#10;一人当たり面積">
          <a:extLst>
            <a:ext uri="{FF2B5EF4-FFF2-40B4-BE49-F238E27FC236}">
              <a16:creationId xmlns:a16="http://schemas.microsoft.com/office/drawing/2014/main" id="{8E61ACDB-818F-4046-8CCB-274A368F2449}"/>
            </a:ext>
          </a:extLst>
        </xdr:cNvPr>
        <xdr:cNvSpPr txBox="1"/>
      </xdr:nvSpPr>
      <xdr:spPr>
        <a:xfrm>
          <a:off x="7626427" y="1482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87647</xdr:rowOff>
    </xdr:from>
    <xdr:ext cx="469744" cy="259045"/>
    <xdr:sp macro="" textlink="">
      <xdr:nvSpPr>
        <xdr:cNvPr id="378" name="n_4mainValue【福祉施設】&#10;一人当たり面積">
          <a:extLst>
            <a:ext uri="{FF2B5EF4-FFF2-40B4-BE49-F238E27FC236}">
              <a16:creationId xmlns:a16="http://schemas.microsoft.com/office/drawing/2014/main" id="{7AA269AB-4A7E-44C9-97D1-F85962DB5020}"/>
            </a:ext>
          </a:extLst>
        </xdr:cNvPr>
        <xdr:cNvSpPr txBox="1"/>
      </xdr:nvSpPr>
      <xdr:spPr>
        <a:xfrm>
          <a:off x="6737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F04C0B27-224C-43F7-A645-ADAF54F0DA8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406CA182-4A08-4904-AFA0-C11D4821859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FFE64BEE-FA91-480C-AC04-39E86A255EB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1F686393-8C3D-4CD3-95DD-EB395BAEB3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72F7CB5-2455-40C9-949A-F3FE8BB5FC84}"/>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D296A70-F8DB-47D9-8B0D-7BAAACF014E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E6E8F87C-1806-41D9-AF15-7D159644FD6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6D5F4965-4694-4F9A-9532-BBA84F20A112}"/>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ADDC1DB-5B9E-44F9-B2FD-A3F9F946C5C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7A4AC5CD-8DBA-44BE-AC7C-C5D11DEFC3B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D3228BB8-97BA-4988-BE64-804C1C4859F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90" name="直線コネクタ 389">
          <a:extLst>
            <a:ext uri="{FF2B5EF4-FFF2-40B4-BE49-F238E27FC236}">
              <a16:creationId xmlns:a16="http://schemas.microsoft.com/office/drawing/2014/main" id="{C7A9C3A8-7D02-4EEF-BD9A-A95CD71D4A5A}"/>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91" name="テキスト ボックス 390">
          <a:extLst>
            <a:ext uri="{FF2B5EF4-FFF2-40B4-BE49-F238E27FC236}">
              <a16:creationId xmlns:a16="http://schemas.microsoft.com/office/drawing/2014/main" id="{0CD3E36F-5F44-4ADE-80CB-763D3C20FBA9}"/>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92" name="直線コネクタ 391">
          <a:extLst>
            <a:ext uri="{FF2B5EF4-FFF2-40B4-BE49-F238E27FC236}">
              <a16:creationId xmlns:a16="http://schemas.microsoft.com/office/drawing/2014/main" id="{292C5068-0ABC-4B72-8A23-9B9E8C845AAA}"/>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93" name="テキスト ボックス 392">
          <a:extLst>
            <a:ext uri="{FF2B5EF4-FFF2-40B4-BE49-F238E27FC236}">
              <a16:creationId xmlns:a16="http://schemas.microsoft.com/office/drawing/2014/main" id="{CAE7AA57-57FD-4FB9-AE17-E7E18EFA7561}"/>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94" name="直線コネクタ 393">
          <a:extLst>
            <a:ext uri="{FF2B5EF4-FFF2-40B4-BE49-F238E27FC236}">
              <a16:creationId xmlns:a16="http://schemas.microsoft.com/office/drawing/2014/main" id="{B935D63E-88B3-485C-9251-98B71C5E4378}"/>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95" name="テキスト ボックス 394">
          <a:extLst>
            <a:ext uri="{FF2B5EF4-FFF2-40B4-BE49-F238E27FC236}">
              <a16:creationId xmlns:a16="http://schemas.microsoft.com/office/drawing/2014/main" id="{72A898E8-3758-4BCD-9DEA-A111DA782971}"/>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96" name="直線コネクタ 395">
          <a:extLst>
            <a:ext uri="{FF2B5EF4-FFF2-40B4-BE49-F238E27FC236}">
              <a16:creationId xmlns:a16="http://schemas.microsoft.com/office/drawing/2014/main" id="{C7107887-72C4-4A6A-BE1F-53A7E4A7AC14}"/>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97" name="テキスト ボックス 396">
          <a:extLst>
            <a:ext uri="{FF2B5EF4-FFF2-40B4-BE49-F238E27FC236}">
              <a16:creationId xmlns:a16="http://schemas.microsoft.com/office/drawing/2014/main" id="{B03447B6-1709-4C81-A0CF-BD7649538E75}"/>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F8FB37AE-1E0B-4BCA-9E50-7816230DDD7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06B49FC4-4E5D-42DA-958F-5427B013B38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155C6039-A9C4-4D2F-9852-B2FEBB746DE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401" name="直線コネクタ 400">
          <a:extLst>
            <a:ext uri="{FF2B5EF4-FFF2-40B4-BE49-F238E27FC236}">
              <a16:creationId xmlns:a16="http://schemas.microsoft.com/office/drawing/2014/main" id="{6266DA97-C8D2-40A7-B656-17E99D5CF0CE}"/>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6AFAC992-77B9-42D1-B68E-5774BEC2522C}"/>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403" name="直線コネクタ 402">
          <a:extLst>
            <a:ext uri="{FF2B5EF4-FFF2-40B4-BE49-F238E27FC236}">
              <a16:creationId xmlns:a16="http://schemas.microsoft.com/office/drawing/2014/main" id="{6C153CF8-CACE-483E-AE26-F23D84144A64}"/>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201AABC0-DC37-49F8-B47D-7414E1945109}"/>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405" name="直線コネクタ 404">
          <a:extLst>
            <a:ext uri="{FF2B5EF4-FFF2-40B4-BE49-F238E27FC236}">
              <a16:creationId xmlns:a16="http://schemas.microsoft.com/office/drawing/2014/main" id="{BFF9CE8D-8E95-4157-A7F2-A473F6EE100D}"/>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8C99FB5E-8A41-49D4-84FD-834FEBACD67E}"/>
            </a:ext>
          </a:extLst>
        </xdr:cNvPr>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407" name="フローチャート: 判断 406">
          <a:extLst>
            <a:ext uri="{FF2B5EF4-FFF2-40B4-BE49-F238E27FC236}">
              <a16:creationId xmlns:a16="http://schemas.microsoft.com/office/drawing/2014/main" id="{BFEF6567-358C-40BD-9F49-2D99BBBE6308}"/>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408" name="フローチャート: 判断 407">
          <a:extLst>
            <a:ext uri="{FF2B5EF4-FFF2-40B4-BE49-F238E27FC236}">
              <a16:creationId xmlns:a16="http://schemas.microsoft.com/office/drawing/2014/main" id="{34A17E16-A70E-470D-8C95-B245626FDC81}"/>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73406</xdr:rowOff>
    </xdr:from>
    <xdr:to>
      <xdr:col>15</xdr:col>
      <xdr:colOff>101600</xdr:colOff>
      <xdr:row>105</xdr:row>
      <xdr:rowOff>3556</xdr:rowOff>
    </xdr:to>
    <xdr:sp macro="" textlink="">
      <xdr:nvSpPr>
        <xdr:cNvPr id="409" name="フローチャート: 判断 408">
          <a:extLst>
            <a:ext uri="{FF2B5EF4-FFF2-40B4-BE49-F238E27FC236}">
              <a16:creationId xmlns:a16="http://schemas.microsoft.com/office/drawing/2014/main" id="{05E007EE-3419-432B-BE2F-B8616CDA00B5}"/>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23113</xdr:rowOff>
    </xdr:from>
    <xdr:to>
      <xdr:col>10</xdr:col>
      <xdr:colOff>165100</xdr:colOff>
      <xdr:row>104</xdr:row>
      <xdr:rowOff>124713</xdr:rowOff>
    </xdr:to>
    <xdr:sp macro="" textlink="">
      <xdr:nvSpPr>
        <xdr:cNvPr id="410" name="フローチャート: 判断 409">
          <a:extLst>
            <a:ext uri="{FF2B5EF4-FFF2-40B4-BE49-F238E27FC236}">
              <a16:creationId xmlns:a16="http://schemas.microsoft.com/office/drawing/2014/main" id="{2668C764-3DB3-44FE-BE05-F85C44B6DB4E}"/>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61976</xdr:rowOff>
    </xdr:from>
    <xdr:to>
      <xdr:col>6</xdr:col>
      <xdr:colOff>38100</xdr:colOff>
      <xdr:row>104</xdr:row>
      <xdr:rowOff>163576</xdr:rowOff>
    </xdr:to>
    <xdr:sp macro="" textlink="">
      <xdr:nvSpPr>
        <xdr:cNvPr id="411" name="フローチャート: 判断 410">
          <a:extLst>
            <a:ext uri="{FF2B5EF4-FFF2-40B4-BE49-F238E27FC236}">
              <a16:creationId xmlns:a16="http://schemas.microsoft.com/office/drawing/2014/main" id="{6493BB55-F2B5-40FD-9331-A17516537796}"/>
            </a:ext>
          </a:extLst>
        </xdr:cNvPr>
        <xdr:cNvSpPr/>
      </xdr:nvSpPr>
      <xdr:spPr>
        <a:xfrm>
          <a:off x="1079500" y="1789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A0F54559-7BF8-4748-ADF5-D247881D8D2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020179FF-E277-48EE-B9BE-F91BB15CE30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69F4BA22-000D-4BEB-B28D-FA5E84C7117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A5111FC7-FF1B-4254-A3FD-87C64F7A786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49C70E4-2F14-49F2-A8A8-569289AF161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84837</xdr:rowOff>
    </xdr:from>
    <xdr:to>
      <xdr:col>24</xdr:col>
      <xdr:colOff>114300</xdr:colOff>
      <xdr:row>106</xdr:row>
      <xdr:rowOff>14987</xdr:rowOff>
    </xdr:to>
    <xdr:sp macro="" textlink="">
      <xdr:nvSpPr>
        <xdr:cNvPr id="417" name="楕円 416">
          <a:extLst>
            <a:ext uri="{FF2B5EF4-FFF2-40B4-BE49-F238E27FC236}">
              <a16:creationId xmlns:a16="http://schemas.microsoft.com/office/drawing/2014/main" id="{EE6DDD58-4E2B-4DF7-8111-AFFBD7193446}"/>
            </a:ext>
          </a:extLst>
        </xdr:cNvPr>
        <xdr:cNvSpPr/>
      </xdr:nvSpPr>
      <xdr:spPr>
        <a:xfrm>
          <a:off x="45847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63264</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A84EE304-B69D-42EB-AFC0-603601932C41}"/>
            </a:ext>
          </a:extLst>
        </xdr:cNvPr>
        <xdr:cNvSpPr txBox="1"/>
      </xdr:nvSpPr>
      <xdr:spPr>
        <a:xfrm>
          <a:off x="4673600" y="180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7113</xdr:rowOff>
    </xdr:from>
    <xdr:to>
      <xdr:col>20</xdr:col>
      <xdr:colOff>38100</xdr:colOff>
      <xdr:row>105</xdr:row>
      <xdr:rowOff>108713</xdr:rowOff>
    </xdr:to>
    <xdr:sp macro="" textlink="">
      <xdr:nvSpPr>
        <xdr:cNvPr id="419" name="楕円 418">
          <a:extLst>
            <a:ext uri="{FF2B5EF4-FFF2-40B4-BE49-F238E27FC236}">
              <a16:creationId xmlns:a16="http://schemas.microsoft.com/office/drawing/2014/main" id="{2390E387-8BE4-4133-93BF-1D7D2560A8E3}"/>
            </a:ext>
          </a:extLst>
        </xdr:cNvPr>
        <xdr:cNvSpPr/>
      </xdr:nvSpPr>
      <xdr:spPr>
        <a:xfrm>
          <a:off x="3746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57913</xdr:rowOff>
    </xdr:from>
    <xdr:to>
      <xdr:col>24</xdr:col>
      <xdr:colOff>63500</xdr:colOff>
      <xdr:row>105</xdr:row>
      <xdr:rowOff>135637</xdr:rowOff>
    </xdr:to>
    <xdr:cxnSp macro="">
      <xdr:nvCxnSpPr>
        <xdr:cNvPr id="420" name="直線コネクタ 419">
          <a:extLst>
            <a:ext uri="{FF2B5EF4-FFF2-40B4-BE49-F238E27FC236}">
              <a16:creationId xmlns:a16="http://schemas.microsoft.com/office/drawing/2014/main" id="{CE55D859-715A-44FA-BB0E-85131236680B}"/>
            </a:ext>
          </a:extLst>
        </xdr:cNvPr>
        <xdr:cNvCxnSpPr/>
      </xdr:nvCxnSpPr>
      <xdr:spPr>
        <a:xfrm>
          <a:off x="3797300" y="18060163"/>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103124</xdr:rowOff>
    </xdr:from>
    <xdr:to>
      <xdr:col>15</xdr:col>
      <xdr:colOff>101600</xdr:colOff>
      <xdr:row>105</xdr:row>
      <xdr:rowOff>33274</xdr:rowOff>
    </xdr:to>
    <xdr:sp macro="" textlink="">
      <xdr:nvSpPr>
        <xdr:cNvPr id="421" name="楕円 420">
          <a:extLst>
            <a:ext uri="{FF2B5EF4-FFF2-40B4-BE49-F238E27FC236}">
              <a16:creationId xmlns:a16="http://schemas.microsoft.com/office/drawing/2014/main" id="{87CE7F29-BEA4-4270-8DA2-B61A96F8B670}"/>
            </a:ext>
          </a:extLst>
        </xdr:cNvPr>
        <xdr:cNvSpPr/>
      </xdr:nvSpPr>
      <xdr:spPr>
        <a:xfrm>
          <a:off x="2857500" y="179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153924</xdr:rowOff>
    </xdr:from>
    <xdr:to>
      <xdr:col>19</xdr:col>
      <xdr:colOff>177800</xdr:colOff>
      <xdr:row>105</xdr:row>
      <xdr:rowOff>57913</xdr:rowOff>
    </xdr:to>
    <xdr:cxnSp macro="">
      <xdr:nvCxnSpPr>
        <xdr:cNvPr id="422" name="直線コネクタ 421">
          <a:extLst>
            <a:ext uri="{FF2B5EF4-FFF2-40B4-BE49-F238E27FC236}">
              <a16:creationId xmlns:a16="http://schemas.microsoft.com/office/drawing/2014/main" id="{0FD0F7A0-EFCF-420B-A9A1-E2D914856002}"/>
            </a:ext>
          </a:extLst>
        </xdr:cNvPr>
        <xdr:cNvCxnSpPr/>
      </xdr:nvCxnSpPr>
      <xdr:spPr>
        <a:xfrm>
          <a:off x="2908300" y="17984724"/>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27687</xdr:rowOff>
    </xdr:from>
    <xdr:to>
      <xdr:col>10</xdr:col>
      <xdr:colOff>165100</xdr:colOff>
      <xdr:row>104</xdr:row>
      <xdr:rowOff>129287</xdr:rowOff>
    </xdr:to>
    <xdr:sp macro="" textlink="">
      <xdr:nvSpPr>
        <xdr:cNvPr id="423" name="楕円 422">
          <a:extLst>
            <a:ext uri="{FF2B5EF4-FFF2-40B4-BE49-F238E27FC236}">
              <a16:creationId xmlns:a16="http://schemas.microsoft.com/office/drawing/2014/main" id="{C65E2B25-12A4-4E2E-BF76-6B980816A389}"/>
            </a:ext>
          </a:extLst>
        </xdr:cNvPr>
        <xdr:cNvSpPr/>
      </xdr:nvSpPr>
      <xdr:spPr>
        <a:xfrm>
          <a:off x="1968500" y="1785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78487</xdr:rowOff>
    </xdr:from>
    <xdr:to>
      <xdr:col>15</xdr:col>
      <xdr:colOff>50800</xdr:colOff>
      <xdr:row>104</xdr:row>
      <xdr:rowOff>153924</xdr:rowOff>
    </xdr:to>
    <xdr:cxnSp macro="">
      <xdr:nvCxnSpPr>
        <xdr:cNvPr id="424" name="直線コネクタ 423">
          <a:extLst>
            <a:ext uri="{FF2B5EF4-FFF2-40B4-BE49-F238E27FC236}">
              <a16:creationId xmlns:a16="http://schemas.microsoft.com/office/drawing/2014/main" id="{C3813634-FB61-4213-BE9F-9291A4F3C154}"/>
            </a:ext>
          </a:extLst>
        </xdr:cNvPr>
        <xdr:cNvCxnSpPr/>
      </xdr:nvCxnSpPr>
      <xdr:spPr>
        <a:xfrm>
          <a:off x="2019300" y="17909287"/>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123698</xdr:rowOff>
    </xdr:from>
    <xdr:to>
      <xdr:col>6</xdr:col>
      <xdr:colOff>38100</xdr:colOff>
      <xdr:row>104</xdr:row>
      <xdr:rowOff>53848</xdr:rowOff>
    </xdr:to>
    <xdr:sp macro="" textlink="">
      <xdr:nvSpPr>
        <xdr:cNvPr id="425" name="楕円 424">
          <a:extLst>
            <a:ext uri="{FF2B5EF4-FFF2-40B4-BE49-F238E27FC236}">
              <a16:creationId xmlns:a16="http://schemas.microsoft.com/office/drawing/2014/main" id="{C02DC33E-AB59-48B9-9343-6F14914D2883}"/>
            </a:ext>
          </a:extLst>
        </xdr:cNvPr>
        <xdr:cNvSpPr/>
      </xdr:nvSpPr>
      <xdr:spPr>
        <a:xfrm>
          <a:off x="1079500" y="1778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3048</xdr:rowOff>
    </xdr:from>
    <xdr:to>
      <xdr:col>10</xdr:col>
      <xdr:colOff>114300</xdr:colOff>
      <xdr:row>104</xdr:row>
      <xdr:rowOff>78487</xdr:rowOff>
    </xdr:to>
    <xdr:cxnSp macro="">
      <xdr:nvCxnSpPr>
        <xdr:cNvPr id="426" name="直線コネクタ 425">
          <a:extLst>
            <a:ext uri="{FF2B5EF4-FFF2-40B4-BE49-F238E27FC236}">
              <a16:creationId xmlns:a16="http://schemas.microsoft.com/office/drawing/2014/main" id="{93357E86-93B4-40A0-B2EA-24DD40238545}"/>
            </a:ext>
          </a:extLst>
        </xdr:cNvPr>
        <xdr:cNvCxnSpPr/>
      </xdr:nvCxnSpPr>
      <xdr:spPr>
        <a:xfrm>
          <a:off x="1130300" y="17833848"/>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49801</xdr:rowOff>
    </xdr:from>
    <xdr:ext cx="405111" cy="259045"/>
    <xdr:sp macro="" textlink="">
      <xdr:nvSpPr>
        <xdr:cNvPr id="427" name="n_1aveValue【市民会館】&#10;有形固定資産減価償却率">
          <a:extLst>
            <a:ext uri="{FF2B5EF4-FFF2-40B4-BE49-F238E27FC236}">
              <a16:creationId xmlns:a16="http://schemas.microsoft.com/office/drawing/2014/main" id="{E54FA903-F267-4530-B07D-80C60DD7A19A}"/>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20083</xdr:rowOff>
    </xdr:from>
    <xdr:ext cx="405111" cy="259045"/>
    <xdr:sp macro="" textlink="">
      <xdr:nvSpPr>
        <xdr:cNvPr id="428" name="n_2aveValue【市民会館】&#10;有形固定資産減価償却率">
          <a:extLst>
            <a:ext uri="{FF2B5EF4-FFF2-40B4-BE49-F238E27FC236}">
              <a16:creationId xmlns:a16="http://schemas.microsoft.com/office/drawing/2014/main" id="{ECD5A9E8-C1A1-4CF0-955C-FA0DD56F4C9B}"/>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141240</xdr:rowOff>
    </xdr:from>
    <xdr:ext cx="405111" cy="259045"/>
    <xdr:sp macro="" textlink="">
      <xdr:nvSpPr>
        <xdr:cNvPr id="429" name="n_3aveValue【市民会館】&#10;有形固定資産減価償却率">
          <a:extLst>
            <a:ext uri="{FF2B5EF4-FFF2-40B4-BE49-F238E27FC236}">
              <a16:creationId xmlns:a16="http://schemas.microsoft.com/office/drawing/2014/main" id="{BF1DEFDA-067D-46F1-A70C-2DFF14954B1C}"/>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154703</xdr:rowOff>
    </xdr:from>
    <xdr:ext cx="405111" cy="259045"/>
    <xdr:sp macro="" textlink="">
      <xdr:nvSpPr>
        <xdr:cNvPr id="430" name="n_4aveValue【市民会館】&#10;有形固定資産減価償却率">
          <a:extLst>
            <a:ext uri="{FF2B5EF4-FFF2-40B4-BE49-F238E27FC236}">
              <a16:creationId xmlns:a16="http://schemas.microsoft.com/office/drawing/2014/main" id="{729B88D6-C30F-4EC0-9F2A-5527C2542E70}"/>
            </a:ext>
          </a:extLst>
        </xdr:cNvPr>
        <xdr:cNvSpPr txBox="1"/>
      </xdr:nvSpPr>
      <xdr:spPr>
        <a:xfrm>
          <a:off x="927744" y="17985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99840</xdr:rowOff>
    </xdr:from>
    <xdr:ext cx="405111" cy="259045"/>
    <xdr:sp macro="" textlink="">
      <xdr:nvSpPr>
        <xdr:cNvPr id="431" name="n_1mainValue【市民会館】&#10;有形固定資産減価償却率">
          <a:extLst>
            <a:ext uri="{FF2B5EF4-FFF2-40B4-BE49-F238E27FC236}">
              <a16:creationId xmlns:a16="http://schemas.microsoft.com/office/drawing/2014/main" id="{D760ABB2-0FD0-41C4-A474-1CA0FE2B33F0}"/>
            </a:ext>
          </a:extLst>
        </xdr:cNvPr>
        <xdr:cNvSpPr txBox="1"/>
      </xdr:nvSpPr>
      <xdr:spPr>
        <a:xfrm>
          <a:off x="3582044" y="1810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24401</xdr:rowOff>
    </xdr:from>
    <xdr:ext cx="405111" cy="259045"/>
    <xdr:sp macro="" textlink="">
      <xdr:nvSpPr>
        <xdr:cNvPr id="432" name="n_2mainValue【市民会館】&#10;有形固定資産減価償却率">
          <a:extLst>
            <a:ext uri="{FF2B5EF4-FFF2-40B4-BE49-F238E27FC236}">
              <a16:creationId xmlns:a16="http://schemas.microsoft.com/office/drawing/2014/main" id="{41B4C458-47C5-4F69-A5E7-3389F99F700C}"/>
            </a:ext>
          </a:extLst>
        </xdr:cNvPr>
        <xdr:cNvSpPr txBox="1"/>
      </xdr:nvSpPr>
      <xdr:spPr>
        <a:xfrm>
          <a:off x="2705744" y="1802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120414</xdr:rowOff>
    </xdr:from>
    <xdr:ext cx="405111" cy="259045"/>
    <xdr:sp macro="" textlink="">
      <xdr:nvSpPr>
        <xdr:cNvPr id="433" name="n_3mainValue【市民会館】&#10;有形固定資産減価償却率">
          <a:extLst>
            <a:ext uri="{FF2B5EF4-FFF2-40B4-BE49-F238E27FC236}">
              <a16:creationId xmlns:a16="http://schemas.microsoft.com/office/drawing/2014/main" id="{8A94D22B-F27A-4ACD-9DC6-FF49278D3E33}"/>
            </a:ext>
          </a:extLst>
        </xdr:cNvPr>
        <xdr:cNvSpPr txBox="1"/>
      </xdr:nvSpPr>
      <xdr:spPr>
        <a:xfrm>
          <a:off x="1816744" y="1795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70375</xdr:rowOff>
    </xdr:from>
    <xdr:ext cx="405111" cy="259045"/>
    <xdr:sp macro="" textlink="">
      <xdr:nvSpPr>
        <xdr:cNvPr id="434" name="n_4mainValue【市民会館】&#10;有形固定資産減価償却率">
          <a:extLst>
            <a:ext uri="{FF2B5EF4-FFF2-40B4-BE49-F238E27FC236}">
              <a16:creationId xmlns:a16="http://schemas.microsoft.com/office/drawing/2014/main" id="{D9B65A3D-A0AB-47C2-936A-6264C1D9F620}"/>
            </a:ext>
          </a:extLst>
        </xdr:cNvPr>
        <xdr:cNvSpPr txBox="1"/>
      </xdr:nvSpPr>
      <xdr:spPr>
        <a:xfrm>
          <a:off x="927744" y="17558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64314A77-B3F6-4A2E-AB68-2BE0824073B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139256B8-A6C5-4B71-BCB8-2E0B6F2BE49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8C6D849D-C13A-4C73-8083-DD97C268515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601BEA33-6FEA-4050-BA3C-07A2383BB81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4DDCC000-B6D9-4879-A53E-BA5C37AE46E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CAD67939-35F0-41F7-AD15-D5B16800C29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95A26C99-5D6A-4884-9652-4AF64D93C8E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A2883C09-6446-49A8-B6E1-C822F2D6828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4A12249B-912D-4846-9A95-59ADD35DD938}"/>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B8A431D8-2BA7-4E83-9681-B67532AA3AB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6B65D3E5-D6F3-4C2D-A985-039E449BF951}"/>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99B978BC-2C83-4978-B829-7B089171918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7CA8784B-74FB-49CA-AB83-CE16541AB8CE}"/>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EC3A69BA-125B-4350-B252-04B23A8FA3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61E5F82B-69F6-4C0A-AC57-9E2894CEAF1D}"/>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4C8AB01E-2172-4B7F-B0BE-24F04E4089F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9FEE7933-1393-4BDD-BFF2-5A743E4BCBC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4FA062EE-48EF-40DC-B44E-F6CDB95881F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FF2AC147-7400-4F56-8E97-97E758138A07}"/>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58F857FB-71F5-41DF-8CE0-997560A68F6C}"/>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B6831D8A-30A6-4A32-A66C-0CC78F0A694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667CA3C4-01A5-4DD7-985F-FFD19F6AAE7A}"/>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F733B2EA-2F8E-42E0-BBAA-735B0A31835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458" name="直線コネクタ 457">
          <a:extLst>
            <a:ext uri="{FF2B5EF4-FFF2-40B4-BE49-F238E27FC236}">
              <a16:creationId xmlns:a16="http://schemas.microsoft.com/office/drawing/2014/main" id="{35035095-F922-4468-A562-BF8CDAB40437}"/>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59" name="【市民会館】&#10;一人当たり面積最小値テキスト">
          <a:extLst>
            <a:ext uri="{FF2B5EF4-FFF2-40B4-BE49-F238E27FC236}">
              <a16:creationId xmlns:a16="http://schemas.microsoft.com/office/drawing/2014/main" id="{74673518-6D66-489F-AFCE-43CB4E2BBE3F}"/>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60" name="直線コネクタ 459">
          <a:extLst>
            <a:ext uri="{FF2B5EF4-FFF2-40B4-BE49-F238E27FC236}">
              <a16:creationId xmlns:a16="http://schemas.microsoft.com/office/drawing/2014/main" id="{0A74E0D2-0B85-4422-9E2C-AECD9AC440E3}"/>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1" name="【市民会館】&#10;一人当たり面積最大値テキスト">
          <a:extLst>
            <a:ext uri="{FF2B5EF4-FFF2-40B4-BE49-F238E27FC236}">
              <a16:creationId xmlns:a16="http://schemas.microsoft.com/office/drawing/2014/main" id="{433D43F0-930F-43D9-9B3C-3FF45E3DB7F2}"/>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2" name="直線コネクタ 461">
          <a:extLst>
            <a:ext uri="{FF2B5EF4-FFF2-40B4-BE49-F238E27FC236}">
              <a16:creationId xmlns:a16="http://schemas.microsoft.com/office/drawing/2014/main" id="{6CC41D49-5E97-4AAE-8D60-50379469CC60}"/>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463" name="【市民会館】&#10;一人当たり面積平均値テキスト">
          <a:extLst>
            <a:ext uri="{FF2B5EF4-FFF2-40B4-BE49-F238E27FC236}">
              <a16:creationId xmlns:a16="http://schemas.microsoft.com/office/drawing/2014/main" id="{1799B121-CEAD-4E2E-9B07-5D1634776855}"/>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464" name="フローチャート: 判断 463">
          <a:extLst>
            <a:ext uri="{FF2B5EF4-FFF2-40B4-BE49-F238E27FC236}">
              <a16:creationId xmlns:a16="http://schemas.microsoft.com/office/drawing/2014/main" id="{06D40647-927E-4F98-954D-59A35A62E782}"/>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465" name="フローチャート: 判断 464">
          <a:extLst>
            <a:ext uri="{FF2B5EF4-FFF2-40B4-BE49-F238E27FC236}">
              <a16:creationId xmlns:a16="http://schemas.microsoft.com/office/drawing/2014/main" id="{BC5D029B-C76D-416D-920E-94179454CA44}"/>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151130</xdr:rowOff>
    </xdr:from>
    <xdr:to>
      <xdr:col>46</xdr:col>
      <xdr:colOff>38100</xdr:colOff>
      <xdr:row>105</xdr:row>
      <xdr:rowOff>81280</xdr:rowOff>
    </xdr:to>
    <xdr:sp macro="" textlink="">
      <xdr:nvSpPr>
        <xdr:cNvPr id="466" name="フローチャート: 判断 465">
          <a:extLst>
            <a:ext uri="{FF2B5EF4-FFF2-40B4-BE49-F238E27FC236}">
              <a16:creationId xmlns:a16="http://schemas.microsoft.com/office/drawing/2014/main" id="{36068E4B-71D9-412C-A22F-23B8DED00645}"/>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124461</xdr:rowOff>
    </xdr:from>
    <xdr:to>
      <xdr:col>41</xdr:col>
      <xdr:colOff>101600</xdr:colOff>
      <xdr:row>105</xdr:row>
      <xdr:rowOff>54611</xdr:rowOff>
    </xdr:to>
    <xdr:sp macro="" textlink="">
      <xdr:nvSpPr>
        <xdr:cNvPr id="467" name="フローチャート: 判断 466">
          <a:extLst>
            <a:ext uri="{FF2B5EF4-FFF2-40B4-BE49-F238E27FC236}">
              <a16:creationId xmlns:a16="http://schemas.microsoft.com/office/drawing/2014/main" id="{D796B236-0674-4732-9E7A-E918F2DA1167}"/>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63500</xdr:rowOff>
    </xdr:from>
    <xdr:to>
      <xdr:col>36</xdr:col>
      <xdr:colOff>165100</xdr:colOff>
      <xdr:row>105</xdr:row>
      <xdr:rowOff>165100</xdr:rowOff>
    </xdr:to>
    <xdr:sp macro="" textlink="">
      <xdr:nvSpPr>
        <xdr:cNvPr id="468" name="フローチャート: 判断 467">
          <a:extLst>
            <a:ext uri="{FF2B5EF4-FFF2-40B4-BE49-F238E27FC236}">
              <a16:creationId xmlns:a16="http://schemas.microsoft.com/office/drawing/2014/main" id="{F8C9A03A-B9C0-451D-B262-9094F07407AB}"/>
            </a:ext>
          </a:extLst>
        </xdr:cNvPr>
        <xdr:cNvSpPr/>
      </xdr:nvSpPr>
      <xdr:spPr>
        <a:xfrm>
          <a:off x="6921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B5F5C32-9555-40E8-8EC1-5442D4560A3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C30C4BB2-AB1E-43D9-A818-2DE2815D3C54}"/>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CA71CDA0-A151-4F2A-B61E-3B91DC4F3B3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A3A1E01-FA7D-45BC-B168-953B5D9BD32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B4B6267-3665-451B-901E-433D1AA9800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74" name="楕円 473">
          <a:extLst>
            <a:ext uri="{FF2B5EF4-FFF2-40B4-BE49-F238E27FC236}">
              <a16:creationId xmlns:a16="http://schemas.microsoft.com/office/drawing/2014/main" id="{1379EEE6-407F-4A2E-8803-FDE1560E4E14}"/>
            </a:ext>
          </a:extLst>
        </xdr:cNvPr>
        <xdr:cNvSpPr/>
      </xdr:nvSpPr>
      <xdr:spPr>
        <a:xfrm>
          <a:off x="104267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64788</xdr:rowOff>
    </xdr:from>
    <xdr:ext cx="469744" cy="259045"/>
    <xdr:sp macro="" textlink="">
      <xdr:nvSpPr>
        <xdr:cNvPr id="475" name="【市民会館】&#10;一人当たり面積該当値テキスト">
          <a:extLst>
            <a:ext uri="{FF2B5EF4-FFF2-40B4-BE49-F238E27FC236}">
              <a16:creationId xmlns:a16="http://schemas.microsoft.com/office/drawing/2014/main" id="{EB573960-384D-441B-8878-A0EA28E7A768}"/>
            </a:ext>
          </a:extLst>
        </xdr:cNvPr>
        <xdr:cNvSpPr txBox="1"/>
      </xdr:nvSpPr>
      <xdr:spPr>
        <a:xfrm>
          <a:off x="10515600"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90170</xdr:rowOff>
    </xdr:from>
    <xdr:to>
      <xdr:col>50</xdr:col>
      <xdr:colOff>165100</xdr:colOff>
      <xdr:row>107</xdr:row>
      <xdr:rowOff>20320</xdr:rowOff>
    </xdr:to>
    <xdr:sp macro="" textlink="">
      <xdr:nvSpPr>
        <xdr:cNvPr id="476" name="楕円 475">
          <a:extLst>
            <a:ext uri="{FF2B5EF4-FFF2-40B4-BE49-F238E27FC236}">
              <a16:creationId xmlns:a16="http://schemas.microsoft.com/office/drawing/2014/main" id="{7E0F4BF1-23AF-4F6D-AF06-B807D98595D5}"/>
            </a:ext>
          </a:extLst>
        </xdr:cNvPr>
        <xdr:cNvSpPr/>
      </xdr:nvSpPr>
      <xdr:spPr>
        <a:xfrm>
          <a:off x="9588500" y="182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137161</xdr:rowOff>
    </xdr:from>
    <xdr:to>
      <xdr:col>55</xdr:col>
      <xdr:colOff>0</xdr:colOff>
      <xdr:row>106</xdr:row>
      <xdr:rowOff>140970</xdr:rowOff>
    </xdr:to>
    <xdr:cxnSp macro="">
      <xdr:nvCxnSpPr>
        <xdr:cNvPr id="477" name="直線コネクタ 476">
          <a:extLst>
            <a:ext uri="{FF2B5EF4-FFF2-40B4-BE49-F238E27FC236}">
              <a16:creationId xmlns:a16="http://schemas.microsoft.com/office/drawing/2014/main" id="{A1B155DF-9787-4A9F-B94B-D6F4972717D1}"/>
            </a:ext>
          </a:extLst>
        </xdr:cNvPr>
        <xdr:cNvCxnSpPr/>
      </xdr:nvCxnSpPr>
      <xdr:spPr>
        <a:xfrm flipV="1">
          <a:off x="9639300" y="1831086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78" name="楕円 477">
          <a:extLst>
            <a:ext uri="{FF2B5EF4-FFF2-40B4-BE49-F238E27FC236}">
              <a16:creationId xmlns:a16="http://schemas.microsoft.com/office/drawing/2014/main" id="{9D3071B9-7CFB-4302-903A-ACD5E21A5BBA}"/>
            </a:ext>
          </a:extLst>
        </xdr:cNvPr>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140970</xdr:rowOff>
    </xdr:from>
    <xdr:to>
      <xdr:col>50</xdr:col>
      <xdr:colOff>114300</xdr:colOff>
      <xdr:row>106</xdr:row>
      <xdr:rowOff>144780</xdr:rowOff>
    </xdr:to>
    <xdr:cxnSp macro="">
      <xdr:nvCxnSpPr>
        <xdr:cNvPr id="479" name="直線コネクタ 478">
          <a:extLst>
            <a:ext uri="{FF2B5EF4-FFF2-40B4-BE49-F238E27FC236}">
              <a16:creationId xmlns:a16="http://schemas.microsoft.com/office/drawing/2014/main" id="{15E53FE2-8E32-4BAD-865E-F058F0AF8656}"/>
            </a:ext>
          </a:extLst>
        </xdr:cNvPr>
        <xdr:cNvCxnSpPr/>
      </xdr:nvCxnSpPr>
      <xdr:spPr>
        <a:xfrm flipV="1">
          <a:off x="8750300" y="1831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97789</xdr:rowOff>
    </xdr:from>
    <xdr:to>
      <xdr:col>41</xdr:col>
      <xdr:colOff>101600</xdr:colOff>
      <xdr:row>107</xdr:row>
      <xdr:rowOff>27939</xdr:rowOff>
    </xdr:to>
    <xdr:sp macro="" textlink="">
      <xdr:nvSpPr>
        <xdr:cNvPr id="480" name="楕円 479">
          <a:extLst>
            <a:ext uri="{FF2B5EF4-FFF2-40B4-BE49-F238E27FC236}">
              <a16:creationId xmlns:a16="http://schemas.microsoft.com/office/drawing/2014/main" id="{CE3C209C-8D6C-4D46-A235-226DE6B40467}"/>
            </a:ext>
          </a:extLst>
        </xdr:cNvPr>
        <xdr:cNvSpPr/>
      </xdr:nvSpPr>
      <xdr:spPr>
        <a:xfrm>
          <a:off x="7810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148589</xdr:rowOff>
    </xdr:to>
    <xdr:cxnSp macro="">
      <xdr:nvCxnSpPr>
        <xdr:cNvPr id="481" name="直線コネクタ 480">
          <a:extLst>
            <a:ext uri="{FF2B5EF4-FFF2-40B4-BE49-F238E27FC236}">
              <a16:creationId xmlns:a16="http://schemas.microsoft.com/office/drawing/2014/main" id="{DFC5D1D2-E587-4E12-AFAD-CA375AF419EE}"/>
            </a:ext>
          </a:extLst>
        </xdr:cNvPr>
        <xdr:cNvCxnSpPr/>
      </xdr:nvCxnSpPr>
      <xdr:spPr>
        <a:xfrm flipV="1">
          <a:off x="7861300" y="1831848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101600</xdr:rowOff>
    </xdr:from>
    <xdr:to>
      <xdr:col>36</xdr:col>
      <xdr:colOff>165100</xdr:colOff>
      <xdr:row>107</xdr:row>
      <xdr:rowOff>31750</xdr:rowOff>
    </xdr:to>
    <xdr:sp macro="" textlink="">
      <xdr:nvSpPr>
        <xdr:cNvPr id="482" name="楕円 481">
          <a:extLst>
            <a:ext uri="{FF2B5EF4-FFF2-40B4-BE49-F238E27FC236}">
              <a16:creationId xmlns:a16="http://schemas.microsoft.com/office/drawing/2014/main" id="{73D6E10F-8013-4FC6-9515-D8F0BD55302D}"/>
            </a:ext>
          </a:extLst>
        </xdr:cNvPr>
        <xdr:cNvSpPr/>
      </xdr:nvSpPr>
      <xdr:spPr>
        <a:xfrm>
          <a:off x="6921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148589</xdr:rowOff>
    </xdr:from>
    <xdr:to>
      <xdr:col>41</xdr:col>
      <xdr:colOff>50800</xdr:colOff>
      <xdr:row>106</xdr:row>
      <xdr:rowOff>152400</xdr:rowOff>
    </xdr:to>
    <xdr:cxnSp macro="">
      <xdr:nvCxnSpPr>
        <xdr:cNvPr id="483" name="直線コネクタ 482">
          <a:extLst>
            <a:ext uri="{FF2B5EF4-FFF2-40B4-BE49-F238E27FC236}">
              <a16:creationId xmlns:a16="http://schemas.microsoft.com/office/drawing/2014/main" id="{A6702F49-5DED-41F9-83CF-17930C39A36D}"/>
            </a:ext>
          </a:extLst>
        </xdr:cNvPr>
        <xdr:cNvCxnSpPr/>
      </xdr:nvCxnSpPr>
      <xdr:spPr>
        <a:xfrm flipV="1">
          <a:off x="6972300" y="183222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82566</xdr:rowOff>
    </xdr:from>
    <xdr:ext cx="469744" cy="259045"/>
    <xdr:sp macro="" textlink="">
      <xdr:nvSpPr>
        <xdr:cNvPr id="484" name="n_1aveValue【市民会館】&#10;一人当たり面積">
          <a:extLst>
            <a:ext uri="{FF2B5EF4-FFF2-40B4-BE49-F238E27FC236}">
              <a16:creationId xmlns:a16="http://schemas.microsoft.com/office/drawing/2014/main" id="{77763ED2-0C65-47A9-8C81-6257952208BC}"/>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97807</xdr:rowOff>
    </xdr:from>
    <xdr:ext cx="469744" cy="259045"/>
    <xdr:sp macro="" textlink="">
      <xdr:nvSpPr>
        <xdr:cNvPr id="485" name="n_2aveValue【市民会館】&#10;一人当たり面積">
          <a:extLst>
            <a:ext uri="{FF2B5EF4-FFF2-40B4-BE49-F238E27FC236}">
              <a16:creationId xmlns:a16="http://schemas.microsoft.com/office/drawing/2014/main" id="{7DF4CA38-8B3A-4F37-9ECD-EF1C750A8782}"/>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71138</xdr:rowOff>
    </xdr:from>
    <xdr:ext cx="469744" cy="259045"/>
    <xdr:sp macro="" textlink="">
      <xdr:nvSpPr>
        <xdr:cNvPr id="486" name="n_3aveValue【市民会館】&#10;一人当たり面積">
          <a:extLst>
            <a:ext uri="{FF2B5EF4-FFF2-40B4-BE49-F238E27FC236}">
              <a16:creationId xmlns:a16="http://schemas.microsoft.com/office/drawing/2014/main" id="{2C2FBFA8-3C1A-45D8-9148-557220B4E6FC}"/>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10177</xdr:rowOff>
    </xdr:from>
    <xdr:ext cx="469744" cy="259045"/>
    <xdr:sp macro="" textlink="">
      <xdr:nvSpPr>
        <xdr:cNvPr id="487" name="n_4aveValue【市民会館】&#10;一人当たり面積">
          <a:extLst>
            <a:ext uri="{FF2B5EF4-FFF2-40B4-BE49-F238E27FC236}">
              <a16:creationId xmlns:a16="http://schemas.microsoft.com/office/drawing/2014/main" id="{EDE72340-9F9B-4A43-9E1E-927FB747828A}"/>
            </a:ext>
          </a:extLst>
        </xdr:cNvPr>
        <xdr:cNvSpPr txBox="1"/>
      </xdr:nvSpPr>
      <xdr:spPr>
        <a:xfrm>
          <a:off x="6737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11447</xdr:rowOff>
    </xdr:from>
    <xdr:ext cx="469744" cy="259045"/>
    <xdr:sp macro="" textlink="">
      <xdr:nvSpPr>
        <xdr:cNvPr id="488" name="n_1mainValue【市民会館】&#10;一人当たり面積">
          <a:extLst>
            <a:ext uri="{FF2B5EF4-FFF2-40B4-BE49-F238E27FC236}">
              <a16:creationId xmlns:a16="http://schemas.microsoft.com/office/drawing/2014/main" id="{D5643BF2-80F6-4DC3-8FFA-FBACB29A1315}"/>
            </a:ext>
          </a:extLst>
        </xdr:cNvPr>
        <xdr:cNvSpPr txBox="1"/>
      </xdr:nvSpPr>
      <xdr:spPr>
        <a:xfrm>
          <a:off x="93917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89" name="n_2mainValue【市民会館】&#10;一人当たり面積">
          <a:extLst>
            <a:ext uri="{FF2B5EF4-FFF2-40B4-BE49-F238E27FC236}">
              <a16:creationId xmlns:a16="http://schemas.microsoft.com/office/drawing/2014/main" id="{41C10850-DCDD-4EC2-9F58-4FEF3CD06653}"/>
            </a:ext>
          </a:extLst>
        </xdr:cNvPr>
        <xdr:cNvSpPr txBox="1"/>
      </xdr:nvSpPr>
      <xdr:spPr>
        <a:xfrm>
          <a:off x="8515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19066</xdr:rowOff>
    </xdr:from>
    <xdr:ext cx="469744" cy="259045"/>
    <xdr:sp macro="" textlink="">
      <xdr:nvSpPr>
        <xdr:cNvPr id="490" name="n_3mainValue【市民会館】&#10;一人当たり面積">
          <a:extLst>
            <a:ext uri="{FF2B5EF4-FFF2-40B4-BE49-F238E27FC236}">
              <a16:creationId xmlns:a16="http://schemas.microsoft.com/office/drawing/2014/main" id="{C8F0FA6A-FD31-4378-B756-6CFD5AB0334F}"/>
            </a:ext>
          </a:extLst>
        </xdr:cNvPr>
        <xdr:cNvSpPr txBox="1"/>
      </xdr:nvSpPr>
      <xdr:spPr>
        <a:xfrm>
          <a:off x="7626427" y="18364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22877</xdr:rowOff>
    </xdr:from>
    <xdr:ext cx="469744" cy="259045"/>
    <xdr:sp macro="" textlink="">
      <xdr:nvSpPr>
        <xdr:cNvPr id="491" name="n_4mainValue【市民会館】&#10;一人当たり面積">
          <a:extLst>
            <a:ext uri="{FF2B5EF4-FFF2-40B4-BE49-F238E27FC236}">
              <a16:creationId xmlns:a16="http://schemas.microsoft.com/office/drawing/2014/main" id="{69135C85-76BA-41E8-B672-5FEC8A605BB7}"/>
            </a:ext>
          </a:extLst>
        </xdr:cNvPr>
        <xdr:cNvSpPr txBox="1"/>
      </xdr:nvSpPr>
      <xdr:spPr>
        <a:xfrm>
          <a:off x="6737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ABABA301-DE84-4622-BD74-F6BC9152D42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6BFE14B9-8F78-4C35-AEEC-DB03843A059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E4D3B5D1-432A-4FCB-8451-998ECF3F1E7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9018CFEF-B1F0-431C-9245-165D330471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44F1DF76-740F-488A-9B7B-D332F014F4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22FD53FE-24FD-47B2-8001-4CAC3AAE142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CA2CEFC2-F3A2-4C39-8C2E-1D49EAC85D85}"/>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D6365988-A106-402B-88D0-CE3D22EB944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7E04939A-7453-4D07-9B9F-E74B660AE6C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C7E34C88-DFC4-4F52-B4D5-8F6BB969409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3CB117CB-4A38-49F7-B283-BC9EB7F3DB8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3" name="直線コネクタ 502">
          <a:extLst>
            <a:ext uri="{FF2B5EF4-FFF2-40B4-BE49-F238E27FC236}">
              <a16:creationId xmlns:a16="http://schemas.microsoft.com/office/drawing/2014/main" id="{B0D193DB-D253-4D41-BFAC-DFC1C2A1260D}"/>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4" name="テキスト ボックス 503">
          <a:extLst>
            <a:ext uri="{FF2B5EF4-FFF2-40B4-BE49-F238E27FC236}">
              <a16:creationId xmlns:a16="http://schemas.microsoft.com/office/drawing/2014/main" id="{CE5B20EC-36AE-42C9-8E0D-26BFB5E6C5C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5" name="直線コネクタ 504">
          <a:extLst>
            <a:ext uri="{FF2B5EF4-FFF2-40B4-BE49-F238E27FC236}">
              <a16:creationId xmlns:a16="http://schemas.microsoft.com/office/drawing/2014/main" id="{A91E9024-9B64-4A8E-9895-08EE46B1924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6" name="テキスト ボックス 505">
          <a:extLst>
            <a:ext uri="{FF2B5EF4-FFF2-40B4-BE49-F238E27FC236}">
              <a16:creationId xmlns:a16="http://schemas.microsoft.com/office/drawing/2014/main" id="{298BD297-5459-4224-95A2-BE79EB48C36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7" name="直線コネクタ 506">
          <a:extLst>
            <a:ext uri="{FF2B5EF4-FFF2-40B4-BE49-F238E27FC236}">
              <a16:creationId xmlns:a16="http://schemas.microsoft.com/office/drawing/2014/main" id="{99500B94-6C69-48AA-8252-F0DC054597D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8" name="テキスト ボックス 507">
          <a:extLst>
            <a:ext uri="{FF2B5EF4-FFF2-40B4-BE49-F238E27FC236}">
              <a16:creationId xmlns:a16="http://schemas.microsoft.com/office/drawing/2014/main" id="{DE0A4DAB-3ED4-4DEA-B9EB-B1BAE25205A8}"/>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9" name="直線コネクタ 508">
          <a:extLst>
            <a:ext uri="{FF2B5EF4-FFF2-40B4-BE49-F238E27FC236}">
              <a16:creationId xmlns:a16="http://schemas.microsoft.com/office/drawing/2014/main" id="{8E29A650-9BFB-4DEA-B5CF-66559F08DFA8}"/>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0" name="テキスト ボックス 509">
          <a:extLst>
            <a:ext uri="{FF2B5EF4-FFF2-40B4-BE49-F238E27FC236}">
              <a16:creationId xmlns:a16="http://schemas.microsoft.com/office/drawing/2014/main" id="{570E6303-BBBC-4088-AE2F-86A9DBE48F9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1" name="直線コネクタ 510">
          <a:extLst>
            <a:ext uri="{FF2B5EF4-FFF2-40B4-BE49-F238E27FC236}">
              <a16:creationId xmlns:a16="http://schemas.microsoft.com/office/drawing/2014/main" id="{9C8AB413-A795-4638-BB06-FB47F255CCDC}"/>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2" name="テキスト ボックス 511">
          <a:extLst>
            <a:ext uri="{FF2B5EF4-FFF2-40B4-BE49-F238E27FC236}">
              <a16:creationId xmlns:a16="http://schemas.microsoft.com/office/drawing/2014/main" id="{A752A377-760F-4815-A22B-8BC94B0A518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a:extLst>
            <a:ext uri="{FF2B5EF4-FFF2-40B4-BE49-F238E27FC236}">
              <a16:creationId xmlns:a16="http://schemas.microsoft.com/office/drawing/2014/main" id="{632B7AC8-C530-455E-9B0C-7C0593D068D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4" name="テキスト ボックス 513">
          <a:extLst>
            <a:ext uri="{FF2B5EF4-FFF2-40B4-BE49-F238E27FC236}">
              <a16:creationId xmlns:a16="http://schemas.microsoft.com/office/drawing/2014/main" id="{CC17747B-3E5E-4597-9089-F18BFB5427D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5" name="【一般廃棄物処理施設】&#10;有形固定資産減価償却率グラフ枠">
          <a:extLst>
            <a:ext uri="{FF2B5EF4-FFF2-40B4-BE49-F238E27FC236}">
              <a16:creationId xmlns:a16="http://schemas.microsoft.com/office/drawing/2014/main" id="{18B4E199-C975-46F5-AC76-60BA8980B02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516" name="直線コネクタ 515">
          <a:extLst>
            <a:ext uri="{FF2B5EF4-FFF2-40B4-BE49-F238E27FC236}">
              <a16:creationId xmlns:a16="http://schemas.microsoft.com/office/drawing/2014/main" id="{96F451C5-BBA8-48DE-ABCA-D2E1E4764527}"/>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517" name="【一般廃棄物処理施設】&#10;有形固定資産減価償却率最小値テキスト">
          <a:extLst>
            <a:ext uri="{FF2B5EF4-FFF2-40B4-BE49-F238E27FC236}">
              <a16:creationId xmlns:a16="http://schemas.microsoft.com/office/drawing/2014/main" id="{DB98313D-517A-4904-AD6B-35D2EC8EE5C9}"/>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518" name="直線コネクタ 517">
          <a:extLst>
            <a:ext uri="{FF2B5EF4-FFF2-40B4-BE49-F238E27FC236}">
              <a16:creationId xmlns:a16="http://schemas.microsoft.com/office/drawing/2014/main" id="{FA2FA0BC-B4B4-4B56-AAE4-B7BC584ADE09}"/>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519" name="【一般廃棄物処理施設】&#10;有形固定資産減価償却率最大値テキスト">
          <a:extLst>
            <a:ext uri="{FF2B5EF4-FFF2-40B4-BE49-F238E27FC236}">
              <a16:creationId xmlns:a16="http://schemas.microsoft.com/office/drawing/2014/main" id="{91B75895-1CA4-47A3-9B69-F93D0CCF82F5}"/>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0" name="直線コネクタ 519">
          <a:extLst>
            <a:ext uri="{FF2B5EF4-FFF2-40B4-BE49-F238E27FC236}">
              <a16:creationId xmlns:a16="http://schemas.microsoft.com/office/drawing/2014/main" id="{05ED73F6-C4E7-4C78-A507-32FD8B7052CB}"/>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521" name="【一般廃棄物処理施設】&#10;有形固定資産減価償却率平均値テキスト">
          <a:extLst>
            <a:ext uri="{FF2B5EF4-FFF2-40B4-BE49-F238E27FC236}">
              <a16:creationId xmlns:a16="http://schemas.microsoft.com/office/drawing/2014/main" id="{907F133A-F669-4E18-9973-DCD6A2CB1245}"/>
            </a:ext>
          </a:extLst>
        </xdr:cNvPr>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522" name="フローチャート: 判断 521">
          <a:extLst>
            <a:ext uri="{FF2B5EF4-FFF2-40B4-BE49-F238E27FC236}">
              <a16:creationId xmlns:a16="http://schemas.microsoft.com/office/drawing/2014/main" id="{CA2F0EED-424C-4B54-ACF0-9878B4FD3A3D}"/>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523" name="フローチャート: 判断 522">
          <a:extLst>
            <a:ext uri="{FF2B5EF4-FFF2-40B4-BE49-F238E27FC236}">
              <a16:creationId xmlns:a16="http://schemas.microsoft.com/office/drawing/2014/main" id="{77556DD9-BF5C-4DE3-9EB4-3146CF224F1B}"/>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114935</xdr:rowOff>
    </xdr:from>
    <xdr:to>
      <xdr:col>76</xdr:col>
      <xdr:colOff>165100</xdr:colOff>
      <xdr:row>38</xdr:row>
      <xdr:rowOff>45085</xdr:rowOff>
    </xdr:to>
    <xdr:sp macro="" textlink="">
      <xdr:nvSpPr>
        <xdr:cNvPr id="524" name="フローチャート: 判断 523">
          <a:extLst>
            <a:ext uri="{FF2B5EF4-FFF2-40B4-BE49-F238E27FC236}">
              <a16:creationId xmlns:a16="http://schemas.microsoft.com/office/drawing/2014/main" id="{53500944-0C5E-4ECD-B4DB-A4F02799D997}"/>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525" name="フローチャート: 判断 524">
          <a:extLst>
            <a:ext uri="{FF2B5EF4-FFF2-40B4-BE49-F238E27FC236}">
              <a16:creationId xmlns:a16="http://schemas.microsoft.com/office/drawing/2014/main" id="{947A1FD4-D6DB-46D5-BA9E-5FEAAA51A4C3}"/>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25400</xdr:rowOff>
    </xdr:from>
    <xdr:to>
      <xdr:col>67</xdr:col>
      <xdr:colOff>101600</xdr:colOff>
      <xdr:row>37</xdr:row>
      <xdr:rowOff>127000</xdr:rowOff>
    </xdr:to>
    <xdr:sp macro="" textlink="">
      <xdr:nvSpPr>
        <xdr:cNvPr id="526" name="フローチャート: 判断 525">
          <a:extLst>
            <a:ext uri="{FF2B5EF4-FFF2-40B4-BE49-F238E27FC236}">
              <a16:creationId xmlns:a16="http://schemas.microsoft.com/office/drawing/2014/main" id="{9212C444-264D-49F6-B023-F153B0854725}"/>
            </a:ext>
          </a:extLst>
        </xdr:cNvPr>
        <xdr:cNvSpPr/>
      </xdr:nvSpPr>
      <xdr:spPr>
        <a:xfrm>
          <a:off x="12763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989472BB-C689-4053-A3F8-FFA20E8B082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8B7C6DAF-DDC7-418D-9C94-F2A8A2080A5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6DE594E-04EC-48B9-860F-64D965085B8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20FA9F56-74A0-4E13-A6CA-A849E8086DC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9E26E7AA-6768-4E66-B3FB-43D27345843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532" name="楕円 531">
          <a:extLst>
            <a:ext uri="{FF2B5EF4-FFF2-40B4-BE49-F238E27FC236}">
              <a16:creationId xmlns:a16="http://schemas.microsoft.com/office/drawing/2014/main" id="{7CC22A92-8C55-4FD0-9F0D-DA2DC4DBD6F3}"/>
            </a:ext>
          </a:extLst>
        </xdr:cNvPr>
        <xdr:cNvSpPr/>
      </xdr:nvSpPr>
      <xdr:spPr>
        <a:xfrm>
          <a:off x="162687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97807</xdr:rowOff>
    </xdr:from>
    <xdr:ext cx="405111" cy="259045"/>
    <xdr:sp macro="" textlink="">
      <xdr:nvSpPr>
        <xdr:cNvPr id="533" name="【一般廃棄物処理施設】&#10;有形固定資産減価償却率該当値テキスト">
          <a:extLst>
            <a:ext uri="{FF2B5EF4-FFF2-40B4-BE49-F238E27FC236}">
              <a16:creationId xmlns:a16="http://schemas.microsoft.com/office/drawing/2014/main" id="{4954ADA3-791F-4B2D-9C74-1BC8D178B0CD}"/>
            </a:ext>
          </a:extLst>
        </xdr:cNvPr>
        <xdr:cNvSpPr txBox="1"/>
      </xdr:nvSpPr>
      <xdr:spPr>
        <a:xfrm>
          <a:off x="16357600"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534" name="楕円 533">
          <a:extLst>
            <a:ext uri="{FF2B5EF4-FFF2-40B4-BE49-F238E27FC236}">
              <a16:creationId xmlns:a16="http://schemas.microsoft.com/office/drawing/2014/main" id="{5BD72689-0C13-464F-82CB-D91007CA9583}"/>
            </a:ext>
          </a:extLst>
        </xdr:cNvPr>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37</xdr:row>
      <xdr:rowOff>125730</xdr:rowOff>
    </xdr:to>
    <xdr:cxnSp macro="">
      <xdr:nvCxnSpPr>
        <xdr:cNvPr id="535" name="直線コネクタ 534">
          <a:extLst>
            <a:ext uri="{FF2B5EF4-FFF2-40B4-BE49-F238E27FC236}">
              <a16:creationId xmlns:a16="http://schemas.microsoft.com/office/drawing/2014/main" id="{F5251C09-945F-4B6D-B578-DECA30E50C23}"/>
            </a:ext>
          </a:extLst>
        </xdr:cNvPr>
        <xdr:cNvCxnSpPr/>
      </xdr:nvCxnSpPr>
      <xdr:spPr>
        <a:xfrm>
          <a:off x="15481300" y="6410325"/>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170180</xdr:rowOff>
    </xdr:from>
    <xdr:to>
      <xdr:col>76</xdr:col>
      <xdr:colOff>165100</xdr:colOff>
      <xdr:row>38</xdr:row>
      <xdr:rowOff>100330</xdr:rowOff>
    </xdr:to>
    <xdr:sp macro="" textlink="">
      <xdr:nvSpPr>
        <xdr:cNvPr id="536" name="楕円 535">
          <a:extLst>
            <a:ext uri="{FF2B5EF4-FFF2-40B4-BE49-F238E27FC236}">
              <a16:creationId xmlns:a16="http://schemas.microsoft.com/office/drawing/2014/main" id="{8EC84F91-C7A3-41F0-BF1C-84788B7219A9}"/>
            </a:ext>
          </a:extLst>
        </xdr:cNvPr>
        <xdr:cNvSpPr/>
      </xdr:nvSpPr>
      <xdr:spPr>
        <a:xfrm>
          <a:off x="14541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38</xdr:row>
      <xdr:rowOff>49530</xdr:rowOff>
    </xdr:to>
    <xdr:cxnSp macro="">
      <xdr:nvCxnSpPr>
        <xdr:cNvPr id="537" name="直線コネクタ 536">
          <a:extLst>
            <a:ext uri="{FF2B5EF4-FFF2-40B4-BE49-F238E27FC236}">
              <a16:creationId xmlns:a16="http://schemas.microsoft.com/office/drawing/2014/main" id="{394279B0-0D0B-43C8-BF01-B05DD9716A12}"/>
            </a:ext>
          </a:extLst>
        </xdr:cNvPr>
        <xdr:cNvCxnSpPr/>
      </xdr:nvCxnSpPr>
      <xdr:spPr>
        <a:xfrm flipV="1">
          <a:off x="14592300" y="641032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xdr:rowOff>
    </xdr:from>
    <xdr:to>
      <xdr:col>72</xdr:col>
      <xdr:colOff>38100</xdr:colOff>
      <xdr:row>37</xdr:row>
      <xdr:rowOff>106045</xdr:rowOff>
    </xdr:to>
    <xdr:sp macro="" textlink="">
      <xdr:nvSpPr>
        <xdr:cNvPr id="538" name="楕円 537">
          <a:extLst>
            <a:ext uri="{FF2B5EF4-FFF2-40B4-BE49-F238E27FC236}">
              <a16:creationId xmlns:a16="http://schemas.microsoft.com/office/drawing/2014/main" id="{0298F43C-45EA-456C-9D0C-D717D7F2140F}"/>
            </a:ext>
          </a:extLst>
        </xdr:cNvPr>
        <xdr:cNvSpPr/>
      </xdr:nvSpPr>
      <xdr:spPr>
        <a:xfrm>
          <a:off x="13652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55245</xdr:rowOff>
    </xdr:from>
    <xdr:to>
      <xdr:col>76</xdr:col>
      <xdr:colOff>114300</xdr:colOff>
      <xdr:row>38</xdr:row>
      <xdr:rowOff>49530</xdr:rowOff>
    </xdr:to>
    <xdr:cxnSp macro="">
      <xdr:nvCxnSpPr>
        <xdr:cNvPr id="539" name="直線コネクタ 538">
          <a:extLst>
            <a:ext uri="{FF2B5EF4-FFF2-40B4-BE49-F238E27FC236}">
              <a16:creationId xmlns:a16="http://schemas.microsoft.com/office/drawing/2014/main" id="{A941E3E5-908B-44F0-A3EF-A1A2647A3307}"/>
            </a:ext>
          </a:extLst>
        </xdr:cNvPr>
        <xdr:cNvCxnSpPr/>
      </xdr:nvCxnSpPr>
      <xdr:spPr>
        <a:xfrm>
          <a:off x="13703300" y="639889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34</xdr:row>
      <xdr:rowOff>19685</xdr:rowOff>
    </xdr:from>
    <xdr:to>
      <xdr:col>67</xdr:col>
      <xdr:colOff>101600</xdr:colOff>
      <xdr:row>34</xdr:row>
      <xdr:rowOff>121285</xdr:rowOff>
    </xdr:to>
    <xdr:sp macro="" textlink="">
      <xdr:nvSpPr>
        <xdr:cNvPr id="540" name="楕円 539">
          <a:extLst>
            <a:ext uri="{FF2B5EF4-FFF2-40B4-BE49-F238E27FC236}">
              <a16:creationId xmlns:a16="http://schemas.microsoft.com/office/drawing/2014/main" id="{F954181D-E9A1-4028-AA9D-1F73B87FA446}"/>
            </a:ext>
          </a:extLst>
        </xdr:cNvPr>
        <xdr:cNvSpPr/>
      </xdr:nvSpPr>
      <xdr:spPr>
        <a:xfrm>
          <a:off x="12763500" y="584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70485</xdr:rowOff>
    </xdr:from>
    <xdr:to>
      <xdr:col>71</xdr:col>
      <xdr:colOff>177800</xdr:colOff>
      <xdr:row>37</xdr:row>
      <xdr:rowOff>55245</xdr:rowOff>
    </xdr:to>
    <xdr:cxnSp macro="">
      <xdr:nvCxnSpPr>
        <xdr:cNvPr id="541" name="直線コネクタ 540">
          <a:extLst>
            <a:ext uri="{FF2B5EF4-FFF2-40B4-BE49-F238E27FC236}">
              <a16:creationId xmlns:a16="http://schemas.microsoft.com/office/drawing/2014/main" id="{17C9A5C2-3724-4EAB-8DE2-1B65C9A46790}"/>
            </a:ext>
          </a:extLst>
        </xdr:cNvPr>
        <xdr:cNvCxnSpPr/>
      </xdr:nvCxnSpPr>
      <xdr:spPr>
        <a:xfrm>
          <a:off x="12814300" y="5899785"/>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9542</xdr:rowOff>
    </xdr:from>
    <xdr:ext cx="405111" cy="259045"/>
    <xdr:sp macro="" textlink="">
      <xdr:nvSpPr>
        <xdr:cNvPr id="542" name="n_1aveValue【一般廃棄物処理施設】&#10;有形固定資産減価償却率">
          <a:extLst>
            <a:ext uri="{FF2B5EF4-FFF2-40B4-BE49-F238E27FC236}">
              <a16:creationId xmlns:a16="http://schemas.microsoft.com/office/drawing/2014/main" id="{6DA34582-05AA-4130-AFF4-244D8B03B22D}"/>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61612</xdr:rowOff>
    </xdr:from>
    <xdr:ext cx="405111" cy="259045"/>
    <xdr:sp macro="" textlink="">
      <xdr:nvSpPr>
        <xdr:cNvPr id="543" name="n_2aveValue【一般廃棄物処理施設】&#10;有形固定資産減価償却率">
          <a:extLst>
            <a:ext uri="{FF2B5EF4-FFF2-40B4-BE49-F238E27FC236}">
              <a16:creationId xmlns:a16="http://schemas.microsoft.com/office/drawing/2014/main" id="{F1D51F3E-6F1C-45FB-9135-1DE6598E6A36}"/>
            </a:ext>
          </a:extLst>
        </xdr:cNvPr>
        <xdr:cNvSpPr txBox="1"/>
      </xdr:nvSpPr>
      <xdr:spPr>
        <a:xfrm>
          <a:off x="14389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9542</xdr:rowOff>
    </xdr:from>
    <xdr:ext cx="405111" cy="259045"/>
    <xdr:sp macro="" textlink="">
      <xdr:nvSpPr>
        <xdr:cNvPr id="544" name="n_3aveValue【一般廃棄物処理施設】&#10;有形固定資産減価償却率">
          <a:extLst>
            <a:ext uri="{FF2B5EF4-FFF2-40B4-BE49-F238E27FC236}">
              <a16:creationId xmlns:a16="http://schemas.microsoft.com/office/drawing/2014/main" id="{34107172-0220-4C38-88A4-38C94E8853EF}"/>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118127</xdr:rowOff>
    </xdr:from>
    <xdr:ext cx="405111" cy="259045"/>
    <xdr:sp macro="" textlink="">
      <xdr:nvSpPr>
        <xdr:cNvPr id="545" name="n_4aveValue【一般廃棄物処理施設】&#10;有形固定資産減価償却率">
          <a:extLst>
            <a:ext uri="{FF2B5EF4-FFF2-40B4-BE49-F238E27FC236}">
              <a16:creationId xmlns:a16="http://schemas.microsoft.com/office/drawing/2014/main" id="{ECE63425-865B-4AD7-989C-9EDE8F4E942B}"/>
            </a:ext>
          </a:extLst>
        </xdr:cNvPr>
        <xdr:cNvSpPr txBox="1"/>
      </xdr:nvSpPr>
      <xdr:spPr>
        <a:xfrm>
          <a:off x="126117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134002</xdr:rowOff>
    </xdr:from>
    <xdr:ext cx="405111" cy="259045"/>
    <xdr:sp macro="" textlink="">
      <xdr:nvSpPr>
        <xdr:cNvPr id="546" name="n_1mainValue【一般廃棄物処理施設】&#10;有形固定資産減価償却率">
          <a:extLst>
            <a:ext uri="{FF2B5EF4-FFF2-40B4-BE49-F238E27FC236}">
              <a16:creationId xmlns:a16="http://schemas.microsoft.com/office/drawing/2014/main" id="{8443DD48-D861-4E14-A424-0CAE70F8CF63}"/>
            </a:ext>
          </a:extLst>
        </xdr:cNvPr>
        <xdr:cNvSpPr txBox="1"/>
      </xdr:nvSpPr>
      <xdr:spPr>
        <a:xfrm>
          <a:off x="152660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91457</xdr:rowOff>
    </xdr:from>
    <xdr:ext cx="405111" cy="259045"/>
    <xdr:sp macro="" textlink="">
      <xdr:nvSpPr>
        <xdr:cNvPr id="547" name="n_2mainValue【一般廃棄物処理施設】&#10;有形固定資産減価償却率">
          <a:extLst>
            <a:ext uri="{FF2B5EF4-FFF2-40B4-BE49-F238E27FC236}">
              <a16:creationId xmlns:a16="http://schemas.microsoft.com/office/drawing/2014/main" id="{DBBEFF79-5752-466E-91B7-88B3DC5D34DD}"/>
            </a:ext>
          </a:extLst>
        </xdr:cNvPr>
        <xdr:cNvSpPr txBox="1"/>
      </xdr:nvSpPr>
      <xdr:spPr>
        <a:xfrm>
          <a:off x="14389744" y="660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122572</xdr:rowOff>
    </xdr:from>
    <xdr:ext cx="405111" cy="259045"/>
    <xdr:sp macro="" textlink="">
      <xdr:nvSpPr>
        <xdr:cNvPr id="548" name="n_3mainValue【一般廃棄物処理施設】&#10;有形固定資産減価償却率">
          <a:extLst>
            <a:ext uri="{FF2B5EF4-FFF2-40B4-BE49-F238E27FC236}">
              <a16:creationId xmlns:a16="http://schemas.microsoft.com/office/drawing/2014/main" id="{711CB052-3119-4079-85A6-5D285272FC91}"/>
            </a:ext>
          </a:extLst>
        </xdr:cNvPr>
        <xdr:cNvSpPr txBox="1"/>
      </xdr:nvSpPr>
      <xdr:spPr>
        <a:xfrm>
          <a:off x="13500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137812</xdr:rowOff>
    </xdr:from>
    <xdr:ext cx="405111" cy="259045"/>
    <xdr:sp macro="" textlink="">
      <xdr:nvSpPr>
        <xdr:cNvPr id="549" name="n_4mainValue【一般廃棄物処理施設】&#10;有形固定資産減価償却率">
          <a:extLst>
            <a:ext uri="{FF2B5EF4-FFF2-40B4-BE49-F238E27FC236}">
              <a16:creationId xmlns:a16="http://schemas.microsoft.com/office/drawing/2014/main" id="{7541A0DE-D5D2-4D02-82F7-CEB00A7D3D6B}"/>
            </a:ext>
          </a:extLst>
        </xdr:cNvPr>
        <xdr:cNvSpPr txBox="1"/>
      </xdr:nvSpPr>
      <xdr:spPr>
        <a:xfrm>
          <a:off x="12611744" y="562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a:extLst>
            <a:ext uri="{FF2B5EF4-FFF2-40B4-BE49-F238E27FC236}">
              <a16:creationId xmlns:a16="http://schemas.microsoft.com/office/drawing/2014/main" id="{43EFC44A-B834-4BEC-830E-C9C1C0987EB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a:extLst>
            <a:ext uri="{FF2B5EF4-FFF2-40B4-BE49-F238E27FC236}">
              <a16:creationId xmlns:a16="http://schemas.microsoft.com/office/drawing/2014/main" id="{A212E97B-6931-4417-A4D9-0E40B607BE0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a:extLst>
            <a:ext uri="{FF2B5EF4-FFF2-40B4-BE49-F238E27FC236}">
              <a16:creationId xmlns:a16="http://schemas.microsoft.com/office/drawing/2014/main" id="{9B2B7012-A0CA-4DFB-8E6C-E16FDAA20C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a:extLst>
            <a:ext uri="{FF2B5EF4-FFF2-40B4-BE49-F238E27FC236}">
              <a16:creationId xmlns:a16="http://schemas.microsoft.com/office/drawing/2014/main" id="{60A9271E-23D3-47B8-89E1-C589CCE5D68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a:extLst>
            <a:ext uri="{FF2B5EF4-FFF2-40B4-BE49-F238E27FC236}">
              <a16:creationId xmlns:a16="http://schemas.microsoft.com/office/drawing/2014/main" id="{CD66ED28-5ED5-43A0-832B-063203CCEC0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a:extLst>
            <a:ext uri="{FF2B5EF4-FFF2-40B4-BE49-F238E27FC236}">
              <a16:creationId xmlns:a16="http://schemas.microsoft.com/office/drawing/2014/main" id="{6CF8C51A-50D2-4FDF-A862-03626214435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a:extLst>
            <a:ext uri="{FF2B5EF4-FFF2-40B4-BE49-F238E27FC236}">
              <a16:creationId xmlns:a16="http://schemas.microsoft.com/office/drawing/2014/main" id="{3A0EE60D-E7C5-48ED-BC42-376B39B222B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a:extLst>
            <a:ext uri="{FF2B5EF4-FFF2-40B4-BE49-F238E27FC236}">
              <a16:creationId xmlns:a16="http://schemas.microsoft.com/office/drawing/2014/main" id="{B1C7F0A5-0A35-45F5-AF4E-7398603C8C3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a:extLst>
            <a:ext uri="{FF2B5EF4-FFF2-40B4-BE49-F238E27FC236}">
              <a16:creationId xmlns:a16="http://schemas.microsoft.com/office/drawing/2014/main" id="{2360EAB3-DB08-41A8-AF53-53FE2190846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a:extLst>
            <a:ext uri="{FF2B5EF4-FFF2-40B4-BE49-F238E27FC236}">
              <a16:creationId xmlns:a16="http://schemas.microsoft.com/office/drawing/2014/main" id="{FB01E9B8-588C-499D-AD83-5A44B06C451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0" name="直線コネクタ 559">
          <a:extLst>
            <a:ext uri="{FF2B5EF4-FFF2-40B4-BE49-F238E27FC236}">
              <a16:creationId xmlns:a16="http://schemas.microsoft.com/office/drawing/2014/main" id="{2EBAEAF8-B206-4702-B025-DF7280295E6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1" name="テキスト ボックス 560">
          <a:extLst>
            <a:ext uri="{FF2B5EF4-FFF2-40B4-BE49-F238E27FC236}">
              <a16:creationId xmlns:a16="http://schemas.microsoft.com/office/drawing/2014/main" id="{93D06825-F486-4F3A-BFEB-8C5FAB0E2259}"/>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2" name="直線コネクタ 561">
          <a:extLst>
            <a:ext uri="{FF2B5EF4-FFF2-40B4-BE49-F238E27FC236}">
              <a16:creationId xmlns:a16="http://schemas.microsoft.com/office/drawing/2014/main" id="{6B3D8F36-F21B-4DEA-AE26-96E25C54896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3" name="テキスト ボックス 562">
          <a:extLst>
            <a:ext uri="{FF2B5EF4-FFF2-40B4-BE49-F238E27FC236}">
              <a16:creationId xmlns:a16="http://schemas.microsoft.com/office/drawing/2014/main" id="{440BE770-FC8B-4015-BCF8-AC3AF595763D}"/>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4" name="直線コネクタ 563">
          <a:extLst>
            <a:ext uri="{FF2B5EF4-FFF2-40B4-BE49-F238E27FC236}">
              <a16:creationId xmlns:a16="http://schemas.microsoft.com/office/drawing/2014/main" id="{56897B6C-8BFA-413A-9CA2-CCEF14F0769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5" name="テキスト ボックス 564">
          <a:extLst>
            <a:ext uri="{FF2B5EF4-FFF2-40B4-BE49-F238E27FC236}">
              <a16:creationId xmlns:a16="http://schemas.microsoft.com/office/drawing/2014/main" id="{DF76701D-66FF-473B-9C71-EB06438F041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6" name="直線コネクタ 565">
          <a:extLst>
            <a:ext uri="{FF2B5EF4-FFF2-40B4-BE49-F238E27FC236}">
              <a16:creationId xmlns:a16="http://schemas.microsoft.com/office/drawing/2014/main" id="{5D678F10-7765-44FA-A607-742B8CB3F79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7" name="テキスト ボックス 566">
          <a:extLst>
            <a:ext uri="{FF2B5EF4-FFF2-40B4-BE49-F238E27FC236}">
              <a16:creationId xmlns:a16="http://schemas.microsoft.com/office/drawing/2014/main" id="{2148AEA7-E32A-4AB9-990B-13ED51D8DBA6}"/>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8" name="直線コネクタ 567">
          <a:extLst>
            <a:ext uri="{FF2B5EF4-FFF2-40B4-BE49-F238E27FC236}">
              <a16:creationId xmlns:a16="http://schemas.microsoft.com/office/drawing/2014/main" id="{901B3D68-7312-4E84-AF96-BD050BA959CD}"/>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9" name="テキスト ボックス 568">
          <a:extLst>
            <a:ext uri="{FF2B5EF4-FFF2-40B4-BE49-F238E27FC236}">
              <a16:creationId xmlns:a16="http://schemas.microsoft.com/office/drawing/2014/main" id="{B4D7E9EE-013C-496D-A1A5-B749A933238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547C7FAC-2A5A-44BE-B817-A0C62A56DD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D9667AAD-2105-425D-B46E-0B7E4762ABB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1D3A1A11-2C59-4F4B-B7D7-605861B3D1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36</xdr:row>
      <xdr:rowOff>149165</xdr:rowOff>
    </xdr:from>
    <xdr:to>
      <xdr:col>116</xdr:col>
      <xdr:colOff>62864</xdr:colOff>
      <xdr:row>42</xdr:row>
      <xdr:rowOff>32766</xdr:rowOff>
    </xdr:to>
    <xdr:cxnSp macro="">
      <xdr:nvCxnSpPr>
        <xdr:cNvPr id="573" name="直線コネクタ 572">
          <a:extLst>
            <a:ext uri="{FF2B5EF4-FFF2-40B4-BE49-F238E27FC236}">
              <a16:creationId xmlns:a16="http://schemas.microsoft.com/office/drawing/2014/main" id="{54322F89-6CEB-473E-87E7-5965AD549AFB}"/>
            </a:ext>
          </a:extLst>
        </xdr:cNvPr>
        <xdr:cNvCxnSpPr/>
      </xdr:nvCxnSpPr>
      <xdr:spPr>
        <a:xfrm flipV="1">
          <a:off x="22160864" y="6321365"/>
          <a:ext cx="0" cy="91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36593</xdr:rowOff>
    </xdr:from>
    <xdr:ext cx="469744" cy="259045"/>
    <xdr:sp macro="" textlink="">
      <xdr:nvSpPr>
        <xdr:cNvPr id="574" name="【一般廃棄物処理施設】&#10;一人当たり有形固定資産（償却資産）額最小値テキスト">
          <a:extLst>
            <a:ext uri="{FF2B5EF4-FFF2-40B4-BE49-F238E27FC236}">
              <a16:creationId xmlns:a16="http://schemas.microsoft.com/office/drawing/2014/main" id="{3DC855F9-EEDE-4D36-AD9A-368EBA49DF43}"/>
            </a:ext>
          </a:extLst>
        </xdr:cNvPr>
        <xdr:cNvSpPr txBox="1"/>
      </xdr:nvSpPr>
      <xdr:spPr>
        <a:xfrm>
          <a:off x="22199600" y="7237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32766</xdr:rowOff>
    </xdr:from>
    <xdr:to>
      <xdr:col>116</xdr:col>
      <xdr:colOff>152400</xdr:colOff>
      <xdr:row>42</xdr:row>
      <xdr:rowOff>32766</xdr:rowOff>
    </xdr:to>
    <xdr:cxnSp macro="">
      <xdr:nvCxnSpPr>
        <xdr:cNvPr id="575" name="直線コネクタ 574">
          <a:extLst>
            <a:ext uri="{FF2B5EF4-FFF2-40B4-BE49-F238E27FC236}">
              <a16:creationId xmlns:a16="http://schemas.microsoft.com/office/drawing/2014/main" id="{E909066A-8D1A-4D99-A1D4-F69A8A2B3CF5}"/>
            </a:ext>
          </a:extLst>
        </xdr:cNvPr>
        <xdr:cNvCxnSpPr/>
      </xdr:nvCxnSpPr>
      <xdr:spPr>
        <a:xfrm>
          <a:off x="22072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95842</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603D35DD-1E3C-479B-B834-3E70DF5CEBE1}"/>
            </a:ext>
          </a:extLst>
        </xdr:cNvPr>
        <xdr:cNvSpPr txBox="1"/>
      </xdr:nvSpPr>
      <xdr:spPr>
        <a:xfrm>
          <a:off x="22199600" y="609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149165</xdr:rowOff>
    </xdr:from>
    <xdr:to>
      <xdr:col>116</xdr:col>
      <xdr:colOff>152400</xdr:colOff>
      <xdr:row>36</xdr:row>
      <xdr:rowOff>149165</xdr:rowOff>
    </xdr:to>
    <xdr:cxnSp macro="">
      <xdr:nvCxnSpPr>
        <xdr:cNvPr id="577" name="直線コネクタ 576">
          <a:extLst>
            <a:ext uri="{FF2B5EF4-FFF2-40B4-BE49-F238E27FC236}">
              <a16:creationId xmlns:a16="http://schemas.microsoft.com/office/drawing/2014/main" id="{D8948B28-BA61-4689-8242-324E797CC3B2}"/>
            </a:ext>
          </a:extLst>
        </xdr:cNvPr>
        <xdr:cNvCxnSpPr/>
      </xdr:nvCxnSpPr>
      <xdr:spPr>
        <a:xfrm>
          <a:off x="22072600" y="632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30806</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546E2821-1352-4AB6-9908-6F092016FC6C}"/>
            </a:ext>
          </a:extLst>
        </xdr:cNvPr>
        <xdr:cNvSpPr txBox="1"/>
      </xdr:nvSpPr>
      <xdr:spPr>
        <a:xfrm>
          <a:off x="22199600" y="68888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52379</xdr:rowOff>
    </xdr:from>
    <xdr:to>
      <xdr:col>116</xdr:col>
      <xdr:colOff>114300</xdr:colOff>
      <xdr:row>40</xdr:row>
      <xdr:rowOff>153979</xdr:rowOff>
    </xdr:to>
    <xdr:sp macro="" textlink="">
      <xdr:nvSpPr>
        <xdr:cNvPr id="579" name="フローチャート: 判断 578">
          <a:extLst>
            <a:ext uri="{FF2B5EF4-FFF2-40B4-BE49-F238E27FC236}">
              <a16:creationId xmlns:a16="http://schemas.microsoft.com/office/drawing/2014/main" id="{35981618-6E58-4670-9F96-C25642CC4CB9}"/>
            </a:ext>
          </a:extLst>
        </xdr:cNvPr>
        <xdr:cNvSpPr/>
      </xdr:nvSpPr>
      <xdr:spPr>
        <a:xfrm>
          <a:off x="22110700" y="691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65923</xdr:rowOff>
    </xdr:from>
    <xdr:to>
      <xdr:col>112</xdr:col>
      <xdr:colOff>38100</xdr:colOff>
      <xdr:row>40</xdr:row>
      <xdr:rowOff>167523</xdr:rowOff>
    </xdr:to>
    <xdr:sp macro="" textlink="">
      <xdr:nvSpPr>
        <xdr:cNvPr id="580" name="フローチャート: 判断 579">
          <a:extLst>
            <a:ext uri="{FF2B5EF4-FFF2-40B4-BE49-F238E27FC236}">
              <a16:creationId xmlns:a16="http://schemas.microsoft.com/office/drawing/2014/main" id="{BAFB1896-51D9-4625-BC1B-E8BD0F48D5A0}"/>
            </a:ext>
          </a:extLst>
        </xdr:cNvPr>
        <xdr:cNvSpPr/>
      </xdr:nvSpPr>
      <xdr:spPr>
        <a:xfrm>
          <a:off x="21272500" y="692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45829</xdr:rowOff>
    </xdr:from>
    <xdr:to>
      <xdr:col>107</xdr:col>
      <xdr:colOff>101600</xdr:colOff>
      <xdr:row>40</xdr:row>
      <xdr:rowOff>147429</xdr:rowOff>
    </xdr:to>
    <xdr:sp macro="" textlink="">
      <xdr:nvSpPr>
        <xdr:cNvPr id="581" name="フローチャート: 判断 580">
          <a:extLst>
            <a:ext uri="{FF2B5EF4-FFF2-40B4-BE49-F238E27FC236}">
              <a16:creationId xmlns:a16="http://schemas.microsoft.com/office/drawing/2014/main" id="{89FA6869-B6FB-421D-9A46-85BF3426369C}"/>
            </a:ext>
          </a:extLst>
        </xdr:cNvPr>
        <xdr:cNvSpPr/>
      </xdr:nvSpPr>
      <xdr:spPr>
        <a:xfrm>
          <a:off x="20383500" y="690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132274</xdr:rowOff>
    </xdr:from>
    <xdr:to>
      <xdr:col>102</xdr:col>
      <xdr:colOff>165100</xdr:colOff>
      <xdr:row>41</xdr:row>
      <xdr:rowOff>62424</xdr:rowOff>
    </xdr:to>
    <xdr:sp macro="" textlink="">
      <xdr:nvSpPr>
        <xdr:cNvPr id="582" name="フローチャート: 判断 581">
          <a:extLst>
            <a:ext uri="{FF2B5EF4-FFF2-40B4-BE49-F238E27FC236}">
              <a16:creationId xmlns:a16="http://schemas.microsoft.com/office/drawing/2014/main" id="{5D2E2059-8B1D-4697-B2F3-205BD8483F4D}"/>
            </a:ext>
          </a:extLst>
        </xdr:cNvPr>
        <xdr:cNvSpPr/>
      </xdr:nvSpPr>
      <xdr:spPr>
        <a:xfrm>
          <a:off x="19494500" y="699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85236</xdr:rowOff>
    </xdr:from>
    <xdr:to>
      <xdr:col>98</xdr:col>
      <xdr:colOff>38100</xdr:colOff>
      <xdr:row>41</xdr:row>
      <xdr:rowOff>15386</xdr:rowOff>
    </xdr:to>
    <xdr:sp macro="" textlink="">
      <xdr:nvSpPr>
        <xdr:cNvPr id="583" name="フローチャート: 判断 582">
          <a:extLst>
            <a:ext uri="{FF2B5EF4-FFF2-40B4-BE49-F238E27FC236}">
              <a16:creationId xmlns:a16="http://schemas.microsoft.com/office/drawing/2014/main" id="{43A0C00F-75E5-4FAA-AB5C-2E6CE477B14C}"/>
            </a:ext>
          </a:extLst>
        </xdr:cNvPr>
        <xdr:cNvSpPr/>
      </xdr:nvSpPr>
      <xdr:spPr>
        <a:xfrm>
          <a:off x="18605500" y="694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78EA5B7C-8413-45F2-9A85-3FBC0605024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B390CEB-C533-4B68-9057-D6EC3B4E3AE4}"/>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442DF7A2-43D0-418E-AB2C-81CD5C1CC96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620AC7FE-A211-476C-AD54-BBE62F4C028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42916770-D5BE-4029-B9A4-8C8166B4A5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75528</xdr:rowOff>
    </xdr:from>
    <xdr:to>
      <xdr:col>116</xdr:col>
      <xdr:colOff>114300</xdr:colOff>
      <xdr:row>40</xdr:row>
      <xdr:rowOff>5678</xdr:rowOff>
    </xdr:to>
    <xdr:sp macro="" textlink="">
      <xdr:nvSpPr>
        <xdr:cNvPr id="589" name="楕円 588">
          <a:extLst>
            <a:ext uri="{FF2B5EF4-FFF2-40B4-BE49-F238E27FC236}">
              <a16:creationId xmlns:a16="http://schemas.microsoft.com/office/drawing/2014/main" id="{880A3663-5FAC-460C-A6FF-B72482ED9F64}"/>
            </a:ext>
          </a:extLst>
        </xdr:cNvPr>
        <xdr:cNvSpPr/>
      </xdr:nvSpPr>
      <xdr:spPr>
        <a:xfrm>
          <a:off x="22110700" y="676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98405</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97C6F4A2-FA44-40C1-B972-2B8FC8B16CFD}"/>
            </a:ext>
          </a:extLst>
        </xdr:cNvPr>
        <xdr:cNvSpPr txBox="1"/>
      </xdr:nvSpPr>
      <xdr:spPr>
        <a:xfrm>
          <a:off x="22199600" y="6613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79731</xdr:rowOff>
    </xdr:from>
    <xdr:to>
      <xdr:col>112</xdr:col>
      <xdr:colOff>38100</xdr:colOff>
      <xdr:row>40</xdr:row>
      <xdr:rowOff>9881</xdr:rowOff>
    </xdr:to>
    <xdr:sp macro="" textlink="">
      <xdr:nvSpPr>
        <xdr:cNvPr id="591" name="楕円 590">
          <a:extLst>
            <a:ext uri="{FF2B5EF4-FFF2-40B4-BE49-F238E27FC236}">
              <a16:creationId xmlns:a16="http://schemas.microsoft.com/office/drawing/2014/main" id="{F3841673-B1C1-4F56-B3E2-6D456897C7F5}"/>
            </a:ext>
          </a:extLst>
        </xdr:cNvPr>
        <xdr:cNvSpPr/>
      </xdr:nvSpPr>
      <xdr:spPr>
        <a:xfrm>
          <a:off x="21272500" y="67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126328</xdr:rowOff>
    </xdr:from>
    <xdr:to>
      <xdr:col>116</xdr:col>
      <xdr:colOff>63500</xdr:colOff>
      <xdr:row>39</xdr:row>
      <xdr:rowOff>130531</xdr:rowOff>
    </xdr:to>
    <xdr:cxnSp macro="">
      <xdr:nvCxnSpPr>
        <xdr:cNvPr id="592" name="直線コネクタ 591">
          <a:extLst>
            <a:ext uri="{FF2B5EF4-FFF2-40B4-BE49-F238E27FC236}">
              <a16:creationId xmlns:a16="http://schemas.microsoft.com/office/drawing/2014/main" id="{FC17AB29-BE37-49F9-AF04-B6B6577F6789}"/>
            </a:ext>
          </a:extLst>
        </xdr:cNvPr>
        <xdr:cNvCxnSpPr/>
      </xdr:nvCxnSpPr>
      <xdr:spPr>
        <a:xfrm flipV="1">
          <a:off x="21323300" y="6812878"/>
          <a:ext cx="838200" cy="4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34719</xdr:rowOff>
    </xdr:from>
    <xdr:to>
      <xdr:col>107</xdr:col>
      <xdr:colOff>101600</xdr:colOff>
      <xdr:row>33</xdr:row>
      <xdr:rowOff>136319</xdr:rowOff>
    </xdr:to>
    <xdr:sp macro="" textlink="">
      <xdr:nvSpPr>
        <xdr:cNvPr id="593" name="楕円 592">
          <a:extLst>
            <a:ext uri="{FF2B5EF4-FFF2-40B4-BE49-F238E27FC236}">
              <a16:creationId xmlns:a16="http://schemas.microsoft.com/office/drawing/2014/main" id="{21C55C91-B315-4B7B-ACE7-7C8B13A0981C}"/>
            </a:ext>
          </a:extLst>
        </xdr:cNvPr>
        <xdr:cNvSpPr/>
      </xdr:nvSpPr>
      <xdr:spPr>
        <a:xfrm>
          <a:off x="20383500" y="56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85519</xdr:rowOff>
    </xdr:from>
    <xdr:to>
      <xdr:col>111</xdr:col>
      <xdr:colOff>177800</xdr:colOff>
      <xdr:row>39</xdr:row>
      <xdr:rowOff>130531</xdr:rowOff>
    </xdr:to>
    <xdr:cxnSp macro="">
      <xdr:nvCxnSpPr>
        <xdr:cNvPr id="594" name="直線コネクタ 593">
          <a:extLst>
            <a:ext uri="{FF2B5EF4-FFF2-40B4-BE49-F238E27FC236}">
              <a16:creationId xmlns:a16="http://schemas.microsoft.com/office/drawing/2014/main" id="{02B2FDC3-55C0-43C8-BC07-76DEA1F98E21}"/>
            </a:ext>
          </a:extLst>
        </xdr:cNvPr>
        <xdr:cNvCxnSpPr/>
      </xdr:nvCxnSpPr>
      <xdr:spPr>
        <a:xfrm>
          <a:off x="20434300" y="5743369"/>
          <a:ext cx="889000" cy="107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126030</xdr:rowOff>
    </xdr:from>
    <xdr:to>
      <xdr:col>102</xdr:col>
      <xdr:colOff>165100</xdr:colOff>
      <xdr:row>40</xdr:row>
      <xdr:rowOff>56180</xdr:rowOff>
    </xdr:to>
    <xdr:sp macro="" textlink="">
      <xdr:nvSpPr>
        <xdr:cNvPr id="595" name="楕円 594">
          <a:extLst>
            <a:ext uri="{FF2B5EF4-FFF2-40B4-BE49-F238E27FC236}">
              <a16:creationId xmlns:a16="http://schemas.microsoft.com/office/drawing/2014/main" id="{B43DF6C0-46C6-459D-970E-64BE2B663956}"/>
            </a:ext>
          </a:extLst>
        </xdr:cNvPr>
        <xdr:cNvSpPr/>
      </xdr:nvSpPr>
      <xdr:spPr>
        <a:xfrm>
          <a:off x="19494500" y="68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85519</xdr:rowOff>
    </xdr:from>
    <xdr:to>
      <xdr:col>107</xdr:col>
      <xdr:colOff>50800</xdr:colOff>
      <xdr:row>40</xdr:row>
      <xdr:rowOff>5380</xdr:rowOff>
    </xdr:to>
    <xdr:cxnSp macro="">
      <xdr:nvCxnSpPr>
        <xdr:cNvPr id="596" name="直線コネクタ 595">
          <a:extLst>
            <a:ext uri="{FF2B5EF4-FFF2-40B4-BE49-F238E27FC236}">
              <a16:creationId xmlns:a16="http://schemas.microsoft.com/office/drawing/2014/main" id="{2FE0E824-8943-43EF-A214-4BA030EC6B77}"/>
            </a:ext>
          </a:extLst>
        </xdr:cNvPr>
        <xdr:cNvCxnSpPr/>
      </xdr:nvCxnSpPr>
      <xdr:spPr>
        <a:xfrm flipV="1">
          <a:off x="19545300" y="5743369"/>
          <a:ext cx="889000" cy="112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66403</xdr:rowOff>
    </xdr:from>
    <xdr:to>
      <xdr:col>98</xdr:col>
      <xdr:colOff>38100</xdr:colOff>
      <xdr:row>41</xdr:row>
      <xdr:rowOff>168003</xdr:rowOff>
    </xdr:to>
    <xdr:sp macro="" textlink="">
      <xdr:nvSpPr>
        <xdr:cNvPr id="597" name="楕円 596">
          <a:extLst>
            <a:ext uri="{FF2B5EF4-FFF2-40B4-BE49-F238E27FC236}">
              <a16:creationId xmlns:a16="http://schemas.microsoft.com/office/drawing/2014/main" id="{1E8D8721-7D17-4E64-9948-42EF9A712048}"/>
            </a:ext>
          </a:extLst>
        </xdr:cNvPr>
        <xdr:cNvSpPr/>
      </xdr:nvSpPr>
      <xdr:spPr>
        <a:xfrm>
          <a:off x="18605500" y="70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5380</xdr:rowOff>
    </xdr:from>
    <xdr:to>
      <xdr:col>102</xdr:col>
      <xdr:colOff>114300</xdr:colOff>
      <xdr:row>41</xdr:row>
      <xdr:rowOff>117203</xdr:rowOff>
    </xdr:to>
    <xdr:cxnSp macro="">
      <xdr:nvCxnSpPr>
        <xdr:cNvPr id="598" name="直線コネクタ 597">
          <a:extLst>
            <a:ext uri="{FF2B5EF4-FFF2-40B4-BE49-F238E27FC236}">
              <a16:creationId xmlns:a16="http://schemas.microsoft.com/office/drawing/2014/main" id="{4A6926F1-D007-4DD5-92B7-8260D4BFBBEB}"/>
            </a:ext>
          </a:extLst>
        </xdr:cNvPr>
        <xdr:cNvCxnSpPr/>
      </xdr:nvCxnSpPr>
      <xdr:spPr>
        <a:xfrm flipV="1">
          <a:off x="18656300" y="6863380"/>
          <a:ext cx="889000" cy="28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158650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68D70EE8-45C6-4003-BF45-6DFE1758ECB7}"/>
            </a:ext>
          </a:extLst>
        </xdr:cNvPr>
        <xdr:cNvSpPr txBox="1"/>
      </xdr:nvSpPr>
      <xdr:spPr>
        <a:xfrm>
          <a:off x="21043411" y="701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138556</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88529DFD-5D5D-4CB5-9F3A-537F517F17E8}"/>
            </a:ext>
          </a:extLst>
        </xdr:cNvPr>
        <xdr:cNvSpPr txBox="1"/>
      </xdr:nvSpPr>
      <xdr:spPr>
        <a:xfrm>
          <a:off x="20167111" y="699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53551</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2FE8E336-CA28-40D7-B516-C92022FF1527}"/>
            </a:ext>
          </a:extLst>
        </xdr:cNvPr>
        <xdr:cNvSpPr txBox="1"/>
      </xdr:nvSpPr>
      <xdr:spPr>
        <a:xfrm>
          <a:off x="19278111" y="708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31913</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22F34968-506F-4A03-BBA7-0DBDA2FC8398}"/>
            </a:ext>
          </a:extLst>
        </xdr:cNvPr>
        <xdr:cNvSpPr txBox="1"/>
      </xdr:nvSpPr>
      <xdr:spPr>
        <a:xfrm>
          <a:off x="18389111" y="671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26408</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D08C90B5-833F-416A-932C-BFC73A36FB57}"/>
            </a:ext>
          </a:extLst>
        </xdr:cNvPr>
        <xdr:cNvSpPr txBox="1"/>
      </xdr:nvSpPr>
      <xdr:spPr>
        <a:xfrm>
          <a:off x="21011095" y="6541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31</xdr:row>
      <xdr:rowOff>152846</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CB524A85-9D0B-4BDC-8C5C-0EA15253E347}"/>
            </a:ext>
          </a:extLst>
        </xdr:cNvPr>
        <xdr:cNvSpPr txBox="1"/>
      </xdr:nvSpPr>
      <xdr:spPr>
        <a:xfrm>
          <a:off x="20134795" y="546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72707</xdr:rowOff>
    </xdr:from>
    <xdr:ext cx="534377" cy="259045"/>
    <xdr:sp macro="" textlink="">
      <xdr:nvSpPr>
        <xdr:cNvPr id="605" name="n_3mainValue【一般廃棄物処理施設】&#10;一人当たり有形固定資産（償却資産）額">
          <a:extLst>
            <a:ext uri="{FF2B5EF4-FFF2-40B4-BE49-F238E27FC236}">
              <a16:creationId xmlns:a16="http://schemas.microsoft.com/office/drawing/2014/main" id="{0AB2AE0F-377C-4646-B8E4-4ED5C48EED04}"/>
            </a:ext>
          </a:extLst>
        </xdr:cNvPr>
        <xdr:cNvSpPr txBox="1"/>
      </xdr:nvSpPr>
      <xdr:spPr>
        <a:xfrm>
          <a:off x="19278111" y="658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159130</xdr:rowOff>
    </xdr:from>
    <xdr:ext cx="534377" cy="259045"/>
    <xdr:sp macro="" textlink="">
      <xdr:nvSpPr>
        <xdr:cNvPr id="606" name="n_4mainValue【一般廃棄物処理施設】&#10;一人当たり有形固定資産（償却資産）額">
          <a:extLst>
            <a:ext uri="{FF2B5EF4-FFF2-40B4-BE49-F238E27FC236}">
              <a16:creationId xmlns:a16="http://schemas.microsoft.com/office/drawing/2014/main" id="{4AD032D9-FF90-45B2-8B1F-2E67004F78EB}"/>
            </a:ext>
          </a:extLst>
        </xdr:cNvPr>
        <xdr:cNvSpPr txBox="1"/>
      </xdr:nvSpPr>
      <xdr:spPr>
        <a:xfrm>
          <a:off x="18389111" y="71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E6617975-332B-4A2C-9935-BA46BB00495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8965B951-BB66-4C6E-A178-33E4C493D70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90A8DF69-0F90-4E53-BAA8-B8FB017B600E}"/>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0B5EF3E5-3395-488E-8B12-4028183CEC4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C2A73D70-8D90-4C7A-A9EA-96A75FEF2CA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9B03E52A-09CD-4A35-952E-FE8F3852AF0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B17D5425-90D7-42DC-98B9-F903139BC54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1DA9BB4E-EE56-42D7-8A6B-35C5D11C56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DC0170C0-C788-4F8A-8665-FD2977F7FFD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53391BD6-883F-4FFE-AF48-ADD975FB115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A575E4D7-DE73-4606-B6DF-B78C95A92C4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8" name="直線コネクタ 617">
          <a:extLst>
            <a:ext uri="{FF2B5EF4-FFF2-40B4-BE49-F238E27FC236}">
              <a16:creationId xmlns:a16="http://schemas.microsoft.com/office/drawing/2014/main" id="{2F3BE3FF-2C7B-4BDE-B7EC-F48D12B868A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9" name="テキスト ボックス 618">
          <a:extLst>
            <a:ext uri="{FF2B5EF4-FFF2-40B4-BE49-F238E27FC236}">
              <a16:creationId xmlns:a16="http://schemas.microsoft.com/office/drawing/2014/main" id="{69C4A760-3F72-4FAE-9840-237C542D59BD}"/>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0" name="直線コネクタ 619">
          <a:extLst>
            <a:ext uri="{FF2B5EF4-FFF2-40B4-BE49-F238E27FC236}">
              <a16:creationId xmlns:a16="http://schemas.microsoft.com/office/drawing/2014/main" id="{506C682F-6E2A-4D47-9167-78E726B4489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1" name="テキスト ボックス 620">
          <a:extLst>
            <a:ext uri="{FF2B5EF4-FFF2-40B4-BE49-F238E27FC236}">
              <a16:creationId xmlns:a16="http://schemas.microsoft.com/office/drawing/2014/main" id="{908DDAEA-9F27-479A-8B0E-E4DA14A5DDE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2" name="直線コネクタ 621">
          <a:extLst>
            <a:ext uri="{FF2B5EF4-FFF2-40B4-BE49-F238E27FC236}">
              <a16:creationId xmlns:a16="http://schemas.microsoft.com/office/drawing/2014/main" id="{5FE4BC21-B9F1-47E9-A9D1-5C8F48B6BA3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3" name="テキスト ボックス 622">
          <a:extLst>
            <a:ext uri="{FF2B5EF4-FFF2-40B4-BE49-F238E27FC236}">
              <a16:creationId xmlns:a16="http://schemas.microsoft.com/office/drawing/2014/main" id="{F86FC5B8-944E-4C6A-83E0-8101F224B89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4" name="直線コネクタ 623">
          <a:extLst>
            <a:ext uri="{FF2B5EF4-FFF2-40B4-BE49-F238E27FC236}">
              <a16:creationId xmlns:a16="http://schemas.microsoft.com/office/drawing/2014/main" id="{59570C4B-EAF1-4399-A0C1-A13EE9077278}"/>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5" name="テキスト ボックス 624">
          <a:extLst>
            <a:ext uri="{FF2B5EF4-FFF2-40B4-BE49-F238E27FC236}">
              <a16:creationId xmlns:a16="http://schemas.microsoft.com/office/drawing/2014/main" id="{3E096508-AD7F-46D8-A8C8-179A3DD9FD17}"/>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6" name="直線コネクタ 625">
          <a:extLst>
            <a:ext uri="{FF2B5EF4-FFF2-40B4-BE49-F238E27FC236}">
              <a16:creationId xmlns:a16="http://schemas.microsoft.com/office/drawing/2014/main" id="{A24BDED1-B0F4-41B3-AAC5-35980A83D7D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627" name="テキスト ボックス 626">
          <a:extLst>
            <a:ext uri="{FF2B5EF4-FFF2-40B4-BE49-F238E27FC236}">
              <a16:creationId xmlns:a16="http://schemas.microsoft.com/office/drawing/2014/main" id="{F75AA4E1-F957-4E2D-AEAF-DBE256A948C4}"/>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8" name="直線コネクタ 627">
          <a:extLst>
            <a:ext uri="{FF2B5EF4-FFF2-40B4-BE49-F238E27FC236}">
              <a16:creationId xmlns:a16="http://schemas.microsoft.com/office/drawing/2014/main" id="{77FAC9B3-F106-4FBF-A8E7-52799B591A0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a:extLst>
            <a:ext uri="{FF2B5EF4-FFF2-40B4-BE49-F238E27FC236}">
              <a16:creationId xmlns:a16="http://schemas.microsoft.com/office/drawing/2014/main" id="{AB8A2DFC-4651-41AF-AC82-0DBDC74BE70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630" name="直線コネクタ 629">
          <a:extLst>
            <a:ext uri="{FF2B5EF4-FFF2-40B4-BE49-F238E27FC236}">
              <a16:creationId xmlns:a16="http://schemas.microsoft.com/office/drawing/2014/main" id="{DE827BE4-8E0E-43AC-90FE-CE2FAC5DDA91}"/>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631" name="【保健センター・保健所】&#10;有形固定資産減価償却率最小値テキスト">
          <a:extLst>
            <a:ext uri="{FF2B5EF4-FFF2-40B4-BE49-F238E27FC236}">
              <a16:creationId xmlns:a16="http://schemas.microsoft.com/office/drawing/2014/main" id="{E9DD27E9-CE55-4A78-9591-879023697F23}"/>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632" name="直線コネクタ 631">
          <a:extLst>
            <a:ext uri="{FF2B5EF4-FFF2-40B4-BE49-F238E27FC236}">
              <a16:creationId xmlns:a16="http://schemas.microsoft.com/office/drawing/2014/main" id="{256C658B-D6D9-4048-AD7F-72410DD5F929}"/>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633" name="【保健センター・保健所】&#10;有形固定資産減価償却率最大値テキスト">
          <a:extLst>
            <a:ext uri="{FF2B5EF4-FFF2-40B4-BE49-F238E27FC236}">
              <a16:creationId xmlns:a16="http://schemas.microsoft.com/office/drawing/2014/main" id="{44A78319-7A2C-40A3-905E-D0314E77009C}"/>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634" name="直線コネクタ 633">
          <a:extLst>
            <a:ext uri="{FF2B5EF4-FFF2-40B4-BE49-F238E27FC236}">
              <a16:creationId xmlns:a16="http://schemas.microsoft.com/office/drawing/2014/main" id="{F6B574E8-E559-4A31-8E3F-35564F19185F}"/>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635" name="【保健センター・保健所】&#10;有形固定資産減価償却率平均値テキスト">
          <a:extLst>
            <a:ext uri="{FF2B5EF4-FFF2-40B4-BE49-F238E27FC236}">
              <a16:creationId xmlns:a16="http://schemas.microsoft.com/office/drawing/2014/main" id="{D23D3ED9-9E6A-4B02-86F8-8AB90DD5A162}"/>
            </a:ext>
          </a:extLst>
        </xdr:cNvPr>
        <xdr:cNvSpPr txBox="1"/>
      </xdr:nvSpPr>
      <xdr:spPr>
        <a:xfrm>
          <a:off x="16357600" y="10370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636" name="フローチャート: 判断 635">
          <a:extLst>
            <a:ext uri="{FF2B5EF4-FFF2-40B4-BE49-F238E27FC236}">
              <a16:creationId xmlns:a16="http://schemas.microsoft.com/office/drawing/2014/main" id="{4C46960E-534A-4C8E-BA9B-B46EBCF2AA10}"/>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637" name="フローチャート: 判断 636">
          <a:extLst>
            <a:ext uri="{FF2B5EF4-FFF2-40B4-BE49-F238E27FC236}">
              <a16:creationId xmlns:a16="http://schemas.microsoft.com/office/drawing/2014/main" id="{8F252DFE-AEE5-4049-A861-D6489A85EC45}"/>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153035</xdr:rowOff>
    </xdr:from>
    <xdr:to>
      <xdr:col>76</xdr:col>
      <xdr:colOff>165100</xdr:colOff>
      <xdr:row>61</xdr:row>
      <xdr:rowOff>83185</xdr:rowOff>
    </xdr:to>
    <xdr:sp macro="" textlink="">
      <xdr:nvSpPr>
        <xdr:cNvPr id="638" name="フローチャート: 判断 637">
          <a:extLst>
            <a:ext uri="{FF2B5EF4-FFF2-40B4-BE49-F238E27FC236}">
              <a16:creationId xmlns:a16="http://schemas.microsoft.com/office/drawing/2014/main" id="{097C453C-2D5D-4A06-94B1-00774C660B81}"/>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145415</xdr:rowOff>
    </xdr:from>
    <xdr:to>
      <xdr:col>72</xdr:col>
      <xdr:colOff>38100</xdr:colOff>
      <xdr:row>61</xdr:row>
      <xdr:rowOff>75565</xdr:rowOff>
    </xdr:to>
    <xdr:sp macro="" textlink="">
      <xdr:nvSpPr>
        <xdr:cNvPr id="639" name="フローチャート: 判断 638">
          <a:extLst>
            <a:ext uri="{FF2B5EF4-FFF2-40B4-BE49-F238E27FC236}">
              <a16:creationId xmlns:a16="http://schemas.microsoft.com/office/drawing/2014/main" id="{90E54272-ECA9-4A99-83AE-3A8BDF71AC92}"/>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640" name="フローチャート: 判断 639">
          <a:extLst>
            <a:ext uri="{FF2B5EF4-FFF2-40B4-BE49-F238E27FC236}">
              <a16:creationId xmlns:a16="http://schemas.microsoft.com/office/drawing/2014/main" id="{B67DC143-D7F3-4800-9731-E8134B6026C8}"/>
            </a:ext>
          </a:extLst>
        </xdr:cNvPr>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915F9022-8E20-4CCD-85B7-1BD285848DB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74938786-A1B9-43D7-B83C-3D9949488A0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D6712B66-22B1-423E-BEF6-B7E18E6D4398}"/>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632AA6A7-133D-4C5D-938C-711E391810F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6D23DF8E-A3C1-448C-B064-B1F4C796F8E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6" name="楕円 645">
          <a:extLst>
            <a:ext uri="{FF2B5EF4-FFF2-40B4-BE49-F238E27FC236}">
              <a16:creationId xmlns:a16="http://schemas.microsoft.com/office/drawing/2014/main" id="{4CB6086B-59AB-43D9-9F00-861F1F27B43E}"/>
            </a:ext>
          </a:extLst>
        </xdr:cNvPr>
        <xdr:cNvSpPr/>
      </xdr:nvSpPr>
      <xdr:spPr>
        <a:xfrm>
          <a:off x="162687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86377</xdr:rowOff>
    </xdr:from>
    <xdr:ext cx="405111" cy="259045"/>
    <xdr:sp macro="" textlink="">
      <xdr:nvSpPr>
        <xdr:cNvPr id="647" name="【保健センター・保健所】&#10;有形固定資産減価償却率該当値テキスト">
          <a:extLst>
            <a:ext uri="{FF2B5EF4-FFF2-40B4-BE49-F238E27FC236}">
              <a16:creationId xmlns:a16="http://schemas.microsoft.com/office/drawing/2014/main" id="{4E59B3F5-DE98-4225-999D-D19B66259926}"/>
            </a:ext>
          </a:extLst>
        </xdr:cNvPr>
        <xdr:cNvSpPr txBox="1"/>
      </xdr:nvSpPr>
      <xdr:spPr>
        <a:xfrm>
          <a:off x="16357600" y="1020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648" name="楕円 647">
          <a:extLst>
            <a:ext uri="{FF2B5EF4-FFF2-40B4-BE49-F238E27FC236}">
              <a16:creationId xmlns:a16="http://schemas.microsoft.com/office/drawing/2014/main" id="{ACDF938B-868C-4EE8-97B0-67417D41F1B2}"/>
            </a:ext>
          </a:extLst>
        </xdr:cNvPr>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114300</xdr:rowOff>
    </xdr:to>
    <xdr:cxnSp macro="">
      <xdr:nvCxnSpPr>
        <xdr:cNvPr id="649" name="直線コネクタ 648">
          <a:extLst>
            <a:ext uri="{FF2B5EF4-FFF2-40B4-BE49-F238E27FC236}">
              <a16:creationId xmlns:a16="http://schemas.microsoft.com/office/drawing/2014/main" id="{BF193112-29DD-46E5-B21E-742856C4A204}"/>
            </a:ext>
          </a:extLst>
        </xdr:cNvPr>
        <xdr:cNvCxnSpPr/>
      </xdr:nvCxnSpPr>
      <xdr:spPr>
        <a:xfrm>
          <a:off x="15481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158750</xdr:rowOff>
    </xdr:from>
    <xdr:to>
      <xdr:col>76</xdr:col>
      <xdr:colOff>165100</xdr:colOff>
      <xdr:row>60</xdr:row>
      <xdr:rowOff>88900</xdr:rowOff>
    </xdr:to>
    <xdr:sp macro="" textlink="">
      <xdr:nvSpPr>
        <xdr:cNvPr id="650" name="楕円 649">
          <a:extLst>
            <a:ext uri="{FF2B5EF4-FFF2-40B4-BE49-F238E27FC236}">
              <a16:creationId xmlns:a16="http://schemas.microsoft.com/office/drawing/2014/main" id="{6F5CAF25-A758-4796-8510-C424FA397587}"/>
            </a:ext>
          </a:extLst>
        </xdr:cNvPr>
        <xdr:cNvSpPr/>
      </xdr:nvSpPr>
      <xdr:spPr>
        <a:xfrm>
          <a:off x="14541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38100</xdr:rowOff>
    </xdr:from>
    <xdr:to>
      <xdr:col>81</xdr:col>
      <xdr:colOff>50800</xdr:colOff>
      <xdr:row>60</xdr:row>
      <xdr:rowOff>76200</xdr:rowOff>
    </xdr:to>
    <xdr:cxnSp macro="">
      <xdr:nvCxnSpPr>
        <xdr:cNvPr id="651" name="直線コネクタ 650">
          <a:extLst>
            <a:ext uri="{FF2B5EF4-FFF2-40B4-BE49-F238E27FC236}">
              <a16:creationId xmlns:a16="http://schemas.microsoft.com/office/drawing/2014/main" id="{CC3FAC9B-3E7E-4195-9307-74CE91457624}"/>
            </a:ext>
          </a:extLst>
        </xdr:cNvPr>
        <xdr:cNvCxnSpPr/>
      </xdr:nvCxnSpPr>
      <xdr:spPr>
        <a:xfrm>
          <a:off x="14592300" y="10325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52" name="楕円 651">
          <a:extLst>
            <a:ext uri="{FF2B5EF4-FFF2-40B4-BE49-F238E27FC236}">
              <a16:creationId xmlns:a16="http://schemas.microsoft.com/office/drawing/2014/main" id="{C8F29FF4-9A21-46F8-9BF0-C602468A9F5F}"/>
            </a:ext>
          </a:extLst>
        </xdr:cNvPr>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38100</xdr:rowOff>
    </xdr:to>
    <xdr:cxnSp macro="">
      <xdr:nvCxnSpPr>
        <xdr:cNvPr id="653" name="直線コネクタ 652">
          <a:extLst>
            <a:ext uri="{FF2B5EF4-FFF2-40B4-BE49-F238E27FC236}">
              <a16:creationId xmlns:a16="http://schemas.microsoft.com/office/drawing/2014/main" id="{EE593F44-CAB5-41CC-9684-FBCA1067DDCF}"/>
            </a:ext>
          </a:extLst>
        </xdr:cNvPr>
        <xdr:cNvCxnSpPr/>
      </xdr:nvCxnSpPr>
      <xdr:spPr>
        <a:xfrm>
          <a:off x="13703300" y="10287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82550</xdr:rowOff>
    </xdr:from>
    <xdr:to>
      <xdr:col>67</xdr:col>
      <xdr:colOff>101600</xdr:colOff>
      <xdr:row>60</xdr:row>
      <xdr:rowOff>12700</xdr:rowOff>
    </xdr:to>
    <xdr:sp macro="" textlink="">
      <xdr:nvSpPr>
        <xdr:cNvPr id="654" name="楕円 653">
          <a:extLst>
            <a:ext uri="{FF2B5EF4-FFF2-40B4-BE49-F238E27FC236}">
              <a16:creationId xmlns:a16="http://schemas.microsoft.com/office/drawing/2014/main" id="{DA2C1B22-DB09-4AEE-B80B-888CC1895936}"/>
            </a:ext>
          </a:extLst>
        </xdr:cNvPr>
        <xdr:cNvSpPr/>
      </xdr:nvSpPr>
      <xdr:spPr>
        <a:xfrm>
          <a:off x="12763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133350</xdr:rowOff>
    </xdr:from>
    <xdr:to>
      <xdr:col>71</xdr:col>
      <xdr:colOff>177800</xdr:colOff>
      <xdr:row>60</xdr:row>
      <xdr:rowOff>0</xdr:rowOff>
    </xdr:to>
    <xdr:cxnSp macro="">
      <xdr:nvCxnSpPr>
        <xdr:cNvPr id="655" name="直線コネクタ 654">
          <a:extLst>
            <a:ext uri="{FF2B5EF4-FFF2-40B4-BE49-F238E27FC236}">
              <a16:creationId xmlns:a16="http://schemas.microsoft.com/office/drawing/2014/main" id="{3610AB1D-3288-4056-AA29-8B14D6BCAE34}"/>
            </a:ext>
          </a:extLst>
        </xdr:cNvPr>
        <xdr:cNvCxnSpPr/>
      </xdr:nvCxnSpPr>
      <xdr:spPr>
        <a:xfrm>
          <a:off x="12814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17</xdr:rowOff>
    </xdr:from>
    <xdr:ext cx="405111" cy="259045"/>
    <xdr:sp macro="" textlink="">
      <xdr:nvSpPr>
        <xdr:cNvPr id="656" name="n_1aveValue【保健センター・保健所】&#10;有形固定資産減価償却率">
          <a:extLst>
            <a:ext uri="{FF2B5EF4-FFF2-40B4-BE49-F238E27FC236}">
              <a16:creationId xmlns:a16="http://schemas.microsoft.com/office/drawing/2014/main" id="{DDEED185-1A71-42D3-94A1-A6CC918AE3CF}"/>
            </a:ext>
          </a:extLst>
        </xdr:cNvPr>
        <xdr:cNvSpPr txBox="1"/>
      </xdr:nvSpPr>
      <xdr:spPr>
        <a:xfrm>
          <a:off x="152660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74312</xdr:rowOff>
    </xdr:from>
    <xdr:ext cx="405111" cy="259045"/>
    <xdr:sp macro="" textlink="">
      <xdr:nvSpPr>
        <xdr:cNvPr id="657" name="n_2aveValue【保健センター・保健所】&#10;有形固定資産減価償却率">
          <a:extLst>
            <a:ext uri="{FF2B5EF4-FFF2-40B4-BE49-F238E27FC236}">
              <a16:creationId xmlns:a16="http://schemas.microsoft.com/office/drawing/2014/main" id="{2A95DF33-C060-4C16-8192-A2ACAFF20411}"/>
            </a:ext>
          </a:extLst>
        </xdr:cNvPr>
        <xdr:cNvSpPr txBox="1"/>
      </xdr:nvSpPr>
      <xdr:spPr>
        <a:xfrm>
          <a:off x="143897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658" name="n_3aveValue【保健センター・保健所】&#10;有形固定資産減価償却率">
          <a:extLst>
            <a:ext uri="{FF2B5EF4-FFF2-40B4-BE49-F238E27FC236}">
              <a16:creationId xmlns:a16="http://schemas.microsoft.com/office/drawing/2014/main" id="{007C1BFD-7E4E-4E65-A97B-56EFABC152E5}"/>
            </a:ext>
          </a:extLst>
        </xdr:cNvPr>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47642</xdr:rowOff>
    </xdr:from>
    <xdr:ext cx="405111" cy="259045"/>
    <xdr:sp macro="" textlink="">
      <xdr:nvSpPr>
        <xdr:cNvPr id="659" name="n_4aveValue【保健センター・保健所】&#10;有形固定資産減価償却率">
          <a:extLst>
            <a:ext uri="{FF2B5EF4-FFF2-40B4-BE49-F238E27FC236}">
              <a16:creationId xmlns:a16="http://schemas.microsoft.com/office/drawing/2014/main" id="{CF1266CB-DAAE-4DE9-8270-35D36B57AE50}"/>
            </a:ext>
          </a:extLst>
        </xdr:cNvPr>
        <xdr:cNvSpPr txBox="1"/>
      </xdr:nvSpPr>
      <xdr:spPr>
        <a:xfrm>
          <a:off x="12611744" y="1033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143527</xdr:rowOff>
    </xdr:from>
    <xdr:ext cx="405111" cy="259045"/>
    <xdr:sp macro="" textlink="">
      <xdr:nvSpPr>
        <xdr:cNvPr id="660" name="n_1mainValue【保健センター・保健所】&#10;有形固定資産減価償却率">
          <a:extLst>
            <a:ext uri="{FF2B5EF4-FFF2-40B4-BE49-F238E27FC236}">
              <a16:creationId xmlns:a16="http://schemas.microsoft.com/office/drawing/2014/main" id="{02160624-F318-48AF-8A81-6D267E2017C7}"/>
            </a:ext>
          </a:extLst>
        </xdr:cNvPr>
        <xdr:cNvSpPr txBox="1"/>
      </xdr:nvSpPr>
      <xdr:spPr>
        <a:xfrm>
          <a:off x="152660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105427</xdr:rowOff>
    </xdr:from>
    <xdr:ext cx="405111" cy="259045"/>
    <xdr:sp macro="" textlink="">
      <xdr:nvSpPr>
        <xdr:cNvPr id="661" name="n_2mainValue【保健センター・保健所】&#10;有形固定資産減価償却率">
          <a:extLst>
            <a:ext uri="{FF2B5EF4-FFF2-40B4-BE49-F238E27FC236}">
              <a16:creationId xmlns:a16="http://schemas.microsoft.com/office/drawing/2014/main" id="{62125694-5AC0-4936-BD55-766F2BC38D88}"/>
            </a:ext>
          </a:extLst>
        </xdr:cNvPr>
        <xdr:cNvSpPr txBox="1"/>
      </xdr:nvSpPr>
      <xdr:spPr>
        <a:xfrm>
          <a:off x="14389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662" name="n_3mainValue【保健センター・保健所】&#10;有形固定資産減価償却率">
          <a:extLst>
            <a:ext uri="{FF2B5EF4-FFF2-40B4-BE49-F238E27FC236}">
              <a16:creationId xmlns:a16="http://schemas.microsoft.com/office/drawing/2014/main" id="{4218EAD7-767F-4F72-B7E2-905BAFC45DFD}"/>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29227</xdr:rowOff>
    </xdr:from>
    <xdr:ext cx="405111" cy="259045"/>
    <xdr:sp macro="" textlink="">
      <xdr:nvSpPr>
        <xdr:cNvPr id="663" name="n_4mainValue【保健センター・保健所】&#10;有形固定資産減価償却率">
          <a:extLst>
            <a:ext uri="{FF2B5EF4-FFF2-40B4-BE49-F238E27FC236}">
              <a16:creationId xmlns:a16="http://schemas.microsoft.com/office/drawing/2014/main" id="{56D0CC45-8EBC-4310-AB6C-E57D9396E577}"/>
            </a:ext>
          </a:extLst>
        </xdr:cNvPr>
        <xdr:cNvSpPr txBox="1"/>
      </xdr:nvSpPr>
      <xdr:spPr>
        <a:xfrm>
          <a:off x="12611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a:extLst>
            <a:ext uri="{FF2B5EF4-FFF2-40B4-BE49-F238E27FC236}">
              <a16:creationId xmlns:a16="http://schemas.microsoft.com/office/drawing/2014/main" id="{C7E1B713-EB08-47DB-B075-29862645C60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a:extLst>
            <a:ext uri="{FF2B5EF4-FFF2-40B4-BE49-F238E27FC236}">
              <a16:creationId xmlns:a16="http://schemas.microsoft.com/office/drawing/2014/main" id="{C46D8BCE-265E-4185-980D-1E5994F850A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a:extLst>
            <a:ext uri="{FF2B5EF4-FFF2-40B4-BE49-F238E27FC236}">
              <a16:creationId xmlns:a16="http://schemas.microsoft.com/office/drawing/2014/main" id="{0F27C6F1-855F-4B14-AC59-504F588FD5F5}"/>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a:extLst>
            <a:ext uri="{FF2B5EF4-FFF2-40B4-BE49-F238E27FC236}">
              <a16:creationId xmlns:a16="http://schemas.microsoft.com/office/drawing/2014/main" id="{71FA0E6C-B7EA-40FF-A98F-83E75D718D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a:extLst>
            <a:ext uri="{FF2B5EF4-FFF2-40B4-BE49-F238E27FC236}">
              <a16:creationId xmlns:a16="http://schemas.microsoft.com/office/drawing/2014/main" id="{A2B70C0E-E24C-435D-B9CB-AD806D99A057}"/>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a:extLst>
            <a:ext uri="{FF2B5EF4-FFF2-40B4-BE49-F238E27FC236}">
              <a16:creationId xmlns:a16="http://schemas.microsoft.com/office/drawing/2014/main" id="{171983C8-70EB-4F28-AE7A-9B72F27EC93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a:extLst>
            <a:ext uri="{FF2B5EF4-FFF2-40B4-BE49-F238E27FC236}">
              <a16:creationId xmlns:a16="http://schemas.microsoft.com/office/drawing/2014/main" id="{B226D2AC-1FC7-4B6D-814F-D867529EF78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a:extLst>
            <a:ext uri="{FF2B5EF4-FFF2-40B4-BE49-F238E27FC236}">
              <a16:creationId xmlns:a16="http://schemas.microsoft.com/office/drawing/2014/main" id="{7F1164E4-8044-42DD-ACF0-3E106F124A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a:extLst>
            <a:ext uri="{FF2B5EF4-FFF2-40B4-BE49-F238E27FC236}">
              <a16:creationId xmlns:a16="http://schemas.microsoft.com/office/drawing/2014/main" id="{4D7FF9AE-41AA-422C-A277-940E950D7DD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a:extLst>
            <a:ext uri="{FF2B5EF4-FFF2-40B4-BE49-F238E27FC236}">
              <a16:creationId xmlns:a16="http://schemas.microsoft.com/office/drawing/2014/main" id="{6292579F-ADCF-4BF5-9AB4-6C96883D74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4" name="直線コネクタ 673">
          <a:extLst>
            <a:ext uri="{FF2B5EF4-FFF2-40B4-BE49-F238E27FC236}">
              <a16:creationId xmlns:a16="http://schemas.microsoft.com/office/drawing/2014/main" id="{FFE3D7A0-B75C-4FD4-B1C8-14EC3133B45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5" name="テキスト ボックス 674">
          <a:extLst>
            <a:ext uri="{FF2B5EF4-FFF2-40B4-BE49-F238E27FC236}">
              <a16:creationId xmlns:a16="http://schemas.microsoft.com/office/drawing/2014/main" id="{8A90F8A2-6A94-43EF-AB3C-7EDBFCEF029E}"/>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6" name="直線コネクタ 675">
          <a:extLst>
            <a:ext uri="{FF2B5EF4-FFF2-40B4-BE49-F238E27FC236}">
              <a16:creationId xmlns:a16="http://schemas.microsoft.com/office/drawing/2014/main" id="{7431E823-2CBB-48C1-A230-9033AC1571B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7" name="テキスト ボックス 676">
          <a:extLst>
            <a:ext uri="{FF2B5EF4-FFF2-40B4-BE49-F238E27FC236}">
              <a16:creationId xmlns:a16="http://schemas.microsoft.com/office/drawing/2014/main" id="{CB34FEE5-D12D-4648-A756-97671C99594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8" name="直線コネクタ 677">
          <a:extLst>
            <a:ext uri="{FF2B5EF4-FFF2-40B4-BE49-F238E27FC236}">
              <a16:creationId xmlns:a16="http://schemas.microsoft.com/office/drawing/2014/main" id="{1850BEB1-F8C8-4BE2-9EB3-08594F675AEA}"/>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9" name="テキスト ボックス 678">
          <a:extLst>
            <a:ext uri="{FF2B5EF4-FFF2-40B4-BE49-F238E27FC236}">
              <a16:creationId xmlns:a16="http://schemas.microsoft.com/office/drawing/2014/main" id="{88C8AAF1-13CC-46BD-9841-0D185E156A9B}"/>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0" name="直線コネクタ 679">
          <a:extLst>
            <a:ext uri="{FF2B5EF4-FFF2-40B4-BE49-F238E27FC236}">
              <a16:creationId xmlns:a16="http://schemas.microsoft.com/office/drawing/2014/main" id="{BC4421D1-490F-4609-8ED7-8474030CC237}"/>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1" name="テキスト ボックス 680">
          <a:extLst>
            <a:ext uri="{FF2B5EF4-FFF2-40B4-BE49-F238E27FC236}">
              <a16:creationId xmlns:a16="http://schemas.microsoft.com/office/drawing/2014/main" id="{F66F4487-3172-4B5A-9340-522AB850311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2" name="直線コネクタ 681">
          <a:extLst>
            <a:ext uri="{FF2B5EF4-FFF2-40B4-BE49-F238E27FC236}">
              <a16:creationId xmlns:a16="http://schemas.microsoft.com/office/drawing/2014/main" id="{9DD3D4FF-B117-4E48-8AD7-8B1071DEC608}"/>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3" name="テキスト ボックス 682">
          <a:extLst>
            <a:ext uri="{FF2B5EF4-FFF2-40B4-BE49-F238E27FC236}">
              <a16:creationId xmlns:a16="http://schemas.microsoft.com/office/drawing/2014/main" id="{597CBF60-C231-41E9-A0F2-C529A7AF36E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D3499579-F46C-46DC-A731-1054D8DBB78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5F2AE3AA-6A86-461B-96E5-84BD169CCC9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9E9E2C2F-E45D-4773-88C0-BCF7A4A0B09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687" name="直線コネクタ 686">
          <a:extLst>
            <a:ext uri="{FF2B5EF4-FFF2-40B4-BE49-F238E27FC236}">
              <a16:creationId xmlns:a16="http://schemas.microsoft.com/office/drawing/2014/main" id="{4475D01A-4E37-4A9A-83DF-9C1CDF219868}"/>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8C189E4A-F753-4391-A694-5863E5127F33}"/>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89" name="直線コネクタ 688">
          <a:extLst>
            <a:ext uri="{FF2B5EF4-FFF2-40B4-BE49-F238E27FC236}">
              <a16:creationId xmlns:a16="http://schemas.microsoft.com/office/drawing/2014/main" id="{2AD0A6AF-313F-47E0-A034-275754F81001}"/>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3608445-0E1F-4073-A506-0F9647DBCF0E}"/>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691" name="直線コネクタ 690">
          <a:extLst>
            <a:ext uri="{FF2B5EF4-FFF2-40B4-BE49-F238E27FC236}">
              <a16:creationId xmlns:a16="http://schemas.microsoft.com/office/drawing/2014/main" id="{FBDE914D-4EA4-48C1-9D18-505C6FAF9C1E}"/>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25F3D6B7-CAA9-43D4-AC4B-C4640708F8F6}"/>
            </a:ext>
          </a:extLst>
        </xdr:cNvPr>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93" name="フローチャート: 判断 692">
          <a:extLst>
            <a:ext uri="{FF2B5EF4-FFF2-40B4-BE49-F238E27FC236}">
              <a16:creationId xmlns:a16="http://schemas.microsoft.com/office/drawing/2014/main" id="{6D392CC5-7F45-4635-A412-928179B108B2}"/>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694" name="フローチャート: 判断 693">
          <a:extLst>
            <a:ext uri="{FF2B5EF4-FFF2-40B4-BE49-F238E27FC236}">
              <a16:creationId xmlns:a16="http://schemas.microsoft.com/office/drawing/2014/main" id="{DA51795B-F09A-4C05-8EB4-443E287425B4}"/>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95" name="フローチャート: 判断 694">
          <a:extLst>
            <a:ext uri="{FF2B5EF4-FFF2-40B4-BE49-F238E27FC236}">
              <a16:creationId xmlns:a16="http://schemas.microsoft.com/office/drawing/2014/main" id="{BE771AAD-3E65-444D-B1F3-0549234AC096}"/>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96" name="フローチャート: 判断 695">
          <a:extLst>
            <a:ext uri="{FF2B5EF4-FFF2-40B4-BE49-F238E27FC236}">
              <a16:creationId xmlns:a16="http://schemas.microsoft.com/office/drawing/2014/main" id="{F96621F1-B5CD-4194-A317-0CFA62ACAB47}"/>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697" name="フローチャート: 判断 696">
          <a:extLst>
            <a:ext uri="{FF2B5EF4-FFF2-40B4-BE49-F238E27FC236}">
              <a16:creationId xmlns:a16="http://schemas.microsoft.com/office/drawing/2014/main" id="{3CF81721-AC54-4F08-A8B3-D7024C78504C}"/>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3DE9FA28-88D4-41E8-B796-78944BE6CFD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1C8923BD-AEEE-4342-8B78-D585D33D753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FA7AA22-25CA-4C09-9978-B177FE65417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6CF730F-1FC1-4F07-BC09-F499292499F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D21C56AD-B17E-4534-BF95-80508881C99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6350</xdr:rowOff>
    </xdr:from>
    <xdr:to>
      <xdr:col>116</xdr:col>
      <xdr:colOff>114300</xdr:colOff>
      <xdr:row>62</xdr:row>
      <xdr:rowOff>107950</xdr:rowOff>
    </xdr:to>
    <xdr:sp macro="" textlink="">
      <xdr:nvSpPr>
        <xdr:cNvPr id="703" name="楕円 702">
          <a:extLst>
            <a:ext uri="{FF2B5EF4-FFF2-40B4-BE49-F238E27FC236}">
              <a16:creationId xmlns:a16="http://schemas.microsoft.com/office/drawing/2014/main" id="{1A5C04C1-8644-4CCC-8F17-F125AF44ADD6}"/>
            </a:ext>
          </a:extLst>
        </xdr:cNvPr>
        <xdr:cNvSpPr/>
      </xdr:nvSpPr>
      <xdr:spPr>
        <a:xfrm>
          <a:off x="221107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29227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B69C30D8-1C64-4AC7-AD07-4CB752FEE986}"/>
            </a:ext>
          </a:extLst>
        </xdr:cNvPr>
        <xdr:cNvSpPr txBox="1"/>
      </xdr:nvSpPr>
      <xdr:spPr>
        <a:xfrm>
          <a:off x="22199600"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xdr:rowOff>
    </xdr:from>
    <xdr:to>
      <xdr:col>112</xdr:col>
      <xdr:colOff>38100</xdr:colOff>
      <xdr:row>62</xdr:row>
      <xdr:rowOff>111760</xdr:rowOff>
    </xdr:to>
    <xdr:sp macro="" textlink="">
      <xdr:nvSpPr>
        <xdr:cNvPr id="705" name="楕円 704">
          <a:extLst>
            <a:ext uri="{FF2B5EF4-FFF2-40B4-BE49-F238E27FC236}">
              <a16:creationId xmlns:a16="http://schemas.microsoft.com/office/drawing/2014/main" id="{19C61107-C814-4670-8C3C-921D4A7C567F}"/>
            </a:ext>
          </a:extLst>
        </xdr:cNvPr>
        <xdr:cNvSpPr/>
      </xdr:nvSpPr>
      <xdr:spPr>
        <a:xfrm>
          <a:off x="21272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57150</xdr:rowOff>
    </xdr:from>
    <xdr:to>
      <xdr:col>116</xdr:col>
      <xdr:colOff>63500</xdr:colOff>
      <xdr:row>62</xdr:row>
      <xdr:rowOff>60960</xdr:rowOff>
    </xdr:to>
    <xdr:cxnSp macro="">
      <xdr:nvCxnSpPr>
        <xdr:cNvPr id="706" name="直線コネクタ 705">
          <a:extLst>
            <a:ext uri="{FF2B5EF4-FFF2-40B4-BE49-F238E27FC236}">
              <a16:creationId xmlns:a16="http://schemas.microsoft.com/office/drawing/2014/main" id="{BCF806A9-AD8C-4973-940C-D511A9DECBFF}"/>
            </a:ext>
          </a:extLst>
        </xdr:cNvPr>
        <xdr:cNvCxnSpPr/>
      </xdr:nvCxnSpPr>
      <xdr:spPr>
        <a:xfrm flipV="1">
          <a:off x="21323300" y="1068705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13970</xdr:rowOff>
    </xdr:from>
    <xdr:to>
      <xdr:col>107</xdr:col>
      <xdr:colOff>101600</xdr:colOff>
      <xdr:row>62</xdr:row>
      <xdr:rowOff>115570</xdr:rowOff>
    </xdr:to>
    <xdr:sp macro="" textlink="">
      <xdr:nvSpPr>
        <xdr:cNvPr id="707" name="楕円 706">
          <a:extLst>
            <a:ext uri="{FF2B5EF4-FFF2-40B4-BE49-F238E27FC236}">
              <a16:creationId xmlns:a16="http://schemas.microsoft.com/office/drawing/2014/main" id="{FBE67C22-F373-4217-ADE6-847793F48F21}"/>
            </a:ext>
          </a:extLst>
        </xdr:cNvPr>
        <xdr:cNvSpPr/>
      </xdr:nvSpPr>
      <xdr:spPr>
        <a:xfrm>
          <a:off x="20383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60960</xdr:rowOff>
    </xdr:from>
    <xdr:to>
      <xdr:col>111</xdr:col>
      <xdr:colOff>177800</xdr:colOff>
      <xdr:row>62</xdr:row>
      <xdr:rowOff>64770</xdr:rowOff>
    </xdr:to>
    <xdr:cxnSp macro="">
      <xdr:nvCxnSpPr>
        <xdr:cNvPr id="708" name="直線コネクタ 707">
          <a:extLst>
            <a:ext uri="{FF2B5EF4-FFF2-40B4-BE49-F238E27FC236}">
              <a16:creationId xmlns:a16="http://schemas.microsoft.com/office/drawing/2014/main" id="{86C22306-E0DF-4D15-AD7B-86EA3DE8E8DA}"/>
            </a:ext>
          </a:extLst>
        </xdr:cNvPr>
        <xdr:cNvCxnSpPr/>
      </xdr:nvCxnSpPr>
      <xdr:spPr>
        <a:xfrm flipV="1">
          <a:off x="20434300" y="1069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17780</xdr:rowOff>
    </xdr:from>
    <xdr:to>
      <xdr:col>102</xdr:col>
      <xdr:colOff>165100</xdr:colOff>
      <xdr:row>62</xdr:row>
      <xdr:rowOff>119380</xdr:rowOff>
    </xdr:to>
    <xdr:sp macro="" textlink="">
      <xdr:nvSpPr>
        <xdr:cNvPr id="709" name="楕円 708">
          <a:extLst>
            <a:ext uri="{FF2B5EF4-FFF2-40B4-BE49-F238E27FC236}">
              <a16:creationId xmlns:a16="http://schemas.microsoft.com/office/drawing/2014/main" id="{F9CF5178-19CC-4477-8367-019749426EB4}"/>
            </a:ext>
          </a:extLst>
        </xdr:cNvPr>
        <xdr:cNvSpPr/>
      </xdr:nvSpPr>
      <xdr:spPr>
        <a:xfrm>
          <a:off x="19494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64770</xdr:rowOff>
    </xdr:from>
    <xdr:to>
      <xdr:col>107</xdr:col>
      <xdr:colOff>50800</xdr:colOff>
      <xdr:row>62</xdr:row>
      <xdr:rowOff>68580</xdr:rowOff>
    </xdr:to>
    <xdr:cxnSp macro="">
      <xdr:nvCxnSpPr>
        <xdr:cNvPr id="710" name="直線コネクタ 709">
          <a:extLst>
            <a:ext uri="{FF2B5EF4-FFF2-40B4-BE49-F238E27FC236}">
              <a16:creationId xmlns:a16="http://schemas.microsoft.com/office/drawing/2014/main" id="{73F169BE-553F-47A6-ACED-D8849BED2A02}"/>
            </a:ext>
          </a:extLst>
        </xdr:cNvPr>
        <xdr:cNvCxnSpPr/>
      </xdr:nvCxnSpPr>
      <xdr:spPr>
        <a:xfrm flipV="1">
          <a:off x="19545300" y="1069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21590</xdr:rowOff>
    </xdr:from>
    <xdr:to>
      <xdr:col>98</xdr:col>
      <xdr:colOff>38100</xdr:colOff>
      <xdr:row>62</xdr:row>
      <xdr:rowOff>123190</xdr:rowOff>
    </xdr:to>
    <xdr:sp macro="" textlink="">
      <xdr:nvSpPr>
        <xdr:cNvPr id="711" name="楕円 710">
          <a:extLst>
            <a:ext uri="{FF2B5EF4-FFF2-40B4-BE49-F238E27FC236}">
              <a16:creationId xmlns:a16="http://schemas.microsoft.com/office/drawing/2014/main" id="{58F1D892-61BE-485D-A556-D39CE0779FE8}"/>
            </a:ext>
          </a:extLst>
        </xdr:cNvPr>
        <xdr:cNvSpPr/>
      </xdr:nvSpPr>
      <xdr:spPr>
        <a:xfrm>
          <a:off x="18605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68580</xdr:rowOff>
    </xdr:from>
    <xdr:to>
      <xdr:col>102</xdr:col>
      <xdr:colOff>114300</xdr:colOff>
      <xdr:row>62</xdr:row>
      <xdr:rowOff>72390</xdr:rowOff>
    </xdr:to>
    <xdr:cxnSp macro="">
      <xdr:nvCxnSpPr>
        <xdr:cNvPr id="712" name="直線コネクタ 711">
          <a:extLst>
            <a:ext uri="{FF2B5EF4-FFF2-40B4-BE49-F238E27FC236}">
              <a16:creationId xmlns:a16="http://schemas.microsoft.com/office/drawing/2014/main" id="{B7DA627E-6660-41F9-AB21-721E4535B925}"/>
            </a:ext>
          </a:extLst>
        </xdr:cNvPr>
        <xdr:cNvCxnSpPr/>
      </xdr:nvCxnSpPr>
      <xdr:spPr>
        <a:xfrm flipV="1">
          <a:off x="18656300" y="106984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15257</xdr:rowOff>
    </xdr:from>
    <xdr:ext cx="469744" cy="259045"/>
    <xdr:sp macro="" textlink="">
      <xdr:nvSpPr>
        <xdr:cNvPr id="713" name="n_1aveValue【保健センター・保健所】&#10;一人当たり面積">
          <a:extLst>
            <a:ext uri="{FF2B5EF4-FFF2-40B4-BE49-F238E27FC236}">
              <a16:creationId xmlns:a16="http://schemas.microsoft.com/office/drawing/2014/main" id="{9D46BD32-12DB-41BD-8671-ECCC598E430B}"/>
            </a:ext>
          </a:extLst>
        </xdr:cNvPr>
        <xdr:cNvSpPr txBox="1"/>
      </xdr:nvSpPr>
      <xdr:spPr>
        <a:xfrm>
          <a:off x="210757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26687</xdr:rowOff>
    </xdr:from>
    <xdr:ext cx="469744" cy="259045"/>
    <xdr:sp macro="" textlink="">
      <xdr:nvSpPr>
        <xdr:cNvPr id="714" name="n_2aveValue【保健センター・保健所】&#10;一人当たり面積">
          <a:extLst>
            <a:ext uri="{FF2B5EF4-FFF2-40B4-BE49-F238E27FC236}">
              <a16:creationId xmlns:a16="http://schemas.microsoft.com/office/drawing/2014/main" id="{11F826FA-4F76-4003-B120-0F5489A4F541}"/>
            </a:ext>
          </a:extLst>
        </xdr:cNvPr>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41927</xdr:rowOff>
    </xdr:from>
    <xdr:ext cx="469744" cy="259045"/>
    <xdr:sp macro="" textlink="">
      <xdr:nvSpPr>
        <xdr:cNvPr id="715" name="n_3aveValue【保健センター・保健所】&#10;一人当たり面積">
          <a:extLst>
            <a:ext uri="{FF2B5EF4-FFF2-40B4-BE49-F238E27FC236}">
              <a16:creationId xmlns:a16="http://schemas.microsoft.com/office/drawing/2014/main" id="{C52BF1DF-DE93-4F85-BB17-4730A1650170}"/>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15257</xdr:rowOff>
    </xdr:from>
    <xdr:ext cx="469744" cy="259045"/>
    <xdr:sp macro="" textlink="">
      <xdr:nvSpPr>
        <xdr:cNvPr id="716" name="n_4aveValue【保健センター・保健所】&#10;一人当たり面積">
          <a:extLst>
            <a:ext uri="{FF2B5EF4-FFF2-40B4-BE49-F238E27FC236}">
              <a16:creationId xmlns:a16="http://schemas.microsoft.com/office/drawing/2014/main" id="{D0E38CC4-F308-4388-B692-51CE60FE530C}"/>
            </a:ext>
          </a:extLst>
        </xdr:cNvPr>
        <xdr:cNvSpPr txBox="1"/>
      </xdr:nvSpPr>
      <xdr:spPr>
        <a:xfrm>
          <a:off x="18421427"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128287</xdr:rowOff>
    </xdr:from>
    <xdr:ext cx="469744" cy="259045"/>
    <xdr:sp macro="" textlink="">
      <xdr:nvSpPr>
        <xdr:cNvPr id="717" name="n_1mainValue【保健センター・保健所】&#10;一人当たり面積">
          <a:extLst>
            <a:ext uri="{FF2B5EF4-FFF2-40B4-BE49-F238E27FC236}">
              <a16:creationId xmlns:a16="http://schemas.microsoft.com/office/drawing/2014/main" id="{6B5ED8BD-4B73-45FF-8B80-8EE21F171D74}"/>
            </a:ext>
          </a:extLst>
        </xdr:cNvPr>
        <xdr:cNvSpPr txBox="1"/>
      </xdr:nvSpPr>
      <xdr:spPr>
        <a:xfrm>
          <a:off x="21075727" y="1041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132097</xdr:rowOff>
    </xdr:from>
    <xdr:ext cx="469744" cy="259045"/>
    <xdr:sp macro="" textlink="">
      <xdr:nvSpPr>
        <xdr:cNvPr id="718" name="n_2mainValue【保健センター・保健所】&#10;一人当たり面積">
          <a:extLst>
            <a:ext uri="{FF2B5EF4-FFF2-40B4-BE49-F238E27FC236}">
              <a16:creationId xmlns:a16="http://schemas.microsoft.com/office/drawing/2014/main" id="{1517695B-E580-49F2-9A96-D1359D3BE8A6}"/>
            </a:ext>
          </a:extLst>
        </xdr:cNvPr>
        <xdr:cNvSpPr txBox="1"/>
      </xdr:nvSpPr>
      <xdr:spPr>
        <a:xfrm>
          <a:off x="20199427" y="1041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135907</xdr:rowOff>
    </xdr:from>
    <xdr:ext cx="469744" cy="259045"/>
    <xdr:sp macro="" textlink="">
      <xdr:nvSpPr>
        <xdr:cNvPr id="719" name="n_3mainValue【保健センター・保健所】&#10;一人当たり面積">
          <a:extLst>
            <a:ext uri="{FF2B5EF4-FFF2-40B4-BE49-F238E27FC236}">
              <a16:creationId xmlns:a16="http://schemas.microsoft.com/office/drawing/2014/main" id="{CE1244EF-6B2E-433A-BE18-4D8C592FAC4A}"/>
            </a:ext>
          </a:extLst>
        </xdr:cNvPr>
        <xdr:cNvSpPr txBox="1"/>
      </xdr:nvSpPr>
      <xdr:spPr>
        <a:xfrm>
          <a:off x="19310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139717</xdr:rowOff>
    </xdr:from>
    <xdr:ext cx="469744" cy="259045"/>
    <xdr:sp macro="" textlink="">
      <xdr:nvSpPr>
        <xdr:cNvPr id="720" name="n_4mainValue【保健センター・保健所】&#10;一人当たり面積">
          <a:extLst>
            <a:ext uri="{FF2B5EF4-FFF2-40B4-BE49-F238E27FC236}">
              <a16:creationId xmlns:a16="http://schemas.microsoft.com/office/drawing/2014/main" id="{33AE5298-1CBD-42D4-AB38-E4AB61356F59}"/>
            </a:ext>
          </a:extLst>
        </xdr:cNvPr>
        <xdr:cNvSpPr txBox="1"/>
      </xdr:nvSpPr>
      <xdr:spPr>
        <a:xfrm>
          <a:off x="18421427" y="1042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8BEE6B69-77EA-4E56-A473-7CB5441D22E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799B7C55-0EA8-4546-839F-A2B852A5530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D885F98A-52FB-44DF-A214-8A321DD66C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5EBE4FB7-1091-4C16-AFC6-203CB507887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845087E3-B88D-42A4-95D6-AA989827B60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89A41BBA-5CCC-4E24-9140-7599812CA9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E69D5BA6-68D2-413B-936F-AADBC73B4DD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F1CBC493-C28B-468B-B17F-DB395C69B7D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8DD98D9B-8E7A-4922-80C1-03C660AB5C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B10467C8-F190-4C12-99DC-5AF3CB6B5D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C4AE9FAC-5CB9-4AF1-8265-F94DF26DCBF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2" name="直線コネクタ 731">
          <a:extLst>
            <a:ext uri="{FF2B5EF4-FFF2-40B4-BE49-F238E27FC236}">
              <a16:creationId xmlns:a16="http://schemas.microsoft.com/office/drawing/2014/main" id="{6280C8C6-35CA-4ECD-92C7-2004D12A36B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3" name="テキスト ボックス 732">
          <a:extLst>
            <a:ext uri="{FF2B5EF4-FFF2-40B4-BE49-F238E27FC236}">
              <a16:creationId xmlns:a16="http://schemas.microsoft.com/office/drawing/2014/main" id="{08E963BE-2A80-49B7-90E6-2550DEB275CE}"/>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4" name="直線コネクタ 733">
          <a:extLst>
            <a:ext uri="{FF2B5EF4-FFF2-40B4-BE49-F238E27FC236}">
              <a16:creationId xmlns:a16="http://schemas.microsoft.com/office/drawing/2014/main" id="{AF5549C3-0580-41EC-9F9B-B01C959E71B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5" name="テキスト ボックス 734">
          <a:extLst>
            <a:ext uri="{FF2B5EF4-FFF2-40B4-BE49-F238E27FC236}">
              <a16:creationId xmlns:a16="http://schemas.microsoft.com/office/drawing/2014/main" id="{1D26DE6C-7277-40BB-BBFE-CDEDD7E3173D}"/>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6" name="直線コネクタ 735">
          <a:extLst>
            <a:ext uri="{FF2B5EF4-FFF2-40B4-BE49-F238E27FC236}">
              <a16:creationId xmlns:a16="http://schemas.microsoft.com/office/drawing/2014/main" id="{152B56FB-1D99-4F79-8964-6D054D180A58}"/>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7" name="テキスト ボックス 736">
          <a:extLst>
            <a:ext uri="{FF2B5EF4-FFF2-40B4-BE49-F238E27FC236}">
              <a16:creationId xmlns:a16="http://schemas.microsoft.com/office/drawing/2014/main" id="{DEBA80B4-0AE3-4117-8C21-C850CDF3ECE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8" name="直線コネクタ 737">
          <a:extLst>
            <a:ext uri="{FF2B5EF4-FFF2-40B4-BE49-F238E27FC236}">
              <a16:creationId xmlns:a16="http://schemas.microsoft.com/office/drawing/2014/main" id="{9A02F96F-2B0D-4079-8CD0-A525BCC4DFA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9" name="テキスト ボックス 738">
          <a:extLst>
            <a:ext uri="{FF2B5EF4-FFF2-40B4-BE49-F238E27FC236}">
              <a16:creationId xmlns:a16="http://schemas.microsoft.com/office/drawing/2014/main" id="{DED28E46-BBD1-48EE-9416-A31C13E1224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0" name="直線コネクタ 739">
          <a:extLst>
            <a:ext uri="{FF2B5EF4-FFF2-40B4-BE49-F238E27FC236}">
              <a16:creationId xmlns:a16="http://schemas.microsoft.com/office/drawing/2014/main" id="{9F4CF5A5-D200-4504-AD0C-4BD46783C08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1" name="テキスト ボックス 740">
          <a:extLst>
            <a:ext uri="{FF2B5EF4-FFF2-40B4-BE49-F238E27FC236}">
              <a16:creationId xmlns:a16="http://schemas.microsoft.com/office/drawing/2014/main" id="{BB32F5AF-5E9C-4969-90AB-E0F6B60247B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C9422022-4928-42FC-8242-CD5857D31A8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a:extLst>
            <a:ext uri="{FF2B5EF4-FFF2-40B4-BE49-F238E27FC236}">
              <a16:creationId xmlns:a16="http://schemas.microsoft.com/office/drawing/2014/main" id="{AC24A8F7-A5D1-42AE-9B2A-19F90E8C4A8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13970</xdr:rowOff>
    </xdr:from>
    <xdr:to>
      <xdr:col>85</xdr:col>
      <xdr:colOff>126364</xdr:colOff>
      <xdr:row>85</xdr:row>
      <xdr:rowOff>30480</xdr:rowOff>
    </xdr:to>
    <xdr:cxnSp macro="">
      <xdr:nvCxnSpPr>
        <xdr:cNvPr id="744" name="直線コネクタ 743">
          <a:extLst>
            <a:ext uri="{FF2B5EF4-FFF2-40B4-BE49-F238E27FC236}">
              <a16:creationId xmlns:a16="http://schemas.microsoft.com/office/drawing/2014/main" id="{F4771F45-DDBD-441A-B20A-24D3F2496709}"/>
            </a:ext>
          </a:extLst>
        </xdr:cNvPr>
        <xdr:cNvCxnSpPr/>
      </xdr:nvCxnSpPr>
      <xdr:spPr>
        <a:xfrm flipV="1">
          <a:off x="16318864" y="13387070"/>
          <a:ext cx="0" cy="1216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34307</xdr:rowOff>
    </xdr:from>
    <xdr:ext cx="405111" cy="259045"/>
    <xdr:sp macro="" textlink="">
      <xdr:nvSpPr>
        <xdr:cNvPr id="745" name="【消防施設】&#10;有形固定資産減価償却率最小値テキスト">
          <a:extLst>
            <a:ext uri="{FF2B5EF4-FFF2-40B4-BE49-F238E27FC236}">
              <a16:creationId xmlns:a16="http://schemas.microsoft.com/office/drawing/2014/main" id="{61766EC3-C74C-4876-BB6D-3752F5964448}"/>
            </a:ext>
          </a:extLst>
        </xdr:cNvPr>
        <xdr:cNvSpPr txBox="1"/>
      </xdr:nvSpPr>
      <xdr:spPr>
        <a:xfrm>
          <a:off x="16357600" y="1460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30480</xdr:rowOff>
    </xdr:from>
    <xdr:to>
      <xdr:col>86</xdr:col>
      <xdr:colOff>25400</xdr:colOff>
      <xdr:row>85</xdr:row>
      <xdr:rowOff>30480</xdr:rowOff>
    </xdr:to>
    <xdr:cxnSp macro="">
      <xdr:nvCxnSpPr>
        <xdr:cNvPr id="746" name="直線コネクタ 745">
          <a:extLst>
            <a:ext uri="{FF2B5EF4-FFF2-40B4-BE49-F238E27FC236}">
              <a16:creationId xmlns:a16="http://schemas.microsoft.com/office/drawing/2014/main" id="{F748E7C2-E4D9-4526-A699-869405274CB9}"/>
            </a:ext>
          </a:extLst>
        </xdr:cNvPr>
        <xdr:cNvCxnSpPr/>
      </xdr:nvCxnSpPr>
      <xdr:spPr>
        <a:xfrm>
          <a:off x="16230600" y="1460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132097</xdr:rowOff>
    </xdr:from>
    <xdr:ext cx="340478" cy="259045"/>
    <xdr:sp macro="" textlink="">
      <xdr:nvSpPr>
        <xdr:cNvPr id="747" name="【消防施設】&#10;有形固定資産減価償却率最大値テキスト">
          <a:extLst>
            <a:ext uri="{FF2B5EF4-FFF2-40B4-BE49-F238E27FC236}">
              <a16:creationId xmlns:a16="http://schemas.microsoft.com/office/drawing/2014/main" id="{AAF37F04-9537-4675-83E1-9B84154E7418}"/>
            </a:ext>
          </a:extLst>
        </xdr:cNvPr>
        <xdr:cNvSpPr txBox="1"/>
      </xdr:nvSpPr>
      <xdr:spPr>
        <a:xfrm>
          <a:off x="16357600" y="13162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xdr:rowOff>
    </xdr:from>
    <xdr:to>
      <xdr:col>86</xdr:col>
      <xdr:colOff>25400</xdr:colOff>
      <xdr:row>78</xdr:row>
      <xdr:rowOff>13970</xdr:rowOff>
    </xdr:to>
    <xdr:cxnSp macro="">
      <xdr:nvCxnSpPr>
        <xdr:cNvPr id="748" name="直線コネクタ 747">
          <a:extLst>
            <a:ext uri="{FF2B5EF4-FFF2-40B4-BE49-F238E27FC236}">
              <a16:creationId xmlns:a16="http://schemas.microsoft.com/office/drawing/2014/main" id="{DB3C4B35-186B-4666-B80F-9CA80282333F}"/>
            </a:ext>
          </a:extLst>
        </xdr:cNvPr>
        <xdr:cNvCxnSpPr/>
      </xdr:nvCxnSpPr>
      <xdr:spPr>
        <a:xfrm>
          <a:off x="16230600" y="1338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2557</xdr:rowOff>
    </xdr:from>
    <xdr:ext cx="405111" cy="259045"/>
    <xdr:sp macro="" textlink="">
      <xdr:nvSpPr>
        <xdr:cNvPr id="749" name="【消防施設】&#10;有形固定資産減価償却率平均値テキスト">
          <a:extLst>
            <a:ext uri="{FF2B5EF4-FFF2-40B4-BE49-F238E27FC236}">
              <a16:creationId xmlns:a16="http://schemas.microsoft.com/office/drawing/2014/main" id="{7D1A1A60-6C42-4A70-9709-E5D0700BD8D6}"/>
            </a:ext>
          </a:extLst>
        </xdr:cNvPr>
        <xdr:cNvSpPr txBox="1"/>
      </xdr:nvSpPr>
      <xdr:spPr>
        <a:xfrm>
          <a:off x="16357600" y="13890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24130</xdr:rowOff>
    </xdr:from>
    <xdr:to>
      <xdr:col>85</xdr:col>
      <xdr:colOff>177800</xdr:colOff>
      <xdr:row>81</xdr:row>
      <xdr:rowOff>125730</xdr:rowOff>
    </xdr:to>
    <xdr:sp macro="" textlink="">
      <xdr:nvSpPr>
        <xdr:cNvPr id="750" name="フローチャート: 判断 749">
          <a:extLst>
            <a:ext uri="{FF2B5EF4-FFF2-40B4-BE49-F238E27FC236}">
              <a16:creationId xmlns:a16="http://schemas.microsoft.com/office/drawing/2014/main" id="{E98CBCE7-C999-4140-8CB4-AC2EF2013D75}"/>
            </a:ext>
          </a:extLst>
        </xdr:cNvPr>
        <xdr:cNvSpPr/>
      </xdr:nvSpPr>
      <xdr:spPr>
        <a:xfrm>
          <a:off x="162687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21589</xdr:rowOff>
    </xdr:from>
    <xdr:to>
      <xdr:col>81</xdr:col>
      <xdr:colOff>101600</xdr:colOff>
      <xdr:row>81</xdr:row>
      <xdr:rowOff>123189</xdr:rowOff>
    </xdr:to>
    <xdr:sp macro="" textlink="">
      <xdr:nvSpPr>
        <xdr:cNvPr id="751" name="フローチャート: 判断 750">
          <a:extLst>
            <a:ext uri="{FF2B5EF4-FFF2-40B4-BE49-F238E27FC236}">
              <a16:creationId xmlns:a16="http://schemas.microsoft.com/office/drawing/2014/main" id="{A96CC584-F117-4E11-ACBE-5FAF681E485F}"/>
            </a:ext>
          </a:extLst>
        </xdr:cNvPr>
        <xdr:cNvSpPr/>
      </xdr:nvSpPr>
      <xdr:spPr>
        <a:xfrm>
          <a:off x="154305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1270</xdr:rowOff>
    </xdr:from>
    <xdr:to>
      <xdr:col>76</xdr:col>
      <xdr:colOff>165100</xdr:colOff>
      <xdr:row>81</xdr:row>
      <xdr:rowOff>102870</xdr:rowOff>
    </xdr:to>
    <xdr:sp macro="" textlink="">
      <xdr:nvSpPr>
        <xdr:cNvPr id="752" name="フローチャート: 判断 751">
          <a:extLst>
            <a:ext uri="{FF2B5EF4-FFF2-40B4-BE49-F238E27FC236}">
              <a16:creationId xmlns:a16="http://schemas.microsoft.com/office/drawing/2014/main" id="{1B01B0ED-CC7F-45AB-A691-0BE11A85DA8D}"/>
            </a:ext>
          </a:extLst>
        </xdr:cNvPr>
        <xdr:cNvSpPr/>
      </xdr:nvSpPr>
      <xdr:spPr>
        <a:xfrm>
          <a:off x="14541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118111</xdr:rowOff>
    </xdr:from>
    <xdr:to>
      <xdr:col>72</xdr:col>
      <xdr:colOff>38100</xdr:colOff>
      <xdr:row>81</xdr:row>
      <xdr:rowOff>48261</xdr:rowOff>
    </xdr:to>
    <xdr:sp macro="" textlink="">
      <xdr:nvSpPr>
        <xdr:cNvPr id="753" name="フローチャート: 判断 752">
          <a:extLst>
            <a:ext uri="{FF2B5EF4-FFF2-40B4-BE49-F238E27FC236}">
              <a16:creationId xmlns:a16="http://schemas.microsoft.com/office/drawing/2014/main" id="{42B927E4-79A9-42EF-8CC5-CF2298331F5E}"/>
            </a:ext>
          </a:extLst>
        </xdr:cNvPr>
        <xdr:cNvSpPr/>
      </xdr:nvSpPr>
      <xdr:spPr>
        <a:xfrm>
          <a:off x="13652500" y="1383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168911</xdr:rowOff>
    </xdr:from>
    <xdr:to>
      <xdr:col>67</xdr:col>
      <xdr:colOff>101600</xdr:colOff>
      <xdr:row>81</xdr:row>
      <xdr:rowOff>99061</xdr:rowOff>
    </xdr:to>
    <xdr:sp macro="" textlink="">
      <xdr:nvSpPr>
        <xdr:cNvPr id="754" name="フローチャート: 判断 753">
          <a:extLst>
            <a:ext uri="{FF2B5EF4-FFF2-40B4-BE49-F238E27FC236}">
              <a16:creationId xmlns:a16="http://schemas.microsoft.com/office/drawing/2014/main" id="{24F68EE0-F426-40D9-83AA-BE1605DF0DAD}"/>
            </a:ext>
          </a:extLst>
        </xdr:cNvPr>
        <xdr:cNvSpPr/>
      </xdr:nvSpPr>
      <xdr:spPr>
        <a:xfrm>
          <a:off x="12763500" y="1388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B2F854D-DFF3-4C9D-A7B7-18B73D51345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4346D499-F1BF-41F3-960C-23E4251D6B81}"/>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3FF4D46-08B6-4FC7-8394-4A3B839EA94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32F47EBF-26A3-4E16-AEFA-28E79D6FF0A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8420205E-619A-48F6-8AA9-C3DA3076D6F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134620</xdr:rowOff>
    </xdr:from>
    <xdr:to>
      <xdr:col>85</xdr:col>
      <xdr:colOff>177800</xdr:colOff>
      <xdr:row>78</xdr:row>
      <xdr:rowOff>64770</xdr:rowOff>
    </xdr:to>
    <xdr:sp macro="" textlink="">
      <xdr:nvSpPr>
        <xdr:cNvPr id="760" name="楕円 759">
          <a:extLst>
            <a:ext uri="{FF2B5EF4-FFF2-40B4-BE49-F238E27FC236}">
              <a16:creationId xmlns:a16="http://schemas.microsoft.com/office/drawing/2014/main" id="{F809F1C4-3BEE-4C47-83C4-338EAEF13905}"/>
            </a:ext>
          </a:extLst>
        </xdr:cNvPr>
        <xdr:cNvSpPr/>
      </xdr:nvSpPr>
      <xdr:spPr>
        <a:xfrm>
          <a:off x="16268700" y="1333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87647</xdr:rowOff>
    </xdr:from>
    <xdr:ext cx="340478" cy="259045"/>
    <xdr:sp macro="" textlink="">
      <xdr:nvSpPr>
        <xdr:cNvPr id="761" name="【消防施設】&#10;有形固定資産減価償却率該当値テキスト">
          <a:extLst>
            <a:ext uri="{FF2B5EF4-FFF2-40B4-BE49-F238E27FC236}">
              <a16:creationId xmlns:a16="http://schemas.microsoft.com/office/drawing/2014/main" id="{0C8236AE-B0C8-4EBC-8545-A847F2631004}"/>
            </a:ext>
          </a:extLst>
        </xdr:cNvPr>
        <xdr:cNvSpPr txBox="1"/>
      </xdr:nvSpPr>
      <xdr:spPr>
        <a:xfrm>
          <a:off x="16357600" y="13289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82550</xdr:rowOff>
    </xdr:from>
    <xdr:to>
      <xdr:col>81</xdr:col>
      <xdr:colOff>101600</xdr:colOff>
      <xdr:row>78</xdr:row>
      <xdr:rowOff>12700</xdr:rowOff>
    </xdr:to>
    <xdr:sp macro="" textlink="">
      <xdr:nvSpPr>
        <xdr:cNvPr id="762" name="楕円 761">
          <a:extLst>
            <a:ext uri="{FF2B5EF4-FFF2-40B4-BE49-F238E27FC236}">
              <a16:creationId xmlns:a16="http://schemas.microsoft.com/office/drawing/2014/main" id="{996C23FD-732B-4BD4-A709-1D22B88DE51E}"/>
            </a:ext>
          </a:extLst>
        </xdr:cNvPr>
        <xdr:cNvSpPr/>
      </xdr:nvSpPr>
      <xdr:spPr>
        <a:xfrm>
          <a:off x="15430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133350</xdr:rowOff>
    </xdr:from>
    <xdr:to>
      <xdr:col>85</xdr:col>
      <xdr:colOff>127000</xdr:colOff>
      <xdr:row>78</xdr:row>
      <xdr:rowOff>13970</xdr:rowOff>
    </xdr:to>
    <xdr:cxnSp macro="">
      <xdr:nvCxnSpPr>
        <xdr:cNvPr id="763" name="直線コネクタ 762">
          <a:extLst>
            <a:ext uri="{FF2B5EF4-FFF2-40B4-BE49-F238E27FC236}">
              <a16:creationId xmlns:a16="http://schemas.microsoft.com/office/drawing/2014/main" id="{A3B414E7-C8C1-47C5-9FAC-CCDE30FE2D98}"/>
            </a:ext>
          </a:extLst>
        </xdr:cNvPr>
        <xdr:cNvCxnSpPr/>
      </xdr:nvCxnSpPr>
      <xdr:spPr>
        <a:xfrm>
          <a:off x="15481300" y="13335000"/>
          <a:ext cx="838200" cy="5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152400</xdr:rowOff>
    </xdr:from>
    <xdr:to>
      <xdr:col>76</xdr:col>
      <xdr:colOff>165100</xdr:colOff>
      <xdr:row>85</xdr:row>
      <xdr:rowOff>82550</xdr:rowOff>
    </xdr:to>
    <xdr:sp macro="" textlink="">
      <xdr:nvSpPr>
        <xdr:cNvPr id="764" name="楕円 763">
          <a:extLst>
            <a:ext uri="{FF2B5EF4-FFF2-40B4-BE49-F238E27FC236}">
              <a16:creationId xmlns:a16="http://schemas.microsoft.com/office/drawing/2014/main" id="{4859004D-584B-4B4F-A0B4-1D172E638484}"/>
            </a:ext>
          </a:extLst>
        </xdr:cNvPr>
        <xdr:cNvSpPr/>
      </xdr:nvSpPr>
      <xdr:spPr>
        <a:xfrm>
          <a:off x="14541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133350</xdr:rowOff>
    </xdr:from>
    <xdr:to>
      <xdr:col>81</xdr:col>
      <xdr:colOff>50800</xdr:colOff>
      <xdr:row>85</xdr:row>
      <xdr:rowOff>31750</xdr:rowOff>
    </xdr:to>
    <xdr:cxnSp macro="">
      <xdr:nvCxnSpPr>
        <xdr:cNvPr id="765" name="直線コネクタ 764">
          <a:extLst>
            <a:ext uri="{FF2B5EF4-FFF2-40B4-BE49-F238E27FC236}">
              <a16:creationId xmlns:a16="http://schemas.microsoft.com/office/drawing/2014/main" id="{C2A253BA-C559-433D-A0B2-A2F4F8EB86C9}"/>
            </a:ext>
          </a:extLst>
        </xdr:cNvPr>
        <xdr:cNvCxnSpPr/>
      </xdr:nvCxnSpPr>
      <xdr:spPr>
        <a:xfrm flipV="1">
          <a:off x="14592300" y="13335000"/>
          <a:ext cx="889000" cy="1270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152400</xdr:rowOff>
    </xdr:from>
    <xdr:to>
      <xdr:col>72</xdr:col>
      <xdr:colOff>38100</xdr:colOff>
      <xdr:row>85</xdr:row>
      <xdr:rowOff>82550</xdr:rowOff>
    </xdr:to>
    <xdr:sp macro="" textlink="">
      <xdr:nvSpPr>
        <xdr:cNvPr id="766" name="楕円 765">
          <a:extLst>
            <a:ext uri="{FF2B5EF4-FFF2-40B4-BE49-F238E27FC236}">
              <a16:creationId xmlns:a16="http://schemas.microsoft.com/office/drawing/2014/main" id="{3D526F5D-2A06-457F-BF48-7C51B270DDD3}"/>
            </a:ext>
          </a:extLst>
        </xdr:cNvPr>
        <xdr:cNvSpPr/>
      </xdr:nvSpPr>
      <xdr:spPr>
        <a:xfrm>
          <a:off x="136525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31750</xdr:rowOff>
    </xdr:from>
    <xdr:to>
      <xdr:col>76</xdr:col>
      <xdr:colOff>114300</xdr:colOff>
      <xdr:row>85</xdr:row>
      <xdr:rowOff>31750</xdr:rowOff>
    </xdr:to>
    <xdr:cxnSp macro="">
      <xdr:nvCxnSpPr>
        <xdr:cNvPr id="767" name="直線コネクタ 766">
          <a:extLst>
            <a:ext uri="{FF2B5EF4-FFF2-40B4-BE49-F238E27FC236}">
              <a16:creationId xmlns:a16="http://schemas.microsoft.com/office/drawing/2014/main" id="{466F36E7-4F81-4EF4-AC37-728407B74F85}"/>
            </a:ext>
          </a:extLst>
        </xdr:cNvPr>
        <xdr:cNvCxnSpPr/>
      </xdr:nvCxnSpPr>
      <xdr:spPr>
        <a:xfrm>
          <a:off x="137033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127000</xdr:rowOff>
    </xdr:from>
    <xdr:to>
      <xdr:col>67</xdr:col>
      <xdr:colOff>101600</xdr:colOff>
      <xdr:row>85</xdr:row>
      <xdr:rowOff>57150</xdr:rowOff>
    </xdr:to>
    <xdr:sp macro="" textlink="">
      <xdr:nvSpPr>
        <xdr:cNvPr id="768" name="楕円 767">
          <a:extLst>
            <a:ext uri="{FF2B5EF4-FFF2-40B4-BE49-F238E27FC236}">
              <a16:creationId xmlns:a16="http://schemas.microsoft.com/office/drawing/2014/main" id="{97ADCFF4-CBEC-4285-8C4C-5C3759C3865D}"/>
            </a:ext>
          </a:extLst>
        </xdr:cNvPr>
        <xdr:cNvSpPr/>
      </xdr:nvSpPr>
      <xdr:spPr>
        <a:xfrm>
          <a:off x="12763500" y="1452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6350</xdr:rowOff>
    </xdr:from>
    <xdr:to>
      <xdr:col>71</xdr:col>
      <xdr:colOff>177800</xdr:colOff>
      <xdr:row>85</xdr:row>
      <xdr:rowOff>31750</xdr:rowOff>
    </xdr:to>
    <xdr:cxnSp macro="">
      <xdr:nvCxnSpPr>
        <xdr:cNvPr id="769" name="直線コネクタ 768">
          <a:extLst>
            <a:ext uri="{FF2B5EF4-FFF2-40B4-BE49-F238E27FC236}">
              <a16:creationId xmlns:a16="http://schemas.microsoft.com/office/drawing/2014/main" id="{B39A593E-5128-4498-9CEC-D485B6CAEEF6}"/>
            </a:ext>
          </a:extLst>
        </xdr:cNvPr>
        <xdr:cNvCxnSpPr/>
      </xdr:nvCxnSpPr>
      <xdr:spPr>
        <a:xfrm>
          <a:off x="12814300" y="1457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114316</xdr:rowOff>
    </xdr:from>
    <xdr:ext cx="405111" cy="259045"/>
    <xdr:sp macro="" textlink="">
      <xdr:nvSpPr>
        <xdr:cNvPr id="770" name="n_1aveValue【消防施設】&#10;有形固定資産減価償却率">
          <a:extLst>
            <a:ext uri="{FF2B5EF4-FFF2-40B4-BE49-F238E27FC236}">
              <a16:creationId xmlns:a16="http://schemas.microsoft.com/office/drawing/2014/main" id="{E7974E80-FC32-4AF6-B4B2-D8BCB8CD5CA7}"/>
            </a:ext>
          </a:extLst>
        </xdr:cNvPr>
        <xdr:cNvSpPr txBox="1"/>
      </xdr:nvSpPr>
      <xdr:spPr>
        <a:xfrm>
          <a:off x="15266044" y="14001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119397</xdr:rowOff>
    </xdr:from>
    <xdr:ext cx="405111" cy="259045"/>
    <xdr:sp macro="" textlink="">
      <xdr:nvSpPr>
        <xdr:cNvPr id="771" name="n_2aveValue【消防施設】&#10;有形固定資産減価償却率">
          <a:extLst>
            <a:ext uri="{FF2B5EF4-FFF2-40B4-BE49-F238E27FC236}">
              <a16:creationId xmlns:a16="http://schemas.microsoft.com/office/drawing/2014/main" id="{23573F80-0B4F-45CF-B586-BA45B9A82DE8}"/>
            </a:ext>
          </a:extLst>
        </xdr:cNvPr>
        <xdr:cNvSpPr txBox="1"/>
      </xdr:nvSpPr>
      <xdr:spPr>
        <a:xfrm>
          <a:off x="14389744" y="13663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64788</xdr:rowOff>
    </xdr:from>
    <xdr:ext cx="405111" cy="259045"/>
    <xdr:sp macro="" textlink="">
      <xdr:nvSpPr>
        <xdr:cNvPr id="772" name="n_3aveValue【消防施設】&#10;有形固定資産減価償却率">
          <a:extLst>
            <a:ext uri="{FF2B5EF4-FFF2-40B4-BE49-F238E27FC236}">
              <a16:creationId xmlns:a16="http://schemas.microsoft.com/office/drawing/2014/main" id="{19C25A8C-F675-4BD9-A642-BEB4D36B2C96}"/>
            </a:ext>
          </a:extLst>
        </xdr:cNvPr>
        <xdr:cNvSpPr txBox="1"/>
      </xdr:nvSpPr>
      <xdr:spPr>
        <a:xfrm>
          <a:off x="13500744" y="1360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115588</xdr:rowOff>
    </xdr:from>
    <xdr:ext cx="405111" cy="259045"/>
    <xdr:sp macro="" textlink="">
      <xdr:nvSpPr>
        <xdr:cNvPr id="773" name="n_4aveValue【消防施設】&#10;有形固定資産減価償却率">
          <a:extLst>
            <a:ext uri="{FF2B5EF4-FFF2-40B4-BE49-F238E27FC236}">
              <a16:creationId xmlns:a16="http://schemas.microsoft.com/office/drawing/2014/main" id="{9A9B65FF-D8CE-433F-971F-DA64A5C238F5}"/>
            </a:ext>
          </a:extLst>
        </xdr:cNvPr>
        <xdr:cNvSpPr txBox="1"/>
      </xdr:nvSpPr>
      <xdr:spPr>
        <a:xfrm>
          <a:off x="12611744" y="13660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29227</xdr:rowOff>
    </xdr:from>
    <xdr:ext cx="340478" cy="259045"/>
    <xdr:sp macro="" textlink="">
      <xdr:nvSpPr>
        <xdr:cNvPr id="774" name="n_1mainValue【消防施設】&#10;有形固定資産減価償却率">
          <a:extLst>
            <a:ext uri="{FF2B5EF4-FFF2-40B4-BE49-F238E27FC236}">
              <a16:creationId xmlns:a16="http://schemas.microsoft.com/office/drawing/2014/main" id="{1B9461EC-BF2F-4B85-99E0-DA25248340BD}"/>
            </a:ext>
          </a:extLst>
        </xdr:cNvPr>
        <xdr:cNvSpPr txBox="1"/>
      </xdr:nvSpPr>
      <xdr:spPr>
        <a:xfrm>
          <a:off x="152983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85</xdr:row>
      <xdr:rowOff>73677</xdr:rowOff>
    </xdr:from>
    <xdr:ext cx="469744" cy="259045"/>
    <xdr:sp macro="" textlink="">
      <xdr:nvSpPr>
        <xdr:cNvPr id="775" name="n_2mainValue【消防施設】&#10;有形固定資産減価償却率">
          <a:extLst>
            <a:ext uri="{FF2B5EF4-FFF2-40B4-BE49-F238E27FC236}">
              <a16:creationId xmlns:a16="http://schemas.microsoft.com/office/drawing/2014/main" id="{114FD72F-1C0C-415B-8F29-19CB2513CCA4}"/>
            </a:ext>
          </a:extLst>
        </xdr:cNvPr>
        <xdr:cNvSpPr txBox="1"/>
      </xdr:nvSpPr>
      <xdr:spPr>
        <a:xfrm>
          <a:off x="14357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85</xdr:row>
      <xdr:rowOff>73677</xdr:rowOff>
    </xdr:from>
    <xdr:ext cx="469744" cy="259045"/>
    <xdr:sp macro="" textlink="">
      <xdr:nvSpPr>
        <xdr:cNvPr id="776" name="n_3mainValue【消防施設】&#10;有形固定資産減価償却率">
          <a:extLst>
            <a:ext uri="{FF2B5EF4-FFF2-40B4-BE49-F238E27FC236}">
              <a16:creationId xmlns:a16="http://schemas.microsoft.com/office/drawing/2014/main" id="{08B76903-520A-4F32-874B-3290DB59F9B6}"/>
            </a:ext>
          </a:extLst>
        </xdr:cNvPr>
        <xdr:cNvSpPr txBox="1"/>
      </xdr:nvSpPr>
      <xdr:spPr>
        <a:xfrm>
          <a:off x="13468427" y="1464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48277</xdr:rowOff>
    </xdr:from>
    <xdr:ext cx="405111" cy="259045"/>
    <xdr:sp macro="" textlink="">
      <xdr:nvSpPr>
        <xdr:cNvPr id="777" name="n_4mainValue【消防施設】&#10;有形固定資産減価償却率">
          <a:extLst>
            <a:ext uri="{FF2B5EF4-FFF2-40B4-BE49-F238E27FC236}">
              <a16:creationId xmlns:a16="http://schemas.microsoft.com/office/drawing/2014/main" id="{F83274CE-3C3D-4872-BF2B-4CAEDE86A7AC}"/>
            </a:ext>
          </a:extLst>
        </xdr:cNvPr>
        <xdr:cNvSpPr txBox="1"/>
      </xdr:nvSpPr>
      <xdr:spPr>
        <a:xfrm>
          <a:off x="12611744" y="1462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a:extLst>
            <a:ext uri="{FF2B5EF4-FFF2-40B4-BE49-F238E27FC236}">
              <a16:creationId xmlns:a16="http://schemas.microsoft.com/office/drawing/2014/main" id="{2617C0FC-14C0-46D5-A61F-8AC8F5B97CE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a:extLst>
            <a:ext uri="{FF2B5EF4-FFF2-40B4-BE49-F238E27FC236}">
              <a16:creationId xmlns:a16="http://schemas.microsoft.com/office/drawing/2014/main" id="{BC6D640A-E1D5-4DDE-8F59-99AB605A525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a:extLst>
            <a:ext uri="{FF2B5EF4-FFF2-40B4-BE49-F238E27FC236}">
              <a16:creationId xmlns:a16="http://schemas.microsoft.com/office/drawing/2014/main" id="{4A2DFD1E-AD86-4A49-B6E0-38D5BBAA110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a:extLst>
            <a:ext uri="{FF2B5EF4-FFF2-40B4-BE49-F238E27FC236}">
              <a16:creationId xmlns:a16="http://schemas.microsoft.com/office/drawing/2014/main" id="{CD55A60F-F81E-4C9D-8BF2-86BEC30F71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a:extLst>
            <a:ext uri="{FF2B5EF4-FFF2-40B4-BE49-F238E27FC236}">
              <a16:creationId xmlns:a16="http://schemas.microsoft.com/office/drawing/2014/main" id="{937CEAEE-D0F6-4197-AEB1-05090D5AA4B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a:extLst>
            <a:ext uri="{FF2B5EF4-FFF2-40B4-BE49-F238E27FC236}">
              <a16:creationId xmlns:a16="http://schemas.microsoft.com/office/drawing/2014/main" id="{681CADC2-801A-4C9F-9ED9-F45A1BC931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a:extLst>
            <a:ext uri="{FF2B5EF4-FFF2-40B4-BE49-F238E27FC236}">
              <a16:creationId xmlns:a16="http://schemas.microsoft.com/office/drawing/2014/main" id="{1D3CF78A-1CBE-4927-9ACC-A1EF028660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a:extLst>
            <a:ext uri="{FF2B5EF4-FFF2-40B4-BE49-F238E27FC236}">
              <a16:creationId xmlns:a16="http://schemas.microsoft.com/office/drawing/2014/main" id="{A3C27ABE-892A-40E4-8C30-50CF518266A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a:extLst>
            <a:ext uri="{FF2B5EF4-FFF2-40B4-BE49-F238E27FC236}">
              <a16:creationId xmlns:a16="http://schemas.microsoft.com/office/drawing/2014/main" id="{3E3E6FFA-43B0-4708-BE8E-D43F3E79EC3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a:extLst>
            <a:ext uri="{FF2B5EF4-FFF2-40B4-BE49-F238E27FC236}">
              <a16:creationId xmlns:a16="http://schemas.microsoft.com/office/drawing/2014/main" id="{3B9A352D-0455-470D-B719-44F2263A5A0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a:extLst>
            <a:ext uri="{FF2B5EF4-FFF2-40B4-BE49-F238E27FC236}">
              <a16:creationId xmlns:a16="http://schemas.microsoft.com/office/drawing/2014/main" id="{09056FA3-A81B-4517-9357-0C85FC93DE8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a:extLst>
            <a:ext uri="{FF2B5EF4-FFF2-40B4-BE49-F238E27FC236}">
              <a16:creationId xmlns:a16="http://schemas.microsoft.com/office/drawing/2014/main" id="{CD2C1264-4D6D-4777-950D-8002B5CBB45A}"/>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a:extLst>
            <a:ext uri="{FF2B5EF4-FFF2-40B4-BE49-F238E27FC236}">
              <a16:creationId xmlns:a16="http://schemas.microsoft.com/office/drawing/2014/main" id="{78A8CB74-E2FC-43F2-93C9-E45DD2B1E923}"/>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a:extLst>
            <a:ext uri="{FF2B5EF4-FFF2-40B4-BE49-F238E27FC236}">
              <a16:creationId xmlns:a16="http://schemas.microsoft.com/office/drawing/2014/main" id="{33555931-A8DA-4A97-A94A-964BDC82455A}"/>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a:extLst>
            <a:ext uri="{FF2B5EF4-FFF2-40B4-BE49-F238E27FC236}">
              <a16:creationId xmlns:a16="http://schemas.microsoft.com/office/drawing/2014/main" id="{B8A9AB3C-F6FE-483D-8758-F33D5D6D742F}"/>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a:extLst>
            <a:ext uri="{FF2B5EF4-FFF2-40B4-BE49-F238E27FC236}">
              <a16:creationId xmlns:a16="http://schemas.microsoft.com/office/drawing/2014/main" id="{B1961F9A-5704-4C33-B947-AE60E9DD208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a:extLst>
            <a:ext uri="{FF2B5EF4-FFF2-40B4-BE49-F238E27FC236}">
              <a16:creationId xmlns:a16="http://schemas.microsoft.com/office/drawing/2014/main" id="{C43BBC7D-C53E-4244-83EA-F53F2A7813A2}"/>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a:extLst>
            <a:ext uri="{FF2B5EF4-FFF2-40B4-BE49-F238E27FC236}">
              <a16:creationId xmlns:a16="http://schemas.microsoft.com/office/drawing/2014/main" id="{1611D394-60FC-4C1E-A6F8-3906701D041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a:extLst>
            <a:ext uri="{FF2B5EF4-FFF2-40B4-BE49-F238E27FC236}">
              <a16:creationId xmlns:a16="http://schemas.microsoft.com/office/drawing/2014/main" id="{A85B2A3E-F1D3-4F03-8FAB-E3B95F33D3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a:extLst>
            <a:ext uri="{FF2B5EF4-FFF2-40B4-BE49-F238E27FC236}">
              <a16:creationId xmlns:a16="http://schemas.microsoft.com/office/drawing/2014/main" id="{E708C7FC-08F8-4ECA-860A-F891CB24E45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a:extLst>
            <a:ext uri="{FF2B5EF4-FFF2-40B4-BE49-F238E27FC236}">
              <a16:creationId xmlns:a16="http://schemas.microsoft.com/office/drawing/2014/main" id="{6A8AFF20-1820-45E6-AF39-65136A0F1FF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a:extLst>
            <a:ext uri="{FF2B5EF4-FFF2-40B4-BE49-F238E27FC236}">
              <a16:creationId xmlns:a16="http://schemas.microsoft.com/office/drawing/2014/main" id="{75AE17E0-305F-4754-8AA3-66EBFAD7A47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a:extLst>
            <a:ext uri="{FF2B5EF4-FFF2-40B4-BE49-F238E27FC236}">
              <a16:creationId xmlns:a16="http://schemas.microsoft.com/office/drawing/2014/main" id="{2E82F9B9-06A6-4704-B904-2D0CEE15E33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801" name="直線コネクタ 800">
          <a:extLst>
            <a:ext uri="{FF2B5EF4-FFF2-40B4-BE49-F238E27FC236}">
              <a16:creationId xmlns:a16="http://schemas.microsoft.com/office/drawing/2014/main" id="{B74BF0AD-EC5C-4206-90E4-EE4F8A7720F5}"/>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802" name="【消防施設】&#10;一人当たり面積最小値テキスト">
          <a:extLst>
            <a:ext uri="{FF2B5EF4-FFF2-40B4-BE49-F238E27FC236}">
              <a16:creationId xmlns:a16="http://schemas.microsoft.com/office/drawing/2014/main" id="{3C889494-7AD8-429E-B77B-678952794682}"/>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803" name="直線コネクタ 802">
          <a:extLst>
            <a:ext uri="{FF2B5EF4-FFF2-40B4-BE49-F238E27FC236}">
              <a16:creationId xmlns:a16="http://schemas.microsoft.com/office/drawing/2014/main" id="{8D1E4905-D9EA-4FEE-9221-099376DEDBAE}"/>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804" name="【消防施設】&#10;一人当たり面積最大値テキスト">
          <a:extLst>
            <a:ext uri="{FF2B5EF4-FFF2-40B4-BE49-F238E27FC236}">
              <a16:creationId xmlns:a16="http://schemas.microsoft.com/office/drawing/2014/main" id="{E315E63E-B00E-4365-A9BC-E40070E3DEED}"/>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805" name="直線コネクタ 804">
          <a:extLst>
            <a:ext uri="{FF2B5EF4-FFF2-40B4-BE49-F238E27FC236}">
              <a16:creationId xmlns:a16="http://schemas.microsoft.com/office/drawing/2014/main" id="{2401A889-883D-4C36-9F43-146320932A13}"/>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806" name="【消防施設】&#10;一人当たり面積平均値テキスト">
          <a:extLst>
            <a:ext uri="{FF2B5EF4-FFF2-40B4-BE49-F238E27FC236}">
              <a16:creationId xmlns:a16="http://schemas.microsoft.com/office/drawing/2014/main" id="{D3EB8A25-5AF6-405B-90C0-491193FF599E}"/>
            </a:ext>
          </a:extLst>
        </xdr:cNvPr>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807" name="フローチャート: 判断 806">
          <a:extLst>
            <a:ext uri="{FF2B5EF4-FFF2-40B4-BE49-F238E27FC236}">
              <a16:creationId xmlns:a16="http://schemas.microsoft.com/office/drawing/2014/main" id="{09DD958A-F4C7-48F0-B936-A23C63F0BD60}"/>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808" name="フローチャート: 判断 807">
          <a:extLst>
            <a:ext uri="{FF2B5EF4-FFF2-40B4-BE49-F238E27FC236}">
              <a16:creationId xmlns:a16="http://schemas.microsoft.com/office/drawing/2014/main" id="{F1CE96A6-1C5A-4C29-96DE-C05DE0089946}"/>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120650</xdr:rowOff>
    </xdr:from>
    <xdr:to>
      <xdr:col>107</xdr:col>
      <xdr:colOff>101600</xdr:colOff>
      <xdr:row>86</xdr:row>
      <xdr:rowOff>50800</xdr:rowOff>
    </xdr:to>
    <xdr:sp macro="" textlink="">
      <xdr:nvSpPr>
        <xdr:cNvPr id="809" name="フローチャート: 判断 808">
          <a:extLst>
            <a:ext uri="{FF2B5EF4-FFF2-40B4-BE49-F238E27FC236}">
              <a16:creationId xmlns:a16="http://schemas.microsoft.com/office/drawing/2014/main" id="{415F1F91-2A5D-44F9-92DA-73604E159461}"/>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114300</xdr:rowOff>
    </xdr:from>
    <xdr:to>
      <xdr:col>102</xdr:col>
      <xdr:colOff>165100</xdr:colOff>
      <xdr:row>86</xdr:row>
      <xdr:rowOff>44450</xdr:rowOff>
    </xdr:to>
    <xdr:sp macro="" textlink="">
      <xdr:nvSpPr>
        <xdr:cNvPr id="810" name="フローチャート: 判断 809">
          <a:extLst>
            <a:ext uri="{FF2B5EF4-FFF2-40B4-BE49-F238E27FC236}">
              <a16:creationId xmlns:a16="http://schemas.microsoft.com/office/drawing/2014/main" id="{3C4D6CC6-EDDA-443F-9BF3-0EC34BA1DD0C}"/>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149861</xdr:rowOff>
    </xdr:from>
    <xdr:to>
      <xdr:col>98</xdr:col>
      <xdr:colOff>38100</xdr:colOff>
      <xdr:row>86</xdr:row>
      <xdr:rowOff>80011</xdr:rowOff>
    </xdr:to>
    <xdr:sp macro="" textlink="">
      <xdr:nvSpPr>
        <xdr:cNvPr id="811" name="フローチャート: 判断 810">
          <a:extLst>
            <a:ext uri="{FF2B5EF4-FFF2-40B4-BE49-F238E27FC236}">
              <a16:creationId xmlns:a16="http://schemas.microsoft.com/office/drawing/2014/main" id="{65840C16-FBDC-4F05-95D8-AE7A1775FBB3}"/>
            </a:ext>
          </a:extLst>
        </xdr:cNvPr>
        <xdr:cNvSpPr/>
      </xdr:nvSpPr>
      <xdr:spPr>
        <a:xfrm>
          <a:off x="18605500" y="1472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8C1E3C72-EA55-4011-8259-F9A62061CD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7EA0616F-8519-446F-A810-F7858248C8C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ED1FFF97-38AD-4B33-96BA-2A3749134C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50A62A33-C92D-480F-9F3F-E03AA81A421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DE4C5682-AF08-46BB-B00C-02EC4CA5E87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40639</xdr:rowOff>
    </xdr:from>
    <xdr:to>
      <xdr:col>116</xdr:col>
      <xdr:colOff>114300</xdr:colOff>
      <xdr:row>86</xdr:row>
      <xdr:rowOff>142239</xdr:rowOff>
    </xdr:to>
    <xdr:sp macro="" textlink="">
      <xdr:nvSpPr>
        <xdr:cNvPr id="817" name="楕円 816">
          <a:extLst>
            <a:ext uri="{FF2B5EF4-FFF2-40B4-BE49-F238E27FC236}">
              <a16:creationId xmlns:a16="http://schemas.microsoft.com/office/drawing/2014/main" id="{CCFEE7E7-9AF4-471E-BD7B-54034A098541}"/>
            </a:ext>
          </a:extLst>
        </xdr:cNvPr>
        <xdr:cNvSpPr/>
      </xdr:nvSpPr>
      <xdr:spPr>
        <a:xfrm>
          <a:off x="221107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127016</xdr:rowOff>
    </xdr:from>
    <xdr:ext cx="469744" cy="259045"/>
    <xdr:sp macro="" textlink="">
      <xdr:nvSpPr>
        <xdr:cNvPr id="818" name="【消防施設】&#10;一人当たり面積該当値テキスト">
          <a:extLst>
            <a:ext uri="{FF2B5EF4-FFF2-40B4-BE49-F238E27FC236}">
              <a16:creationId xmlns:a16="http://schemas.microsoft.com/office/drawing/2014/main" id="{C378C2BA-DE2D-44C8-BA4F-859D499E53D0}"/>
            </a:ext>
          </a:extLst>
        </xdr:cNvPr>
        <xdr:cNvSpPr txBox="1"/>
      </xdr:nvSpPr>
      <xdr:spPr>
        <a:xfrm>
          <a:off x="22199600" y="14700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40639</xdr:rowOff>
    </xdr:from>
    <xdr:to>
      <xdr:col>112</xdr:col>
      <xdr:colOff>38100</xdr:colOff>
      <xdr:row>86</xdr:row>
      <xdr:rowOff>142239</xdr:rowOff>
    </xdr:to>
    <xdr:sp macro="" textlink="">
      <xdr:nvSpPr>
        <xdr:cNvPr id="819" name="楕円 818">
          <a:extLst>
            <a:ext uri="{FF2B5EF4-FFF2-40B4-BE49-F238E27FC236}">
              <a16:creationId xmlns:a16="http://schemas.microsoft.com/office/drawing/2014/main" id="{528F059E-04F3-4F95-B19C-C0A634291B2F}"/>
            </a:ext>
          </a:extLst>
        </xdr:cNvPr>
        <xdr:cNvSpPr/>
      </xdr:nvSpPr>
      <xdr:spPr>
        <a:xfrm>
          <a:off x="21272500" y="14785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91439</xdr:rowOff>
    </xdr:from>
    <xdr:to>
      <xdr:col>116</xdr:col>
      <xdr:colOff>63500</xdr:colOff>
      <xdr:row>86</xdr:row>
      <xdr:rowOff>91439</xdr:rowOff>
    </xdr:to>
    <xdr:cxnSp macro="">
      <xdr:nvCxnSpPr>
        <xdr:cNvPr id="820" name="直線コネクタ 819">
          <a:extLst>
            <a:ext uri="{FF2B5EF4-FFF2-40B4-BE49-F238E27FC236}">
              <a16:creationId xmlns:a16="http://schemas.microsoft.com/office/drawing/2014/main" id="{BE309677-590C-493F-8199-FC3FFFB24A77}"/>
            </a:ext>
          </a:extLst>
        </xdr:cNvPr>
        <xdr:cNvCxnSpPr/>
      </xdr:nvCxnSpPr>
      <xdr:spPr>
        <a:xfrm>
          <a:off x="21323300" y="148361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45720</xdr:rowOff>
    </xdr:from>
    <xdr:to>
      <xdr:col>107</xdr:col>
      <xdr:colOff>101600</xdr:colOff>
      <xdr:row>86</xdr:row>
      <xdr:rowOff>147320</xdr:rowOff>
    </xdr:to>
    <xdr:sp macro="" textlink="">
      <xdr:nvSpPr>
        <xdr:cNvPr id="821" name="楕円 820">
          <a:extLst>
            <a:ext uri="{FF2B5EF4-FFF2-40B4-BE49-F238E27FC236}">
              <a16:creationId xmlns:a16="http://schemas.microsoft.com/office/drawing/2014/main" id="{595845B1-8260-4698-AE6C-CC4F9BD0EBFA}"/>
            </a:ext>
          </a:extLst>
        </xdr:cNvPr>
        <xdr:cNvSpPr/>
      </xdr:nvSpPr>
      <xdr:spPr>
        <a:xfrm>
          <a:off x="20383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91439</xdr:rowOff>
    </xdr:from>
    <xdr:to>
      <xdr:col>111</xdr:col>
      <xdr:colOff>177800</xdr:colOff>
      <xdr:row>86</xdr:row>
      <xdr:rowOff>96520</xdr:rowOff>
    </xdr:to>
    <xdr:cxnSp macro="">
      <xdr:nvCxnSpPr>
        <xdr:cNvPr id="822" name="直線コネクタ 821">
          <a:extLst>
            <a:ext uri="{FF2B5EF4-FFF2-40B4-BE49-F238E27FC236}">
              <a16:creationId xmlns:a16="http://schemas.microsoft.com/office/drawing/2014/main" id="{62BDE9FB-3D9F-4E2A-AA87-035999115D66}"/>
            </a:ext>
          </a:extLst>
        </xdr:cNvPr>
        <xdr:cNvCxnSpPr/>
      </xdr:nvCxnSpPr>
      <xdr:spPr>
        <a:xfrm flipV="1">
          <a:off x="20434300" y="14836139"/>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45720</xdr:rowOff>
    </xdr:from>
    <xdr:to>
      <xdr:col>102</xdr:col>
      <xdr:colOff>165100</xdr:colOff>
      <xdr:row>86</xdr:row>
      <xdr:rowOff>147320</xdr:rowOff>
    </xdr:to>
    <xdr:sp macro="" textlink="">
      <xdr:nvSpPr>
        <xdr:cNvPr id="823" name="楕円 822">
          <a:extLst>
            <a:ext uri="{FF2B5EF4-FFF2-40B4-BE49-F238E27FC236}">
              <a16:creationId xmlns:a16="http://schemas.microsoft.com/office/drawing/2014/main" id="{5751831F-C4C2-4907-9038-9DA173129551}"/>
            </a:ext>
          </a:extLst>
        </xdr:cNvPr>
        <xdr:cNvSpPr/>
      </xdr:nvSpPr>
      <xdr:spPr>
        <a:xfrm>
          <a:off x="19494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96520</xdr:rowOff>
    </xdr:from>
    <xdr:to>
      <xdr:col>107</xdr:col>
      <xdr:colOff>50800</xdr:colOff>
      <xdr:row>86</xdr:row>
      <xdr:rowOff>96520</xdr:rowOff>
    </xdr:to>
    <xdr:cxnSp macro="">
      <xdr:nvCxnSpPr>
        <xdr:cNvPr id="824" name="直線コネクタ 823">
          <a:extLst>
            <a:ext uri="{FF2B5EF4-FFF2-40B4-BE49-F238E27FC236}">
              <a16:creationId xmlns:a16="http://schemas.microsoft.com/office/drawing/2014/main" id="{052593A2-0505-44A1-8C40-110AA3D8B4BC}"/>
            </a:ext>
          </a:extLst>
        </xdr:cNvPr>
        <xdr:cNvCxnSpPr/>
      </xdr:nvCxnSpPr>
      <xdr:spPr>
        <a:xfrm>
          <a:off x="19545300" y="1484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45720</xdr:rowOff>
    </xdr:from>
    <xdr:to>
      <xdr:col>98</xdr:col>
      <xdr:colOff>38100</xdr:colOff>
      <xdr:row>86</xdr:row>
      <xdr:rowOff>147320</xdr:rowOff>
    </xdr:to>
    <xdr:sp macro="" textlink="">
      <xdr:nvSpPr>
        <xdr:cNvPr id="825" name="楕円 824">
          <a:extLst>
            <a:ext uri="{FF2B5EF4-FFF2-40B4-BE49-F238E27FC236}">
              <a16:creationId xmlns:a16="http://schemas.microsoft.com/office/drawing/2014/main" id="{C6F5EE86-FB70-4B3D-A518-218F42B801A8}"/>
            </a:ext>
          </a:extLst>
        </xdr:cNvPr>
        <xdr:cNvSpPr/>
      </xdr:nvSpPr>
      <xdr:spPr>
        <a:xfrm>
          <a:off x="18605500" y="1479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96520</xdr:rowOff>
    </xdr:from>
    <xdr:to>
      <xdr:col>102</xdr:col>
      <xdr:colOff>114300</xdr:colOff>
      <xdr:row>86</xdr:row>
      <xdr:rowOff>96520</xdr:rowOff>
    </xdr:to>
    <xdr:cxnSp macro="">
      <xdr:nvCxnSpPr>
        <xdr:cNvPr id="826" name="直線コネクタ 825">
          <a:extLst>
            <a:ext uri="{FF2B5EF4-FFF2-40B4-BE49-F238E27FC236}">
              <a16:creationId xmlns:a16="http://schemas.microsoft.com/office/drawing/2014/main" id="{67BE0FDA-BABB-4973-8D38-5C62C8177D30}"/>
            </a:ext>
          </a:extLst>
        </xdr:cNvPr>
        <xdr:cNvCxnSpPr/>
      </xdr:nvCxnSpPr>
      <xdr:spPr>
        <a:xfrm>
          <a:off x="18656300" y="14841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60977</xdr:rowOff>
    </xdr:from>
    <xdr:ext cx="469744" cy="259045"/>
    <xdr:sp macro="" textlink="">
      <xdr:nvSpPr>
        <xdr:cNvPr id="827" name="n_1aveValue【消防施設】&#10;一人当たり面積">
          <a:extLst>
            <a:ext uri="{FF2B5EF4-FFF2-40B4-BE49-F238E27FC236}">
              <a16:creationId xmlns:a16="http://schemas.microsoft.com/office/drawing/2014/main" id="{09FC5076-708C-459F-A21F-CAEEA0F3F550}"/>
            </a:ext>
          </a:extLst>
        </xdr:cNvPr>
        <xdr:cNvSpPr txBox="1"/>
      </xdr:nvSpPr>
      <xdr:spPr>
        <a:xfrm>
          <a:off x="210757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828" name="n_2aveValue【消防施設】&#10;一人当たり面積">
          <a:extLst>
            <a:ext uri="{FF2B5EF4-FFF2-40B4-BE49-F238E27FC236}">
              <a16:creationId xmlns:a16="http://schemas.microsoft.com/office/drawing/2014/main" id="{BC4772CB-87AA-4C3C-953F-5D207829CDC3}"/>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829" name="n_3aveValue【消防施設】&#10;一人当たり面積">
          <a:extLst>
            <a:ext uri="{FF2B5EF4-FFF2-40B4-BE49-F238E27FC236}">
              <a16:creationId xmlns:a16="http://schemas.microsoft.com/office/drawing/2014/main" id="{01028804-F739-443A-9B3C-879641D5E28D}"/>
            </a:ext>
          </a:extLst>
        </xdr:cNvPr>
        <xdr:cNvSpPr txBox="1"/>
      </xdr:nvSpPr>
      <xdr:spPr>
        <a:xfrm>
          <a:off x="19310427"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96538</xdr:rowOff>
    </xdr:from>
    <xdr:ext cx="469744" cy="259045"/>
    <xdr:sp macro="" textlink="">
      <xdr:nvSpPr>
        <xdr:cNvPr id="830" name="n_4aveValue【消防施設】&#10;一人当たり面積">
          <a:extLst>
            <a:ext uri="{FF2B5EF4-FFF2-40B4-BE49-F238E27FC236}">
              <a16:creationId xmlns:a16="http://schemas.microsoft.com/office/drawing/2014/main" id="{FE723F0A-EAF2-4A35-8536-6B7740431800}"/>
            </a:ext>
          </a:extLst>
        </xdr:cNvPr>
        <xdr:cNvSpPr txBox="1"/>
      </xdr:nvSpPr>
      <xdr:spPr>
        <a:xfrm>
          <a:off x="18421427" y="1449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133366</xdr:rowOff>
    </xdr:from>
    <xdr:ext cx="469744" cy="259045"/>
    <xdr:sp macro="" textlink="">
      <xdr:nvSpPr>
        <xdr:cNvPr id="831" name="n_1mainValue【消防施設】&#10;一人当たり面積">
          <a:extLst>
            <a:ext uri="{FF2B5EF4-FFF2-40B4-BE49-F238E27FC236}">
              <a16:creationId xmlns:a16="http://schemas.microsoft.com/office/drawing/2014/main" id="{BCF2A680-6932-4AAF-97A8-5C4006FFA911}"/>
            </a:ext>
          </a:extLst>
        </xdr:cNvPr>
        <xdr:cNvSpPr txBox="1"/>
      </xdr:nvSpPr>
      <xdr:spPr>
        <a:xfrm>
          <a:off x="21075727" y="1487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138447</xdr:rowOff>
    </xdr:from>
    <xdr:ext cx="469744" cy="259045"/>
    <xdr:sp macro="" textlink="">
      <xdr:nvSpPr>
        <xdr:cNvPr id="832" name="n_2mainValue【消防施設】&#10;一人当たり面積">
          <a:extLst>
            <a:ext uri="{FF2B5EF4-FFF2-40B4-BE49-F238E27FC236}">
              <a16:creationId xmlns:a16="http://schemas.microsoft.com/office/drawing/2014/main" id="{A0DAE0DD-BF7D-452B-B16F-0728B2CA831A}"/>
            </a:ext>
          </a:extLst>
        </xdr:cNvPr>
        <xdr:cNvSpPr txBox="1"/>
      </xdr:nvSpPr>
      <xdr:spPr>
        <a:xfrm>
          <a:off x="20199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138447</xdr:rowOff>
    </xdr:from>
    <xdr:ext cx="469744" cy="259045"/>
    <xdr:sp macro="" textlink="">
      <xdr:nvSpPr>
        <xdr:cNvPr id="833" name="n_3mainValue【消防施設】&#10;一人当たり面積">
          <a:extLst>
            <a:ext uri="{FF2B5EF4-FFF2-40B4-BE49-F238E27FC236}">
              <a16:creationId xmlns:a16="http://schemas.microsoft.com/office/drawing/2014/main" id="{090799A9-2E4D-4271-80B3-196C6E9BA577}"/>
            </a:ext>
          </a:extLst>
        </xdr:cNvPr>
        <xdr:cNvSpPr txBox="1"/>
      </xdr:nvSpPr>
      <xdr:spPr>
        <a:xfrm>
          <a:off x="19310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138447</xdr:rowOff>
    </xdr:from>
    <xdr:ext cx="469744" cy="259045"/>
    <xdr:sp macro="" textlink="">
      <xdr:nvSpPr>
        <xdr:cNvPr id="834" name="n_4mainValue【消防施設】&#10;一人当たり面積">
          <a:extLst>
            <a:ext uri="{FF2B5EF4-FFF2-40B4-BE49-F238E27FC236}">
              <a16:creationId xmlns:a16="http://schemas.microsoft.com/office/drawing/2014/main" id="{9F66CEDC-74DD-4E19-88BF-63B183F05A35}"/>
            </a:ext>
          </a:extLst>
        </xdr:cNvPr>
        <xdr:cNvSpPr txBox="1"/>
      </xdr:nvSpPr>
      <xdr:spPr>
        <a:xfrm>
          <a:off x="18421427" y="1488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a:extLst>
            <a:ext uri="{FF2B5EF4-FFF2-40B4-BE49-F238E27FC236}">
              <a16:creationId xmlns:a16="http://schemas.microsoft.com/office/drawing/2014/main" id="{2CB00B01-EBCE-4149-A920-DFEA691A2A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a:extLst>
            <a:ext uri="{FF2B5EF4-FFF2-40B4-BE49-F238E27FC236}">
              <a16:creationId xmlns:a16="http://schemas.microsoft.com/office/drawing/2014/main" id="{2B48EF74-A6AA-4F8F-A9C1-9464EAC3950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a:extLst>
            <a:ext uri="{FF2B5EF4-FFF2-40B4-BE49-F238E27FC236}">
              <a16:creationId xmlns:a16="http://schemas.microsoft.com/office/drawing/2014/main" id="{47886ED4-A2A0-4C25-9C26-4DA66BF8759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a:extLst>
            <a:ext uri="{FF2B5EF4-FFF2-40B4-BE49-F238E27FC236}">
              <a16:creationId xmlns:a16="http://schemas.microsoft.com/office/drawing/2014/main" id="{F0B9856F-536A-4AE7-AD03-6AEC24C69D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a:extLst>
            <a:ext uri="{FF2B5EF4-FFF2-40B4-BE49-F238E27FC236}">
              <a16:creationId xmlns:a16="http://schemas.microsoft.com/office/drawing/2014/main" id="{29714013-97D3-4340-A74B-66155E0712C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a:extLst>
            <a:ext uri="{FF2B5EF4-FFF2-40B4-BE49-F238E27FC236}">
              <a16:creationId xmlns:a16="http://schemas.microsoft.com/office/drawing/2014/main" id="{072AF4E0-5440-47E2-A7A4-C74265D8086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a:extLst>
            <a:ext uri="{FF2B5EF4-FFF2-40B4-BE49-F238E27FC236}">
              <a16:creationId xmlns:a16="http://schemas.microsoft.com/office/drawing/2014/main" id="{9D9AB4DC-16C3-4C82-BABB-B02E9471E8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a:extLst>
            <a:ext uri="{FF2B5EF4-FFF2-40B4-BE49-F238E27FC236}">
              <a16:creationId xmlns:a16="http://schemas.microsoft.com/office/drawing/2014/main" id="{DB455404-7689-4142-979F-69C4E001DC5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a:extLst>
            <a:ext uri="{FF2B5EF4-FFF2-40B4-BE49-F238E27FC236}">
              <a16:creationId xmlns:a16="http://schemas.microsoft.com/office/drawing/2014/main" id="{C464022D-0DA8-4C25-ACF7-DE260BA7553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a:extLst>
            <a:ext uri="{FF2B5EF4-FFF2-40B4-BE49-F238E27FC236}">
              <a16:creationId xmlns:a16="http://schemas.microsoft.com/office/drawing/2014/main" id="{4F8DE70D-3AD7-4D74-B24B-3953FF3CAAC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a:extLst>
            <a:ext uri="{FF2B5EF4-FFF2-40B4-BE49-F238E27FC236}">
              <a16:creationId xmlns:a16="http://schemas.microsoft.com/office/drawing/2014/main" id="{E18ADF76-56FB-4076-B093-56ACFC66067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a:extLst>
            <a:ext uri="{FF2B5EF4-FFF2-40B4-BE49-F238E27FC236}">
              <a16:creationId xmlns:a16="http://schemas.microsoft.com/office/drawing/2014/main" id="{07B0A0DF-F7B7-4A35-9A3D-818E8FDBE475}"/>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a:extLst>
            <a:ext uri="{FF2B5EF4-FFF2-40B4-BE49-F238E27FC236}">
              <a16:creationId xmlns:a16="http://schemas.microsoft.com/office/drawing/2014/main" id="{E033A570-4C7A-43C9-8C6A-ED98858F365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a:extLst>
            <a:ext uri="{FF2B5EF4-FFF2-40B4-BE49-F238E27FC236}">
              <a16:creationId xmlns:a16="http://schemas.microsoft.com/office/drawing/2014/main" id="{013E3D4D-0F31-40CF-AC33-D1B4FF98618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a:extLst>
            <a:ext uri="{FF2B5EF4-FFF2-40B4-BE49-F238E27FC236}">
              <a16:creationId xmlns:a16="http://schemas.microsoft.com/office/drawing/2014/main" id="{8688C5FD-6241-4FC1-8260-3D1C51D8458B}"/>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a:extLst>
            <a:ext uri="{FF2B5EF4-FFF2-40B4-BE49-F238E27FC236}">
              <a16:creationId xmlns:a16="http://schemas.microsoft.com/office/drawing/2014/main" id="{1274AFC1-F84D-4B88-88DF-8CFEC44AE65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a:extLst>
            <a:ext uri="{FF2B5EF4-FFF2-40B4-BE49-F238E27FC236}">
              <a16:creationId xmlns:a16="http://schemas.microsoft.com/office/drawing/2014/main" id="{A45A16CB-DEFF-423A-8DE9-BDB99A6A5CC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a:extLst>
            <a:ext uri="{FF2B5EF4-FFF2-40B4-BE49-F238E27FC236}">
              <a16:creationId xmlns:a16="http://schemas.microsoft.com/office/drawing/2014/main" id="{ABE38952-2004-4F9F-8DF7-8BABAA11AEF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a:extLst>
            <a:ext uri="{FF2B5EF4-FFF2-40B4-BE49-F238E27FC236}">
              <a16:creationId xmlns:a16="http://schemas.microsoft.com/office/drawing/2014/main" id="{3DAC3585-6050-4F79-9E60-2E82C4A56A6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a:extLst>
            <a:ext uri="{FF2B5EF4-FFF2-40B4-BE49-F238E27FC236}">
              <a16:creationId xmlns:a16="http://schemas.microsoft.com/office/drawing/2014/main" id="{877F2D0D-0F6D-4314-AA1F-ED9F5FB826E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a:extLst>
            <a:ext uri="{FF2B5EF4-FFF2-40B4-BE49-F238E27FC236}">
              <a16:creationId xmlns:a16="http://schemas.microsoft.com/office/drawing/2014/main" id="{3A0ECCC6-787E-432B-ABD7-427CB8D04D0D}"/>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a:extLst>
            <a:ext uri="{FF2B5EF4-FFF2-40B4-BE49-F238E27FC236}">
              <a16:creationId xmlns:a16="http://schemas.microsoft.com/office/drawing/2014/main" id="{231F35D7-CC79-41A1-838C-68C5782718F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a:extLst>
            <a:ext uri="{FF2B5EF4-FFF2-40B4-BE49-F238E27FC236}">
              <a16:creationId xmlns:a16="http://schemas.microsoft.com/office/drawing/2014/main" id="{D028C685-2B8A-4345-AC0A-584F2366098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a:extLst>
            <a:ext uri="{FF2B5EF4-FFF2-40B4-BE49-F238E27FC236}">
              <a16:creationId xmlns:a16="http://schemas.microsoft.com/office/drawing/2014/main" id="{18654588-B6C8-4D54-99A4-593EB0744B9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a:extLst>
            <a:ext uri="{FF2B5EF4-FFF2-40B4-BE49-F238E27FC236}">
              <a16:creationId xmlns:a16="http://schemas.microsoft.com/office/drawing/2014/main" id="{B3D7B638-DC2E-4414-B95C-90231CC362A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860" name="直線コネクタ 859">
          <a:extLst>
            <a:ext uri="{FF2B5EF4-FFF2-40B4-BE49-F238E27FC236}">
              <a16:creationId xmlns:a16="http://schemas.microsoft.com/office/drawing/2014/main" id="{6F354D16-633A-43B5-959F-DE162FBD289E}"/>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861" name="【庁舎】&#10;有形固定資産減価償却率最小値テキスト">
          <a:extLst>
            <a:ext uri="{FF2B5EF4-FFF2-40B4-BE49-F238E27FC236}">
              <a16:creationId xmlns:a16="http://schemas.microsoft.com/office/drawing/2014/main" id="{FC59F6D4-8613-41EC-A9BD-B765EEDE2E85}"/>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862" name="直線コネクタ 861">
          <a:extLst>
            <a:ext uri="{FF2B5EF4-FFF2-40B4-BE49-F238E27FC236}">
              <a16:creationId xmlns:a16="http://schemas.microsoft.com/office/drawing/2014/main" id="{370319D0-806B-4CBC-B56A-17D8D869D927}"/>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63" name="【庁舎】&#10;有形固定資産減価償却率最大値テキスト">
          <a:extLst>
            <a:ext uri="{FF2B5EF4-FFF2-40B4-BE49-F238E27FC236}">
              <a16:creationId xmlns:a16="http://schemas.microsoft.com/office/drawing/2014/main" id="{DF213880-199D-44AF-ADB5-333A0BFA0F82}"/>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4" name="直線コネクタ 863">
          <a:extLst>
            <a:ext uri="{FF2B5EF4-FFF2-40B4-BE49-F238E27FC236}">
              <a16:creationId xmlns:a16="http://schemas.microsoft.com/office/drawing/2014/main" id="{19C6CF6A-A4B8-467D-A25B-AF6A6F7C41C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147519</xdr:rowOff>
    </xdr:from>
    <xdr:ext cx="405111" cy="259045"/>
    <xdr:sp macro="" textlink="">
      <xdr:nvSpPr>
        <xdr:cNvPr id="865" name="【庁舎】&#10;有形固定資産減価償却率平均値テキスト">
          <a:extLst>
            <a:ext uri="{FF2B5EF4-FFF2-40B4-BE49-F238E27FC236}">
              <a16:creationId xmlns:a16="http://schemas.microsoft.com/office/drawing/2014/main" id="{A41E512E-B998-496C-B5F8-13FDA0E1F35F}"/>
            </a:ext>
          </a:extLst>
        </xdr:cNvPr>
        <xdr:cNvSpPr txBox="1"/>
      </xdr:nvSpPr>
      <xdr:spPr>
        <a:xfrm>
          <a:off x="16357600" y="17978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866" name="フローチャート: 判断 865">
          <a:extLst>
            <a:ext uri="{FF2B5EF4-FFF2-40B4-BE49-F238E27FC236}">
              <a16:creationId xmlns:a16="http://schemas.microsoft.com/office/drawing/2014/main" id="{F8E5BF75-4E8E-49FD-B654-1413BBCA09A4}"/>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867" name="フローチャート: 判断 866">
          <a:extLst>
            <a:ext uri="{FF2B5EF4-FFF2-40B4-BE49-F238E27FC236}">
              <a16:creationId xmlns:a16="http://schemas.microsoft.com/office/drawing/2014/main" id="{EF0D3FA6-8632-4D5D-8674-9606E1DC89EF}"/>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868" name="フローチャート: 判断 867">
          <a:extLst>
            <a:ext uri="{FF2B5EF4-FFF2-40B4-BE49-F238E27FC236}">
              <a16:creationId xmlns:a16="http://schemas.microsoft.com/office/drawing/2014/main" id="{D36B8040-F360-478E-8C6A-EA588889ADAA}"/>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71120</xdr:rowOff>
    </xdr:from>
    <xdr:to>
      <xdr:col>72</xdr:col>
      <xdr:colOff>38100</xdr:colOff>
      <xdr:row>105</xdr:row>
      <xdr:rowOff>1270</xdr:rowOff>
    </xdr:to>
    <xdr:sp macro="" textlink="">
      <xdr:nvSpPr>
        <xdr:cNvPr id="869" name="フローチャート: 判断 868">
          <a:extLst>
            <a:ext uri="{FF2B5EF4-FFF2-40B4-BE49-F238E27FC236}">
              <a16:creationId xmlns:a16="http://schemas.microsoft.com/office/drawing/2014/main" id="{0AE09701-91EC-44D8-9BF6-DD4BD603A241}"/>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70" name="フローチャート: 判断 869">
          <a:extLst>
            <a:ext uri="{FF2B5EF4-FFF2-40B4-BE49-F238E27FC236}">
              <a16:creationId xmlns:a16="http://schemas.microsoft.com/office/drawing/2014/main" id="{C09374D1-DB73-4763-A2B8-58470AF36FAE}"/>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56113E22-6688-4596-BC02-F32CCE737EA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C3D3E28E-36CF-49B8-BFEE-F919830B4CD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B6118FD3-173E-4891-A889-8E0E4DA84072}"/>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29FE39C-829D-4D47-9D61-0FD00C44B73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6261A73C-E031-4030-AD52-BAACED66379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44994</xdr:rowOff>
    </xdr:from>
    <xdr:to>
      <xdr:col>85</xdr:col>
      <xdr:colOff>177800</xdr:colOff>
      <xdr:row>104</xdr:row>
      <xdr:rowOff>146594</xdr:rowOff>
    </xdr:to>
    <xdr:sp macro="" textlink="">
      <xdr:nvSpPr>
        <xdr:cNvPr id="876" name="楕円 875">
          <a:extLst>
            <a:ext uri="{FF2B5EF4-FFF2-40B4-BE49-F238E27FC236}">
              <a16:creationId xmlns:a16="http://schemas.microsoft.com/office/drawing/2014/main" id="{0766140C-F929-45E3-9304-1A857C8CDBD5}"/>
            </a:ext>
          </a:extLst>
        </xdr:cNvPr>
        <xdr:cNvSpPr/>
      </xdr:nvSpPr>
      <xdr:spPr>
        <a:xfrm>
          <a:off x="16268700" y="1787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67871</xdr:rowOff>
    </xdr:from>
    <xdr:ext cx="405111" cy="259045"/>
    <xdr:sp macro="" textlink="">
      <xdr:nvSpPr>
        <xdr:cNvPr id="877" name="【庁舎】&#10;有形固定資産減価償却率該当値テキスト">
          <a:extLst>
            <a:ext uri="{FF2B5EF4-FFF2-40B4-BE49-F238E27FC236}">
              <a16:creationId xmlns:a16="http://schemas.microsoft.com/office/drawing/2014/main" id="{7FA5F7DA-C7CE-4E9F-9AD2-3387814AFE99}"/>
            </a:ext>
          </a:extLst>
        </xdr:cNvPr>
        <xdr:cNvSpPr txBox="1"/>
      </xdr:nvSpPr>
      <xdr:spPr>
        <a:xfrm>
          <a:off x="16357600" y="1772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10705</xdr:rowOff>
    </xdr:from>
    <xdr:to>
      <xdr:col>81</xdr:col>
      <xdr:colOff>101600</xdr:colOff>
      <xdr:row>104</xdr:row>
      <xdr:rowOff>112305</xdr:rowOff>
    </xdr:to>
    <xdr:sp macro="" textlink="">
      <xdr:nvSpPr>
        <xdr:cNvPr id="878" name="楕円 877">
          <a:extLst>
            <a:ext uri="{FF2B5EF4-FFF2-40B4-BE49-F238E27FC236}">
              <a16:creationId xmlns:a16="http://schemas.microsoft.com/office/drawing/2014/main" id="{6ED45C54-4584-4097-9E86-72990E8D6329}"/>
            </a:ext>
          </a:extLst>
        </xdr:cNvPr>
        <xdr:cNvSpPr/>
      </xdr:nvSpPr>
      <xdr:spPr>
        <a:xfrm>
          <a:off x="154305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61505</xdr:rowOff>
    </xdr:from>
    <xdr:to>
      <xdr:col>85</xdr:col>
      <xdr:colOff>127000</xdr:colOff>
      <xdr:row>104</xdr:row>
      <xdr:rowOff>95794</xdr:rowOff>
    </xdr:to>
    <xdr:cxnSp macro="">
      <xdr:nvCxnSpPr>
        <xdr:cNvPr id="879" name="直線コネクタ 878">
          <a:extLst>
            <a:ext uri="{FF2B5EF4-FFF2-40B4-BE49-F238E27FC236}">
              <a16:creationId xmlns:a16="http://schemas.microsoft.com/office/drawing/2014/main" id="{A794C544-359A-4637-92DF-D75D71CBBCA9}"/>
            </a:ext>
          </a:extLst>
        </xdr:cNvPr>
        <xdr:cNvCxnSpPr/>
      </xdr:nvCxnSpPr>
      <xdr:spPr>
        <a:xfrm>
          <a:off x="15481300" y="1789230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152763</xdr:rowOff>
    </xdr:from>
    <xdr:to>
      <xdr:col>76</xdr:col>
      <xdr:colOff>165100</xdr:colOff>
      <xdr:row>104</xdr:row>
      <xdr:rowOff>82913</xdr:rowOff>
    </xdr:to>
    <xdr:sp macro="" textlink="">
      <xdr:nvSpPr>
        <xdr:cNvPr id="880" name="楕円 879">
          <a:extLst>
            <a:ext uri="{FF2B5EF4-FFF2-40B4-BE49-F238E27FC236}">
              <a16:creationId xmlns:a16="http://schemas.microsoft.com/office/drawing/2014/main" id="{63D30E21-21D0-440C-B232-22A40BB8A910}"/>
            </a:ext>
          </a:extLst>
        </xdr:cNvPr>
        <xdr:cNvSpPr/>
      </xdr:nvSpPr>
      <xdr:spPr>
        <a:xfrm>
          <a:off x="14541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32113</xdr:rowOff>
    </xdr:from>
    <xdr:to>
      <xdr:col>81</xdr:col>
      <xdr:colOff>50800</xdr:colOff>
      <xdr:row>104</xdr:row>
      <xdr:rowOff>61505</xdr:rowOff>
    </xdr:to>
    <xdr:cxnSp macro="">
      <xdr:nvCxnSpPr>
        <xdr:cNvPr id="881" name="直線コネクタ 880">
          <a:extLst>
            <a:ext uri="{FF2B5EF4-FFF2-40B4-BE49-F238E27FC236}">
              <a16:creationId xmlns:a16="http://schemas.microsoft.com/office/drawing/2014/main" id="{6DBED401-BF53-4A42-ADD7-036F1899727C}"/>
            </a:ext>
          </a:extLst>
        </xdr:cNvPr>
        <xdr:cNvCxnSpPr/>
      </xdr:nvCxnSpPr>
      <xdr:spPr>
        <a:xfrm>
          <a:off x="14592300" y="17862913"/>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138068</xdr:rowOff>
    </xdr:from>
    <xdr:to>
      <xdr:col>72</xdr:col>
      <xdr:colOff>38100</xdr:colOff>
      <xdr:row>104</xdr:row>
      <xdr:rowOff>68218</xdr:rowOff>
    </xdr:to>
    <xdr:sp macro="" textlink="">
      <xdr:nvSpPr>
        <xdr:cNvPr id="882" name="楕円 881">
          <a:extLst>
            <a:ext uri="{FF2B5EF4-FFF2-40B4-BE49-F238E27FC236}">
              <a16:creationId xmlns:a16="http://schemas.microsoft.com/office/drawing/2014/main" id="{88D003B2-9658-4990-885F-555E0C0EA88C}"/>
            </a:ext>
          </a:extLst>
        </xdr:cNvPr>
        <xdr:cNvSpPr/>
      </xdr:nvSpPr>
      <xdr:spPr>
        <a:xfrm>
          <a:off x="13652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17418</xdr:rowOff>
    </xdr:from>
    <xdr:to>
      <xdr:col>76</xdr:col>
      <xdr:colOff>114300</xdr:colOff>
      <xdr:row>104</xdr:row>
      <xdr:rowOff>32113</xdr:rowOff>
    </xdr:to>
    <xdr:cxnSp macro="">
      <xdr:nvCxnSpPr>
        <xdr:cNvPr id="883" name="直線コネクタ 882">
          <a:extLst>
            <a:ext uri="{FF2B5EF4-FFF2-40B4-BE49-F238E27FC236}">
              <a16:creationId xmlns:a16="http://schemas.microsoft.com/office/drawing/2014/main" id="{3C0B6ACF-5C5F-456B-B5A8-D6642AED7D71}"/>
            </a:ext>
          </a:extLst>
        </xdr:cNvPr>
        <xdr:cNvCxnSpPr/>
      </xdr:nvCxnSpPr>
      <xdr:spPr>
        <a:xfrm>
          <a:off x="13703300" y="17848218"/>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103777</xdr:rowOff>
    </xdr:from>
    <xdr:to>
      <xdr:col>67</xdr:col>
      <xdr:colOff>101600</xdr:colOff>
      <xdr:row>104</xdr:row>
      <xdr:rowOff>33927</xdr:rowOff>
    </xdr:to>
    <xdr:sp macro="" textlink="">
      <xdr:nvSpPr>
        <xdr:cNvPr id="884" name="楕円 883">
          <a:extLst>
            <a:ext uri="{FF2B5EF4-FFF2-40B4-BE49-F238E27FC236}">
              <a16:creationId xmlns:a16="http://schemas.microsoft.com/office/drawing/2014/main" id="{24BA477F-2ECF-4FC3-AE7F-D64F644DA54F}"/>
            </a:ext>
          </a:extLst>
        </xdr:cNvPr>
        <xdr:cNvSpPr/>
      </xdr:nvSpPr>
      <xdr:spPr>
        <a:xfrm>
          <a:off x="12763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154577</xdr:rowOff>
    </xdr:from>
    <xdr:to>
      <xdr:col>71</xdr:col>
      <xdr:colOff>177800</xdr:colOff>
      <xdr:row>104</xdr:row>
      <xdr:rowOff>17418</xdr:rowOff>
    </xdr:to>
    <xdr:cxnSp macro="">
      <xdr:nvCxnSpPr>
        <xdr:cNvPr id="885" name="直線コネクタ 884">
          <a:extLst>
            <a:ext uri="{FF2B5EF4-FFF2-40B4-BE49-F238E27FC236}">
              <a16:creationId xmlns:a16="http://schemas.microsoft.com/office/drawing/2014/main" id="{191444E8-2104-409F-97DF-A3AC3406394A}"/>
            </a:ext>
          </a:extLst>
        </xdr:cNvPr>
        <xdr:cNvCxnSpPr/>
      </xdr:nvCxnSpPr>
      <xdr:spPr>
        <a:xfrm>
          <a:off x="12814300" y="178139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88735</xdr:rowOff>
    </xdr:from>
    <xdr:ext cx="405111" cy="259045"/>
    <xdr:sp macro="" textlink="">
      <xdr:nvSpPr>
        <xdr:cNvPr id="886" name="n_1aveValue【庁舎】&#10;有形固定資産減価償却率">
          <a:extLst>
            <a:ext uri="{FF2B5EF4-FFF2-40B4-BE49-F238E27FC236}">
              <a16:creationId xmlns:a16="http://schemas.microsoft.com/office/drawing/2014/main" id="{20F8BD0E-5EA2-4E17-A4F8-FB438B36CE74}"/>
            </a:ext>
          </a:extLst>
        </xdr:cNvPr>
        <xdr:cNvSpPr txBox="1"/>
      </xdr:nvSpPr>
      <xdr:spPr>
        <a:xfrm>
          <a:off x="15266044" y="18090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887" name="n_2aveValue【庁舎】&#10;有形固定資産減価償却率">
          <a:extLst>
            <a:ext uri="{FF2B5EF4-FFF2-40B4-BE49-F238E27FC236}">
              <a16:creationId xmlns:a16="http://schemas.microsoft.com/office/drawing/2014/main" id="{5787597A-2560-466B-949E-3962B5DF2641}"/>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163847</xdr:rowOff>
    </xdr:from>
    <xdr:ext cx="405111" cy="259045"/>
    <xdr:sp macro="" textlink="">
      <xdr:nvSpPr>
        <xdr:cNvPr id="888" name="n_3aveValue【庁舎】&#10;有形固定資産減価償却率">
          <a:extLst>
            <a:ext uri="{FF2B5EF4-FFF2-40B4-BE49-F238E27FC236}">
              <a16:creationId xmlns:a16="http://schemas.microsoft.com/office/drawing/2014/main" id="{33B71B56-B0EC-4604-80B1-F5B33FB9A60B}"/>
            </a:ext>
          </a:extLst>
        </xdr:cNvPr>
        <xdr:cNvSpPr txBox="1"/>
      </xdr:nvSpPr>
      <xdr:spPr>
        <a:xfrm>
          <a:off x="13500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889" name="n_4aveValue【庁舎】&#10;有形固定資産減価償却率">
          <a:extLst>
            <a:ext uri="{FF2B5EF4-FFF2-40B4-BE49-F238E27FC236}">
              <a16:creationId xmlns:a16="http://schemas.microsoft.com/office/drawing/2014/main" id="{252F1245-E5C1-4D55-813B-1E9B1F88E81B}"/>
            </a:ext>
          </a:extLst>
        </xdr:cNvPr>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128832</xdr:rowOff>
    </xdr:from>
    <xdr:ext cx="405111" cy="259045"/>
    <xdr:sp macro="" textlink="">
      <xdr:nvSpPr>
        <xdr:cNvPr id="890" name="n_1mainValue【庁舎】&#10;有形固定資産減価償却率">
          <a:extLst>
            <a:ext uri="{FF2B5EF4-FFF2-40B4-BE49-F238E27FC236}">
              <a16:creationId xmlns:a16="http://schemas.microsoft.com/office/drawing/2014/main" id="{8272AE6B-9F5F-4C2E-8157-418F3987AFFB}"/>
            </a:ext>
          </a:extLst>
        </xdr:cNvPr>
        <xdr:cNvSpPr txBox="1"/>
      </xdr:nvSpPr>
      <xdr:spPr>
        <a:xfrm>
          <a:off x="152660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99440</xdr:rowOff>
    </xdr:from>
    <xdr:ext cx="405111" cy="259045"/>
    <xdr:sp macro="" textlink="">
      <xdr:nvSpPr>
        <xdr:cNvPr id="891" name="n_2mainValue【庁舎】&#10;有形固定資産減価償却率">
          <a:extLst>
            <a:ext uri="{FF2B5EF4-FFF2-40B4-BE49-F238E27FC236}">
              <a16:creationId xmlns:a16="http://schemas.microsoft.com/office/drawing/2014/main" id="{7CD3CCE9-4424-4124-B944-B02ACE5456BC}"/>
            </a:ext>
          </a:extLst>
        </xdr:cNvPr>
        <xdr:cNvSpPr txBox="1"/>
      </xdr:nvSpPr>
      <xdr:spPr>
        <a:xfrm>
          <a:off x="14389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84745</xdr:rowOff>
    </xdr:from>
    <xdr:ext cx="405111" cy="259045"/>
    <xdr:sp macro="" textlink="">
      <xdr:nvSpPr>
        <xdr:cNvPr id="892" name="n_3mainValue【庁舎】&#10;有形固定資産減価償却率">
          <a:extLst>
            <a:ext uri="{FF2B5EF4-FFF2-40B4-BE49-F238E27FC236}">
              <a16:creationId xmlns:a16="http://schemas.microsoft.com/office/drawing/2014/main" id="{A5213B6B-B9DA-483C-8C27-BCA9DEA99D66}"/>
            </a:ext>
          </a:extLst>
        </xdr:cNvPr>
        <xdr:cNvSpPr txBox="1"/>
      </xdr:nvSpPr>
      <xdr:spPr>
        <a:xfrm>
          <a:off x="135007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50454</xdr:rowOff>
    </xdr:from>
    <xdr:ext cx="405111" cy="259045"/>
    <xdr:sp macro="" textlink="">
      <xdr:nvSpPr>
        <xdr:cNvPr id="893" name="n_4mainValue【庁舎】&#10;有形固定資産減価償却率">
          <a:extLst>
            <a:ext uri="{FF2B5EF4-FFF2-40B4-BE49-F238E27FC236}">
              <a16:creationId xmlns:a16="http://schemas.microsoft.com/office/drawing/2014/main" id="{A9A8AB62-8796-400A-9666-6477216482BE}"/>
            </a:ext>
          </a:extLst>
        </xdr:cNvPr>
        <xdr:cNvSpPr txBox="1"/>
      </xdr:nvSpPr>
      <xdr:spPr>
        <a:xfrm>
          <a:off x="12611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a:extLst>
            <a:ext uri="{FF2B5EF4-FFF2-40B4-BE49-F238E27FC236}">
              <a16:creationId xmlns:a16="http://schemas.microsoft.com/office/drawing/2014/main" id="{F9B000F4-6EDA-4318-892E-8C3447A34CF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a:extLst>
            <a:ext uri="{FF2B5EF4-FFF2-40B4-BE49-F238E27FC236}">
              <a16:creationId xmlns:a16="http://schemas.microsoft.com/office/drawing/2014/main" id="{A82784C9-529D-492F-95DA-445D9771FBB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a:extLst>
            <a:ext uri="{FF2B5EF4-FFF2-40B4-BE49-F238E27FC236}">
              <a16:creationId xmlns:a16="http://schemas.microsoft.com/office/drawing/2014/main" id="{8F284398-9947-4DE1-BC35-6EA2B2D98AA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a:extLst>
            <a:ext uri="{FF2B5EF4-FFF2-40B4-BE49-F238E27FC236}">
              <a16:creationId xmlns:a16="http://schemas.microsoft.com/office/drawing/2014/main" id="{0BA3072D-2666-4BC4-884E-AB3EBE12029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a:extLst>
            <a:ext uri="{FF2B5EF4-FFF2-40B4-BE49-F238E27FC236}">
              <a16:creationId xmlns:a16="http://schemas.microsoft.com/office/drawing/2014/main" id="{AC447336-62D1-4F31-AAB0-663AC029DC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a:extLst>
            <a:ext uri="{FF2B5EF4-FFF2-40B4-BE49-F238E27FC236}">
              <a16:creationId xmlns:a16="http://schemas.microsoft.com/office/drawing/2014/main" id="{C2BD9ECB-6FAB-4385-8004-FFED4097830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a:extLst>
            <a:ext uri="{FF2B5EF4-FFF2-40B4-BE49-F238E27FC236}">
              <a16:creationId xmlns:a16="http://schemas.microsoft.com/office/drawing/2014/main" id="{CEB611E7-824D-4B2D-BBF9-F9C04878B4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a:extLst>
            <a:ext uri="{FF2B5EF4-FFF2-40B4-BE49-F238E27FC236}">
              <a16:creationId xmlns:a16="http://schemas.microsoft.com/office/drawing/2014/main" id="{D2FB4435-990B-4F6D-BDBF-0A80E86426F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a:extLst>
            <a:ext uri="{FF2B5EF4-FFF2-40B4-BE49-F238E27FC236}">
              <a16:creationId xmlns:a16="http://schemas.microsoft.com/office/drawing/2014/main" id="{03D7C392-4EF2-4E86-8C3A-6B12DDC337F3}"/>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a:extLst>
            <a:ext uri="{FF2B5EF4-FFF2-40B4-BE49-F238E27FC236}">
              <a16:creationId xmlns:a16="http://schemas.microsoft.com/office/drawing/2014/main" id="{101C1F40-6768-47DB-84A8-3901CE34F3C5}"/>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a:extLst>
            <a:ext uri="{FF2B5EF4-FFF2-40B4-BE49-F238E27FC236}">
              <a16:creationId xmlns:a16="http://schemas.microsoft.com/office/drawing/2014/main" id="{3B7C042B-A0B0-40B8-896B-1DDBD6E41FA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a:extLst>
            <a:ext uri="{FF2B5EF4-FFF2-40B4-BE49-F238E27FC236}">
              <a16:creationId xmlns:a16="http://schemas.microsoft.com/office/drawing/2014/main" id="{79EBC329-98ED-4ACA-B58E-5C4DCC575E0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a:extLst>
            <a:ext uri="{FF2B5EF4-FFF2-40B4-BE49-F238E27FC236}">
              <a16:creationId xmlns:a16="http://schemas.microsoft.com/office/drawing/2014/main" id="{EA9CDCCE-4A8B-43C1-8803-373DB5DD1BE2}"/>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a:extLst>
            <a:ext uri="{FF2B5EF4-FFF2-40B4-BE49-F238E27FC236}">
              <a16:creationId xmlns:a16="http://schemas.microsoft.com/office/drawing/2014/main" id="{F802A948-4D7D-48FB-A62A-40F9F14D89CF}"/>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a:extLst>
            <a:ext uri="{FF2B5EF4-FFF2-40B4-BE49-F238E27FC236}">
              <a16:creationId xmlns:a16="http://schemas.microsoft.com/office/drawing/2014/main" id="{73596936-EBE3-4C84-A8C2-4C6F39991781}"/>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a:extLst>
            <a:ext uri="{FF2B5EF4-FFF2-40B4-BE49-F238E27FC236}">
              <a16:creationId xmlns:a16="http://schemas.microsoft.com/office/drawing/2014/main" id="{08BB33A5-8B0D-4570-BE69-BA28D58C61D7}"/>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a:extLst>
            <a:ext uri="{FF2B5EF4-FFF2-40B4-BE49-F238E27FC236}">
              <a16:creationId xmlns:a16="http://schemas.microsoft.com/office/drawing/2014/main" id="{941C65ED-BE12-4270-B187-6268EF5B28E7}"/>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a:extLst>
            <a:ext uri="{FF2B5EF4-FFF2-40B4-BE49-F238E27FC236}">
              <a16:creationId xmlns:a16="http://schemas.microsoft.com/office/drawing/2014/main" id="{AC83D14D-666C-4A26-BE6C-C7AC7DA169C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a:extLst>
            <a:ext uri="{FF2B5EF4-FFF2-40B4-BE49-F238E27FC236}">
              <a16:creationId xmlns:a16="http://schemas.microsoft.com/office/drawing/2014/main" id="{F897350D-47E5-4849-9B86-2F8049D8806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a:extLst>
            <a:ext uri="{FF2B5EF4-FFF2-40B4-BE49-F238E27FC236}">
              <a16:creationId xmlns:a16="http://schemas.microsoft.com/office/drawing/2014/main" id="{88D61ABD-527E-423E-9E8F-390AA2F6E2F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a:extLst>
            <a:ext uri="{FF2B5EF4-FFF2-40B4-BE49-F238E27FC236}">
              <a16:creationId xmlns:a16="http://schemas.microsoft.com/office/drawing/2014/main" id="{A2B8F122-A6B5-4086-A58D-E04C3A24D2E9}"/>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a:extLst>
            <a:ext uri="{FF2B5EF4-FFF2-40B4-BE49-F238E27FC236}">
              <a16:creationId xmlns:a16="http://schemas.microsoft.com/office/drawing/2014/main" id="{503D0712-01D8-4250-AA36-081CB998217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4505A3F0-055D-4ACC-B388-C5EB757E8FA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34A4E896-6D98-4E0D-9F13-67B28D2CA18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BCD8A335-194C-4166-A63F-0965198F16E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919" name="直線コネクタ 918">
          <a:extLst>
            <a:ext uri="{FF2B5EF4-FFF2-40B4-BE49-F238E27FC236}">
              <a16:creationId xmlns:a16="http://schemas.microsoft.com/office/drawing/2014/main" id="{8DADD8B6-9ED1-4C22-A6A6-20A7F544184D}"/>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920" name="【庁舎】&#10;一人当たり面積最小値テキスト">
          <a:extLst>
            <a:ext uri="{FF2B5EF4-FFF2-40B4-BE49-F238E27FC236}">
              <a16:creationId xmlns:a16="http://schemas.microsoft.com/office/drawing/2014/main" id="{C6144DCF-A9C6-49D9-9008-7B8B8A18D3AE}"/>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921" name="直線コネクタ 920">
          <a:extLst>
            <a:ext uri="{FF2B5EF4-FFF2-40B4-BE49-F238E27FC236}">
              <a16:creationId xmlns:a16="http://schemas.microsoft.com/office/drawing/2014/main" id="{43A4F9FB-CF6E-4769-AA79-D13CE0A07CC9}"/>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2" name="【庁舎】&#10;一人当たり面積最大値テキスト">
          <a:extLst>
            <a:ext uri="{FF2B5EF4-FFF2-40B4-BE49-F238E27FC236}">
              <a16:creationId xmlns:a16="http://schemas.microsoft.com/office/drawing/2014/main" id="{CCDE0B90-0868-438C-BD7D-4557F8C17BE5}"/>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3" name="直線コネクタ 922">
          <a:extLst>
            <a:ext uri="{FF2B5EF4-FFF2-40B4-BE49-F238E27FC236}">
              <a16:creationId xmlns:a16="http://schemas.microsoft.com/office/drawing/2014/main" id="{C29C4097-0BD1-4355-983F-28016B865E91}"/>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44648</xdr:rowOff>
    </xdr:from>
    <xdr:ext cx="469744" cy="259045"/>
    <xdr:sp macro="" textlink="">
      <xdr:nvSpPr>
        <xdr:cNvPr id="924" name="【庁舎】&#10;一人当たり面積平均値テキスト">
          <a:extLst>
            <a:ext uri="{FF2B5EF4-FFF2-40B4-BE49-F238E27FC236}">
              <a16:creationId xmlns:a16="http://schemas.microsoft.com/office/drawing/2014/main" id="{41FF78B8-670F-494F-B799-67445DE3D256}"/>
            </a:ext>
          </a:extLst>
        </xdr:cNvPr>
        <xdr:cNvSpPr txBox="1"/>
      </xdr:nvSpPr>
      <xdr:spPr>
        <a:xfrm>
          <a:off x="22199600" y="1821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925" name="フローチャート: 判断 924">
          <a:extLst>
            <a:ext uri="{FF2B5EF4-FFF2-40B4-BE49-F238E27FC236}">
              <a16:creationId xmlns:a16="http://schemas.microsoft.com/office/drawing/2014/main" id="{1A41D27A-6B5A-4F1A-925D-CA54786DC846}"/>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926" name="フローチャート: 判断 925">
          <a:extLst>
            <a:ext uri="{FF2B5EF4-FFF2-40B4-BE49-F238E27FC236}">
              <a16:creationId xmlns:a16="http://schemas.microsoft.com/office/drawing/2014/main" id="{6B8C9F8F-09F2-415F-879F-96DD4BE1C77E}"/>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69487</xdr:rowOff>
    </xdr:from>
    <xdr:to>
      <xdr:col>107</xdr:col>
      <xdr:colOff>101600</xdr:colOff>
      <xdr:row>106</xdr:row>
      <xdr:rowOff>171087</xdr:rowOff>
    </xdr:to>
    <xdr:sp macro="" textlink="">
      <xdr:nvSpPr>
        <xdr:cNvPr id="927" name="フローチャート: 判断 926">
          <a:extLst>
            <a:ext uri="{FF2B5EF4-FFF2-40B4-BE49-F238E27FC236}">
              <a16:creationId xmlns:a16="http://schemas.microsoft.com/office/drawing/2014/main" id="{85DDAACC-161B-4B98-9C8E-DB75A3E94609}"/>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a:extLst>
            <a:ext uri="{FF2B5EF4-FFF2-40B4-BE49-F238E27FC236}">
              <a16:creationId xmlns:a16="http://schemas.microsoft.com/office/drawing/2014/main" id="{81EEE16C-47A0-46D7-9681-2F85A0D47B1A}"/>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5806</xdr:rowOff>
    </xdr:from>
    <xdr:to>
      <xdr:col>98</xdr:col>
      <xdr:colOff>38100</xdr:colOff>
      <xdr:row>107</xdr:row>
      <xdr:rowOff>107406</xdr:rowOff>
    </xdr:to>
    <xdr:sp macro="" textlink="">
      <xdr:nvSpPr>
        <xdr:cNvPr id="929" name="フローチャート: 判断 928">
          <a:extLst>
            <a:ext uri="{FF2B5EF4-FFF2-40B4-BE49-F238E27FC236}">
              <a16:creationId xmlns:a16="http://schemas.microsoft.com/office/drawing/2014/main" id="{0A51BD10-A36C-4556-A55E-EEF0E0B48129}"/>
            </a:ext>
          </a:extLst>
        </xdr:cNvPr>
        <xdr:cNvSpPr/>
      </xdr:nvSpPr>
      <xdr:spPr>
        <a:xfrm>
          <a:off x="18605500" y="18350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3A9E95D3-5AD2-471E-94ED-6A777E63718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82BDF8E5-9E07-488C-913D-67F473DC35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D7F75D53-7125-4005-BBE4-65A132E6C94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619CCF85-155C-4B41-98D9-EFFAA37607F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C181F368-6209-4AB2-98BE-4ABAEAF68B5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164193</xdr:rowOff>
    </xdr:from>
    <xdr:to>
      <xdr:col>116</xdr:col>
      <xdr:colOff>114300</xdr:colOff>
      <xdr:row>106</xdr:row>
      <xdr:rowOff>94343</xdr:rowOff>
    </xdr:to>
    <xdr:sp macro="" textlink="">
      <xdr:nvSpPr>
        <xdr:cNvPr id="935" name="楕円 934">
          <a:extLst>
            <a:ext uri="{FF2B5EF4-FFF2-40B4-BE49-F238E27FC236}">
              <a16:creationId xmlns:a16="http://schemas.microsoft.com/office/drawing/2014/main" id="{2FEA5113-1492-4B9B-A54C-8D72E22D29CC}"/>
            </a:ext>
          </a:extLst>
        </xdr:cNvPr>
        <xdr:cNvSpPr/>
      </xdr:nvSpPr>
      <xdr:spPr>
        <a:xfrm>
          <a:off x="22110700" y="1816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15620</xdr:rowOff>
    </xdr:from>
    <xdr:ext cx="469744" cy="259045"/>
    <xdr:sp macro="" textlink="">
      <xdr:nvSpPr>
        <xdr:cNvPr id="936" name="【庁舎】&#10;一人当たり面積該当値テキスト">
          <a:extLst>
            <a:ext uri="{FF2B5EF4-FFF2-40B4-BE49-F238E27FC236}">
              <a16:creationId xmlns:a16="http://schemas.microsoft.com/office/drawing/2014/main" id="{9F89D5DF-81BC-47E6-BE84-2A870C94BC65}"/>
            </a:ext>
          </a:extLst>
        </xdr:cNvPr>
        <xdr:cNvSpPr txBox="1"/>
      </xdr:nvSpPr>
      <xdr:spPr>
        <a:xfrm>
          <a:off x="22199600"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170724</xdr:rowOff>
    </xdr:from>
    <xdr:to>
      <xdr:col>112</xdr:col>
      <xdr:colOff>38100</xdr:colOff>
      <xdr:row>106</xdr:row>
      <xdr:rowOff>100874</xdr:rowOff>
    </xdr:to>
    <xdr:sp macro="" textlink="">
      <xdr:nvSpPr>
        <xdr:cNvPr id="937" name="楕円 936">
          <a:extLst>
            <a:ext uri="{FF2B5EF4-FFF2-40B4-BE49-F238E27FC236}">
              <a16:creationId xmlns:a16="http://schemas.microsoft.com/office/drawing/2014/main" id="{D2C00988-D510-4436-9698-08C19113D589}"/>
            </a:ext>
          </a:extLst>
        </xdr:cNvPr>
        <xdr:cNvSpPr/>
      </xdr:nvSpPr>
      <xdr:spPr>
        <a:xfrm>
          <a:off x="21272500" y="1817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43543</xdr:rowOff>
    </xdr:from>
    <xdr:to>
      <xdr:col>116</xdr:col>
      <xdr:colOff>63500</xdr:colOff>
      <xdr:row>106</xdr:row>
      <xdr:rowOff>50074</xdr:rowOff>
    </xdr:to>
    <xdr:cxnSp macro="">
      <xdr:nvCxnSpPr>
        <xdr:cNvPr id="938" name="直線コネクタ 937">
          <a:extLst>
            <a:ext uri="{FF2B5EF4-FFF2-40B4-BE49-F238E27FC236}">
              <a16:creationId xmlns:a16="http://schemas.microsoft.com/office/drawing/2014/main" id="{3FD00DEC-86AE-44FA-8D61-084EE619D740}"/>
            </a:ext>
          </a:extLst>
        </xdr:cNvPr>
        <xdr:cNvCxnSpPr/>
      </xdr:nvCxnSpPr>
      <xdr:spPr>
        <a:xfrm flipV="1">
          <a:off x="21323300" y="1821724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4173</xdr:rowOff>
    </xdr:from>
    <xdr:to>
      <xdr:col>107</xdr:col>
      <xdr:colOff>101600</xdr:colOff>
      <xdr:row>106</xdr:row>
      <xdr:rowOff>105773</xdr:rowOff>
    </xdr:to>
    <xdr:sp macro="" textlink="">
      <xdr:nvSpPr>
        <xdr:cNvPr id="939" name="楕円 938">
          <a:extLst>
            <a:ext uri="{FF2B5EF4-FFF2-40B4-BE49-F238E27FC236}">
              <a16:creationId xmlns:a16="http://schemas.microsoft.com/office/drawing/2014/main" id="{00F6FBD7-F21B-4115-8C00-9E0BFA35F17C}"/>
            </a:ext>
          </a:extLst>
        </xdr:cNvPr>
        <xdr:cNvSpPr/>
      </xdr:nvSpPr>
      <xdr:spPr>
        <a:xfrm>
          <a:off x="20383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50074</xdr:rowOff>
    </xdr:from>
    <xdr:to>
      <xdr:col>111</xdr:col>
      <xdr:colOff>177800</xdr:colOff>
      <xdr:row>106</xdr:row>
      <xdr:rowOff>54973</xdr:rowOff>
    </xdr:to>
    <xdr:cxnSp macro="">
      <xdr:nvCxnSpPr>
        <xdr:cNvPr id="940" name="直線コネクタ 939">
          <a:extLst>
            <a:ext uri="{FF2B5EF4-FFF2-40B4-BE49-F238E27FC236}">
              <a16:creationId xmlns:a16="http://schemas.microsoft.com/office/drawing/2014/main" id="{3B9DCCEA-2D5B-4823-9EF2-FBE16048B06B}"/>
            </a:ext>
          </a:extLst>
        </xdr:cNvPr>
        <xdr:cNvCxnSpPr/>
      </xdr:nvCxnSpPr>
      <xdr:spPr>
        <a:xfrm flipV="1">
          <a:off x="20434300" y="18223774"/>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9071</xdr:rowOff>
    </xdr:from>
    <xdr:to>
      <xdr:col>102</xdr:col>
      <xdr:colOff>165100</xdr:colOff>
      <xdr:row>106</xdr:row>
      <xdr:rowOff>110671</xdr:rowOff>
    </xdr:to>
    <xdr:sp macro="" textlink="">
      <xdr:nvSpPr>
        <xdr:cNvPr id="941" name="楕円 940">
          <a:extLst>
            <a:ext uri="{FF2B5EF4-FFF2-40B4-BE49-F238E27FC236}">
              <a16:creationId xmlns:a16="http://schemas.microsoft.com/office/drawing/2014/main" id="{85B33CDB-3AD8-4BDB-A6D3-1A45EA9E2D65}"/>
            </a:ext>
          </a:extLst>
        </xdr:cNvPr>
        <xdr:cNvSpPr/>
      </xdr:nvSpPr>
      <xdr:spPr>
        <a:xfrm>
          <a:off x="19494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54973</xdr:rowOff>
    </xdr:from>
    <xdr:to>
      <xdr:col>107</xdr:col>
      <xdr:colOff>50800</xdr:colOff>
      <xdr:row>106</xdr:row>
      <xdr:rowOff>59871</xdr:rowOff>
    </xdr:to>
    <xdr:cxnSp macro="">
      <xdr:nvCxnSpPr>
        <xdr:cNvPr id="942" name="直線コネクタ 941">
          <a:extLst>
            <a:ext uri="{FF2B5EF4-FFF2-40B4-BE49-F238E27FC236}">
              <a16:creationId xmlns:a16="http://schemas.microsoft.com/office/drawing/2014/main" id="{941DABB2-3783-4076-94C9-96FAF39D7D72}"/>
            </a:ext>
          </a:extLst>
        </xdr:cNvPr>
        <xdr:cNvCxnSpPr/>
      </xdr:nvCxnSpPr>
      <xdr:spPr>
        <a:xfrm flipV="1">
          <a:off x="19545300" y="18228673"/>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15602</xdr:rowOff>
    </xdr:from>
    <xdr:to>
      <xdr:col>98</xdr:col>
      <xdr:colOff>38100</xdr:colOff>
      <xdr:row>106</xdr:row>
      <xdr:rowOff>117202</xdr:rowOff>
    </xdr:to>
    <xdr:sp macro="" textlink="">
      <xdr:nvSpPr>
        <xdr:cNvPr id="943" name="楕円 942">
          <a:extLst>
            <a:ext uri="{FF2B5EF4-FFF2-40B4-BE49-F238E27FC236}">
              <a16:creationId xmlns:a16="http://schemas.microsoft.com/office/drawing/2014/main" id="{4E06A180-40A3-46F9-A7FB-C3E0C06B26BA}"/>
            </a:ext>
          </a:extLst>
        </xdr:cNvPr>
        <xdr:cNvSpPr/>
      </xdr:nvSpPr>
      <xdr:spPr>
        <a:xfrm>
          <a:off x="186055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59871</xdr:rowOff>
    </xdr:from>
    <xdr:to>
      <xdr:col>102</xdr:col>
      <xdr:colOff>114300</xdr:colOff>
      <xdr:row>106</xdr:row>
      <xdr:rowOff>66402</xdr:rowOff>
    </xdr:to>
    <xdr:cxnSp macro="">
      <xdr:nvCxnSpPr>
        <xdr:cNvPr id="944" name="直線コネクタ 943">
          <a:extLst>
            <a:ext uri="{FF2B5EF4-FFF2-40B4-BE49-F238E27FC236}">
              <a16:creationId xmlns:a16="http://schemas.microsoft.com/office/drawing/2014/main" id="{7A2CF6B5-49AD-442D-AADB-88B23BC16940}"/>
            </a:ext>
          </a:extLst>
        </xdr:cNvPr>
        <xdr:cNvCxnSpPr/>
      </xdr:nvCxnSpPr>
      <xdr:spPr>
        <a:xfrm flipV="1">
          <a:off x="18656300" y="1823357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150784</xdr:rowOff>
    </xdr:from>
    <xdr:ext cx="469744" cy="259045"/>
    <xdr:sp macro="" textlink="">
      <xdr:nvSpPr>
        <xdr:cNvPr id="945" name="n_1aveValue【庁舎】&#10;一人当たり面積">
          <a:extLst>
            <a:ext uri="{FF2B5EF4-FFF2-40B4-BE49-F238E27FC236}">
              <a16:creationId xmlns:a16="http://schemas.microsoft.com/office/drawing/2014/main" id="{0D20F7E3-04DC-4551-8DEB-9F6B7230BB24}"/>
            </a:ext>
          </a:extLst>
        </xdr:cNvPr>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162214</xdr:rowOff>
    </xdr:from>
    <xdr:ext cx="469744" cy="259045"/>
    <xdr:sp macro="" textlink="">
      <xdr:nvSpPr>
        <xdr:cNvPr id="946" name="n_2aveValue【庁舎】&#10;一人当たり面積">
          <a:extLst>
            <a:ext uri="{FF2B5EF4-FFF2-40B4-BE49-F238E27FC236}">
              <a16:creationId xmlns:a16="http://schemas.microsoft.com/office/drawing/2014/main" id="{E531A693-D135-4F2D-B164-8FDB2AEB6AB7}"/>
            </a:ext>
          </a:extLst>
        </xdr:cNvPr>
        <xdr:cNvSpPr txBox="1"/>
      </xdr:nvSpPr>
      <xdr:spPr>
        <a:xfrm>
          <a:off x="20199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47" name="n_3aveValue【庁舎】&#10;一人当たり面積">
          <a:extLst>
            <a:ext uri="{FF2B5EF4-FFF2-40B4-BE49-F238E27FC236}">
              <a16:creationId xmlns:a16="http://schemas.microsoft.com/office/drawing/2014/main" id="{E2F5F4BA-9DD4-4DFB-91B5-FBDF4B9ED2DF}"/>
            </a:ext>
          </a:extLst>
        </xdr:cNvPr>
        <xdr:cNvSpPr txBox="1"/>
      </xdr:nvSpPr>
      <xdr:spPr>
        <a:xfrm>
          <a:off x="19310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98533</xdr:rowOff>
    </xdr:from>
    <xdr:ext cx="469744" cy="259045"/>
    <xdr:sp macro="" textlink="">
      <xdr:nvSpPr>
        <xdr:cNvPr id="948" name="n_4aveValue【庁舎】&#10;一人当たり面積">
          <a:extLst>
            <a:ext uri="{FF2B5EF4-FFF2-40B4-BE49-F238E27FC236}">
              <a16:creationId xmlns:a16="http://schemas.microsoft.com/office/drawing/2014/main" id="{9E4532E5-889A-4483-AD6B-7B5D633BBD38}"/>
            </a:ext>
          </a:extLst>
        </xdr:cNvPr>
        <xdr:cNvSpPr txBox="1"/>
      </xdr:nvSpPr>
      <xdr:spPr>
        <a:xfrm>
          <a:off x="18421427" y="1844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117401</xdr:rowOff>
    </xdr:from>
    <xdr:ext cx="469744" cy="259045"/>
    <xdr:sp macro="" textlink="">
      <xdr:nvSpPr>
        <xdr:cNvPr id="949" name="n_1mainValue【庁舎】&#10;一人当たり面積">
          <a:extLst>
            <a:ext uri="{FF2B5EF4-FFF2-40B4-BE49-F238E27FC236}">
              <a16:creationId xmlns:a16="http://schemas.microsoft.com/office/drawing/2014/main" id="{16A22FE4-7142-4CFB-A2EB-D8CB4C8C4DC0}"/>
            </a:ext>
          </a:extLst>
        </xdr:cNvPr>
        <xdr:cNvSpPr txBox="1"/>
      </xdr:nvSpPr>
      <xdr:spPr>
        <a:xfrm>
          <a:off x="210757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122300</xdr:rowOff>
    </xdr:from>
    <xdr:ext cx="469744" cy="259045"/>
    <xdr:sp macro="" textlink="">
      <xdr:nvSpPr>
        <xdr:cNvPr id="950" name="n_2mainValue【庁舎】&#10;一人当たり面積">
          <a:extLst>
            <a:ext uri="{FF2B5EF4-FFF2-40B4-BE49-F238E27FC236}">
              <a16:creationId xmlns:a16="http://schemas.microsoft.com/office/drawing/2014/main" id="{4EA626D5-7B81-4E14-9F0A-A546270D54FB}"/>
            </a:ext>
          </a:extLst>
        </xdr:cNvPr>
        <xdr:cNvSpPr txBox="1"/>
      </xdr:nvSpPr>
      <xdr:spPr>
        <a:xfrm>
          <a:off x="20199427" y="1795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127198</xdr:rowOff>
    </xdr:from>
    <xdr:ext cx="469744" cy="259045"/>
    <xdr:sp macro="" textlink="">
      <xdr:nvSpPr>
        <xdr:cNvPr id="951" name="n_3mainValue【庁舎】&#10;一人当たり面積">
          <a:extLst>
            <a:ext uri="{FF2B5EF4-FFF2-40B4-BE49-F238E27FC236}">
              <a16:creationId xmlns:a16="http://schemas.microsoft.com/office/drawing/2014/main" id="{2D4DFC3C-8F43-48B2-9FEE-558A5BF67EFA}"/>
            </a:ext>
          </a:extLst>
        </xdr:cNvPr>
        <xdr:cNvSpPr txBox="1"/>
      </xdr:nvSpPr>
      <xdr:spPr>
        <a:xfrm>
          <a:off x="193104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133729</xdr:rowOff>
    </xdr:from>
    <xdr:ext cx="469744" cy="259045"/>
    <xdr:sp macro="" textlink="">
      <xdr:nvSpPr>
        <xdr:cNvPr id="952" name="n_4mainValue【庁舎】&#10;一人当たり面積">
          <a:extLst>
            <a:ext uri="{FF2B5EF4-FFF2-40B4-BE49-F238E27FC236}">
              <a16:creationId xmlns:a16="http://schemas.microsoft.com/office/drawing/2014/main" id="{26548E60-C00A-467F-8053-B67EC1688C63}"/>
            </a:ext>
          </a:extLst>
        </xdr:cNvPr>
        <xdr:cNvSpPr txBox="1"/>
      </xdr:nvSpPr>
      <xdr:spPr>
        <a:xfrm>
          <a:off x="18421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3347D887-0583-4B8E-963F-2D90FEC9BB2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A72025D3-589D-4846-9792-BC0A4754B4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88960981-CD33-4F47-A662-D5ED08ACA744}"/>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福祉施設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が</a:t>
          </a:r>
          <a:r>
            <a:rPr kumimoji="1" lang="en-US" altLang="ja-JP" sz="1100">
              <a:solidFill>
                <a:schemeClr val="dk1"/>
              </a:solidFill>
              <a:effectLst/>
              <a:latin typeface="+mn-lt"/>
              <a:ea typeface="+mn-ea"/>
              <a:cs typeface="+mn-cs"/>
            </a:rPr>
            <a:t>76.0</a:t>
          </a:r>
          <a:r>
            <a:rPr kumimoji="1" lang="ja-JP" altLang="ja-JP" sz="1100">
              <a:solidFill>
                <a:schemeClr val="dk1"/>
              </a:solidFill>
              <a:effectLst/>
              <a:latin typeface="+mn-lt"/>
              <a:ea typeface="+mn-ea"/>
              <a:cs typeface="+mn-cs"/>
            </a:rPr>
            <a:t>と高い減価償却率となっている。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については、該当施設である深谷市消防本部花園消防署寄居分署が</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年度で建替えが完了したため、償却率が</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その他の施設については、概ね類似団体と同数値か下回る数値となっているが、建設後</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年程度を経過している施設が多いことから、公共施設等総合管理計画に基づき適正な維持管理に取り組んでいく必要がある。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における一人当たり有形固定資産額については、</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年度より一部事務組合が所有資産を加えたため大幅な増加となっている。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360yor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47.1</v>
          </cell>
          <cell r="BX51">
            <v>53.8</v>
          </cell>
          <cell r="CF51">
            <v>49.6</v>
          </cell>
          <cell r="CN51">
            <v>40.9</v>
          </cell>
          <cell r="CV51">
            <v>43.3</v>
          </cell>
        </row>
        <row r="53">
          <cell r="BP53">
            <v>54.6</v>
          </cell>
          <cell r="BX53">
            <v>57.2</v>
          </cell>
          <cell r="CF53">
            <v>60.2</v>
          </cell>
          <cell r="CN53">
            <v>62</v>
          </cell>
          <cell r="CV53">
            <v>62.4</v>
          </cell>
        </row>
        <row r="55">
          <cell r="AN55" t="str">
            <v>類似団体内平均値</v>
          </cell>
          <cell r="BP55">
            <v>13</v>
          </cell>
          <cell r="BX55">
            <v>15.5</v>
          </cell>
          <cell r="CF55">
            <v>14</v>
          </cell>
          <cell r="CN55">
            <v>11.4</v>
          </cell>
          <cell r="CV55">
            <v>10.4</v>
          </cell>
        </row>
        <row r="57">
          <cell r="BP57">
            <v>53.4</v>
          </cell>
          <cell r="BX57">
            <v>57.7</v>
          </cell>
          <cell r="CF57">
            <v>57.8</v>
          </cell>
          <cell r="CN57">
            <v>59.5</v>
          </cell>
          <cell r="CV57">
            <v>60.4</v>
          </cell>
        </row>
        <row r="72">
          <cell r="BP72" t="str">
            <v>H27</v>
          </cell>
          <cell r="BX72" t="str">
            <v>H28</v>
          </cell>
          <cell r="CF72" t="str">
            <v>H29</v>
          </cell>
          <cell r="CN72" t="str">
            <v>H30</v>
          </cell>
          <cell r="CV72" t="str">
            <v>R01</v>
          </cell>
        </row>
        <row r="73">
          <cell r="AN73" t="str">
            <v>当該団体値</v>
          </cell>
          <cell r="BP73">
            <v>47.1</v>
          </cell>
          <cell r="BX73">
            <v>53.8</v>
          </cell>
          <cell r="CF73">
            <v>49.6</v>
          </cell>
          <cell r="CN73">
            <v>40.9</v>
          </cell>
          <cell r="CV73">
            <v>43.3</v>
          </cell>
        </row>
        <row r="75">
          <cell r="BP75">
            <v>4.8</v>
          </cell>
          <cell r="BX75">
            <v>4.5999999999999996</v>
          </cell>
          <cell r="CF75">
            <v>4.3</v>
          </cell>
          <cell r="CN75">
            <v>4.4000000000000004</v>
          </cell>
          <cell r="CV75">
            <v>4</v>
          </cell>
        </row>
        <row r="77">
          <cell r="AN77" t="str">
            <v>類似団体内平均値</v>
          </cell>
          <cell r="BP77">
            <v>13</v>
          </cell>
          <cell r="BX77">
            <v>15.5</v>
          </cell>
          <cell r="CF77">
            <v>14</v>
          </cell>
          <cell r="CN77">
            <v>11.4</v>
          </cell>
          <cell r="CV77">
            <v>10.4</v>
          </cell>
        </row>
        <row r="79">
          <cell r="BP79">
            <v>6.8</v>
          </cell>
          <cell r="BX79">
            <v>6.6</v>
          </cell>
          <cell r="CF79">
            <v>6.5</v>
          </cell>
          <cell r="CN79">
            <v>6.7</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0" zoomScaleNormal="8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12707485</v>
      </c>
      <c r="BO4" s="393"/>
      <c r="BP4" s="393"/>
      <c r="BQ4" s="393"/>
      <c r="BR4" s="393"/>
      <c r="BS4" s="393"/>
      <c r="BT4" s="393"/>
      <c r="BU4" s="394"/>
      <c r="BV4" s="392">
        <v>11510452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7.1</v>
      </c>
      <c r="CU4" s="399"/>
      <c r="CV4" s="399"/>
      <c r="CW4" s="399"/>
      <c r="CX4" s="399"/>
      <c r="CY4" s="399"/>
      <c r="CZ4" s="399"/>
      <c r="DA4" s="400"/>
      <c r="DB4" s="398">
        <v>5.7</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12105929</v>
      </c>
      <c r="BO5" s="430"/>
      <c r="BP5" s="430"/>
      <c r="BQ5" s="430"/>
      <c r="BR5" s="430"/>
      <c r="BS5" s="430"/>
      <c r="BT5" s="430"/>
      <c r="BU5" s="431"/>
      <c r="BV5" s="429">
        <v>11023252</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83.1</v>
      </c>
      <c r="CU5" s="427"/>
      <c r="CV5" s="427"/>
      <c r="CW5" s="427"/>
      <c r="CX5" s="427"/>
      <c r="CY5" s="427"/>
      <c r="CZ5" s="427"/>
      <c r="DA5" s="428"/>
      <c r="DB5" s="426">
        <v>84.9</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94</v>
      </c>
      <c r="AV6" s="462"/>
      <c r="AW6" s="462"/>
      <c r="AX6" s="462"/>
      <c r="AY6" s="463" t="s">
        <v>102</v>
      </c>
      <c r="AZ6" s="464"/>
      <c r="BA6" s="464"/>
      <c r="BB6" s="464"/>
      <c r="BC6" s="464"/>
      <c r="BD6" s="464"/>
      <c r="BE6" s="464"/>
      <c r="BF6" s="464"/>
      <c r="BG6" s="464"/>
      <c r="BH6" s="464"/>
      <c r="BI6" s="464"/>
      <c r="BJ6" s="464"/>
      <c r="BK6" s="464"/>
      <c r="BL6" s="464"/>
      <c r="BM6" s="465"/>
      <c r="BN6" s="429">
        <v>601556</v>
      </c>
      <c r="BO6" s="430"/>
      <c r="BP6" s="430"/>
      <c r="BQ6" s="430"/>
      <c r="BR6" s="430"/>
      <c r="BS6" s="430"/>
      <c r="BT6" s="430"/>
      <c r="BU6" s="431"/>
      <c r="BV6" s="429">
        <v>487200</v>
      </c>
      <c r="BW6" s="430"/>
      <c r="BX6" s="430"/>
      <c r="BY6" s="430"/>
      <c r="BZ6" s="430"/>
      <c r="CA6" s="430"/>
      <c r="CB6" s="430"/>
      <c r="CC6" s="431"/>
      <c r="CD6" s="432" t="s">
        <v>103</v>
      </c>
      <c r="CE6" s="433"/>
      <c r="CF6" s="433"/>
      <c r="CG6" s="433"/>
      <c r="CH6" s="433"/>
      <c r="CI6" s="433"/>
      <c r="CJ6" s="433"/>
      <c r="CK6" s="433"/>
      <c r="CL6" s="433"/>
      <c r="CM6" s="433"/>
      <c r="CN6" s="433"/>
      <c r="CO6" s="433"/>
      <c r="CP6" s="433"/>
      <c r="CQ6" s="433"/>
      <c r="CR6" s="433"/>
      <c r="CS6" s="434"/>
      <c r="CT6" s="466">
        <v>89.1</v>
      </c>
      <c r="CU6" s="467"/>
      <c r="CV6" s="467"/>
      <c r="CW6" s="467"/>
      <c r="CX6" s="467"/>
      <c r="CY6" s="467"/>
      <c r="CZ6" s="467"/>
      <c r="DA6" s="468"/>
      <c r="DB6" s="466">
        <v>92.1</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104</v>
      </c>
      <c r="AN7" s="459"/>
      <c r="AO7" s="459"/>
      <c r="AP7" s="459"/>
      <c r="AQ7" s="459"/>
      <c r="AR7" s="459"/>
      <c r="AS7" s="459"/>
      <c r="AT7" s="460"/>
      <c r="AU7" s="461" t="s">
        <v>105</v>
      </c>
      <c r="AV7" s="462"/>
      <c r="AW7" s="462"/>
      <c r="AX7" s="462"/>
      <c r="AY7" s="463" t="s">
        <v>106</v>
      </c>
      <c r="AZ7" s="464"/>
      <c r="BA7" s="464"/>
      <c r="BB7" s="464"/>
      <c r="BC7" s="464"/>
      <c r="BD7" s="464"/>
      <c r="BE7" s="464"/>
      <c r="BF7" s="464"/>
      <c r="BG7" s="464"/>
      <c r="BH7" s="464"/>
      <c r="BI7" s="464"/>
      <c r="BJ7" s="464"/>
      <c r="BK7" s="464"/>
      <c r="BL7" s="464"/>
      <c r="BM7" s="465"/>
      <c r="BN7" s="429">
        <v>89028</v>
      </c>
      <c r="BO7" s="430"/>
      <c r="BP7" s="430"/>
      <c r="BQ7" s="430"/>
      <c r="BR7" s="430"/>
      <c r="BS7" s="430"/>
      <c r="BT7" s="430"/>
      <c r="BU7" s="431"/>
      <c r="BV7" s="429">
        <v>72778</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7238687</v>
      </c>
      <c r="CU7" s="430"/>
      <c r="CV7" s="430"/>
      <c r="CW7" s="430"/>
      <c r="CX7" s="430"/>
      <c r="CY7" s="430"/>
      <c r="CZ7" s="430"/>
      <c r="DA7" s="431"/>
      <c r="DB7" s="429">
        <v>7298768</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94</v>
      </c>
      <c r="AV8" s="462"/>
      <c r="AW8" s="462"/>
      <c r="AX8" s="462"/>
      <c r="AY8" s="463" t="s">
        <v>109</v>
      </c>
      <c r="AZ8" s="464"/>
      <c r="BA8" s="464"/>
      <c r="BB8" s="464"/>
      <c r="BC8" s="464"/>
      <c r="BD8" s="464"/>
      <c r="BE8" s="464"/>
      <c r="BF8" s="464"/>
      <c r="BG8" s="464"/>
      <c r="BH8" s="464"/>
      <c r="BI8" s="464"/>
      <c r="BJ8" s="464"/>
      <c r="BK8" s="464"/>
      <c r="BL8" s="464"/>
      <c r="BM8" s="465"/>
      <c r="BN8" s="429">
        <v>512528</v>
      </c>
      <c r="BO8" s="430"/>
      <c r="BP8" s="430"/>
      <c r="BQ8" s="430"/>
      <c r="BR8" s="430"/>
      <c r="BS8" s="430"/>
      <c r="BT8" s="430"/>
      <c r="BU8" s="431"/>
      <c r="BV8" s="429">
        <v>414422</v>
      </c>
      <c r="BW8" s="430"/>
      <c r="BX8" s="430"/>
      <c r="BY8" s="430"/>
      <c r="BZ8" s="430"/>
      <c r="CA8" s="430"/>
      <c r="CB8" s="430"/>
      <c r="CC8" s="431"/>
      <c r="CD8" s="432" t="s">
        <v>110</v>
      </c>
      <c r="CE8" s="433"/>
      <c r="CF8" s="433"/>
      <c r="CG8" s="433"/>
      <c r="CH8" s="433"/>
      <c r="CI8" s="433"/>
      <c r="CJ8" s="433"/>
      <c r="CK8" s="433"/>
      <c r="CL8" s="433"/>
      <c r="CM8" s="433"/>
      <c r="CN8" s="433"/>
      <c r="CO8" s="433"/>
      <c r="CP8" s="433"/>
      <c r="CQ8" s="433"/>
      <c r="CR8" s="433"/>
      <c r="CS8" s="434"/>
      <c r="CT8" s="469">
        <v>0.83</v>
      </c>
      <c r="CU8" s="470"/>
      <c r="CV8" s="470"/>
      <c r="CW8" s="470"/>
      <c r="CX8" s="470"/>
      <c r="CY8" s="470"/>
      <c r="CZ8" s="470"/>
      <c r="DA8" s="471"/>
      <c r="DB8" s="469">
        <v>0.83</v>
      </c>
      <c r="DC8" s="470"/>
      <c r="DD8" s="470"/>
      <c r="DE8" s="470"/>
      <c r="DF8" s="470"/>
      <c r="DG8" s="470"/>
      <c r="DH8" s="470"/>
      <c r="DI8" s="471"/>
      <c r="DJ8" s="186"/>
      <c r="DK8" s="186"/>
      <c r="DL8" s="186"/>
      <c r="DM8" s="186"/>
      <c r="DN8" s="186"/>
      <c r="DO8" s="186"/>
    </row>
    <row r="9" spans="1:119" ht="18.75" customHeight="1" thickBot="1">
      <c r="A9" s="187"/>
      <c r="B9" s="423" t="s">
        <v>111</v>
      </c>
      <c r="C9" s="424"/>
      <c r="D9" s="424"/>
      <c r="E9" s="424"/>
      <c r="F9" s="424"/>
      <c r="G9" s="424"/>
      <c r="H9" s="424"/>
      <c r="I9" s="424"/>
      <c r="J9" s="424"/>
      <c r="K9" s="472"/>
      <c r="L9" s="473" t="s">
        <v>112</v>
      </c>
      <c r="M9" s="474"/>
      <c r="N9" s="474"/>
      <c r="O9" s="474"/>
      <c r="P9" s="474"/>
      <c r="Q9" s="475"/>
      <c r="R9" s="476">
        <v>34081</v>
      </c>
      <c r="S9" s="477"/>
      <c r="T9" s="477"/>
      <c r="U9" s="477"/>
      <c r="V9" s="478"/>
      <c r="W9" s="386" t="s">
        <v>113</v>
      </c>
      <c r="X9" s="387"/>
      <c r="Y9" s="387"/>
      <c r="Z9" s="387"/>
      <c r="AA9" s="387"/>
      <c r="AB9" s="387"/>
      <c r="AC9" s="387"/>
      <c r="AD9" s="387"/>
      <c r="AE9" s="387"/>
      <c r="AF9" s="387"/>
      <c r="AG9" s="387"/>
      <c r="AH9" s="387"/>
      <c r="AI9" s="387"/>
      <c r="AJ9" s="387"/>
      <c r="AK9" s="387"/>
      <c r="AL9" s="388"/>
      <c r="AM9" s="458" t="s">
        <v>114</v>
      </c>
      <c r="AN9" s="459"/>
      <c r="AO9" s="459"/>
      <c r="AP9" s="459"/>
      <c r="AQ9" s="459"/>
      <c r="AR9" s="459"/>
      <c r="AS9" s="459"/>
      <c r="AT9" s="460"/>
      <c r="AU9" s="461" t="s">
        <v>115</v>
      </c>
      <c r="AV9" s="462"/>
      <c r="AW9" s="462"/>
      <c r="AX9" s="462"/>
      <c r="AY9" s="463" t="s">
        <v>116</v>
      </c>
      <c r="AZ9" s="464"/>
      <c r="BA9" s="464"/>
      <c r="BB9" s="464"/>
      <c r="BC9" s="464"/>
      <c r="BD9" s="464"/>
      <c r="BE9" s="464"/>
      <c r="BF9" s="464"/>
      <c r="BG9" s="464"/>
      <c r="BH9" s="464"/>
      <c r="BI9" s="464"/>
      <c r="BJ9" s="464"/>
      <c r="BK9" s="464"/>
      <c r="BL9" s="464"/>
      <c r="BM9" s="465"/>
      <c r="BN9" s="429">
        <v>98106</v>
      </c>
      <c r="BO9" s="430"/>
      <c r="BP9" s="430"/>
      <c r="BQ9" s="430"/>
      <c r="BR9" s="430"/>
      <c r="BS9" s="430"/>
      <c r="BT9" s="430"/>
      <c r="BU9" s="431"/>
      <c r="BV9" s="429">
        <v>-145509</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9.3000000000000007</v>
      </c>
      <c r="CU9" s="427"/>
      <c r="CV9" s="427"/>
      <c r="CW9" s="427"/>
      <c r="CX9" s="427"/>
      <c r="CY9" s="427"/>
      <c r="CZ9" s="427"/>
      <c r="DA9" s="428"/>
      <c r="DB9" s="426">
        <v>10</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35774</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94</v>
      </c>
      <c r="AV10" s="462"/>
      <c r="AW10" s="462"/>
      <c r="AX10" s="462"/>
      <c r="AY10" s="463" t="s">
        <v>120</v>
      </c>
      <c r="AZ10" s="464"/>
      <c r="BA10" s="464"/>
      <c r="BB10" s="464"/>
      <c r="BC10" s="464"/>
      <c r="BD10" s="464"/>
      <c r="BE10" s="464"/>
      <c r="BF10" s="464"/>
      <c r="BG10" s="464"/>
      <c r="BH10" s="464"/>
      <c r="BI10" s="464"/>
      <c r="BJ10" s="464"/>
      <c r="BK10" s="464"/>
      <c r="BL10" s="464"/>
      <c r="BM10" s="465"/>
      <c r="BN10" s="429">
        <v>5060</v>
      </c>
      <c r="BO10" s="430"/>
      <c r="BP10" s="430"/>
      <c r="BQ10" s="430"/>
      <c r="BR10" s="430"/>
      <c r="BS10" s="430"/>
      <c r="BT10" s="430"/>
      <c r="BU10" s="431"/>
      <c r="BV10" s="429">
        <v>15081</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115</v>
      </c>
      <c r="AV11" s="462"/>
      <c r="AW11" s="462"/>
      <c r="AX11" s="462"/>
      <c r="AY11" s="463" t="s">
        <v>125</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126</v>
      </c>
      <c r="CE11" s="433"/>
      <c r="CF11" s="433"/>
      <c r="CG11" s="433"/>
      <c r="CH11" s="433"/>
      <c r="CI11" s="433"/>
      <c r="CJ11" s="433"/>
      <c r="CK11" s="433"/>
      <c r="CL11" s="433"/>
      <c r="CM11" s="433"/>
      <c r="CN11" s="433"/>
      <c r="CO11" s="433"/>
      <c r="CP11" s="433"/>
      <c r="CQ11" s="433"/>
      <c r="CR11" s="433"/>
      <c r="CS11" s="434"/>
      <c r="CT11" s="469" t="s">
        <v>127</v>
      </c>
      <c r="CU11" s="470"/>
      <c r="CV11" s="470"/>
      <c r="CW11" s="470"/>
      <c r="CX11" s="470"/>
      <c r="CY11" s="470"/>
      <c r="CZ11" s="470"/>
      <c r="DA11" s="471"/>
      <c r="DB11" s="469" t="s">
        <v>127</v>
      </c>
      <c r="DC11" s="470"/>
      <c r="DD11" s="470"/>
      <c r="DE11" s="470"/>
      <c r="DF11" s="470"/>
      <c r="DG11" s="470"/>
      <c r="DH11" s="470"/>
      <c r="DI11" s="471"/>
      <c r="DJ11" s="186"/>
      <c r="DK11" s="186"/>
      <c r="DL11" s="186"/>
      <c r="DM11" s="186"/>
      <c r="DN11" s="186"/>
      <c r="DO11" s="186"/>
    </row>
    <row r="12" spans="1:119" ht="18.75" customHeight="1">
      <c r="A12" s="187"/>
      <c r="B12" s="489" t="s">
        <v>128</v>
      </c>
      <c r="C12" s="490"/>
      <c r="D12" s="490"/>
      <c r="E12" s="490"/>
      <c r="F12" s="490"/>
      <c r="G12" s="490"/>
      <c r="H12" s="490"/>
      <c r="I12" s="490"/>
      <c r="J12" s="490"/>
      <c r="K12" s="491"/>
      <c r="L12" s="498" t="s">
        <v>129</v>
      </c>
      <c r="M12" s="499"/>
      <c r="N12" s="499"/>
      <c r="O12" s="499"/>
      <c r="P12" s="499"/>
      <c r="Q12" s="500"/>
      <c r="R12" s="501">
        <v>33342</v>
      </c>
      <c r="S12" s="502"/>
      <c r="T12" s="502"/>
      <c r="U12" s="502"/>
      <c r="V12" s="503"/>
      <c r="W12" s="504" t="s">
        <v>1</v>
      </c>
      <c r="X12" s="462"/>
      <c r="Y12" s="462"/>
      <c r="Z12" s="462"/>
      <c r="AA12" s="462"/>
      <c r="AB12" s="505"/>
      <c r="AC12" s="506" t="s">
        <v>130</v>
      </c>
      <c r="AD12" s="507"/>
      <c r="AE12" s="507"/>
      <c r="AF12" s="507"/>
      <c r="AG12" s="508"/>
      <c r="AH12" s="506" t="s">
        <v>131</v>
      </c>
      <c r="AI12" s="507"/>
      <c r="AJ12" s="507"/>
      <c r="AK12" s="507"/>
      <c r="AL12" s="509"/>
      <c r="AM12" s="458" t="s">
        <v>132</v>
      </c>
      <c r="AN12" s="459"/>
      <c r="AO12" s="459"/>
      <c r="AP12" s="459"/>
      <c r="AQ12" s="459"/>
      <c r="AR12" s="459"/>
      <c r="AS12" s="459"/>
      <c r="AT12" s="460"/>
      <c r="AU12" s="461" t="s">
        <v>133</v>
      </c>
      <c r="AV12" s="462"/>
      <c r="AW12" s="462"/>
      <c r="AX12" s="462"/>
      <c r="AY12" s="463" t="s">
        <v>134</v>
      </c>
      <c r="AZ12" s="464"/>
      <c r="BA12" s="464"/>
      <c r="BB12" s="464"/>
      <c r="BC12" s="464"/>
      <c r="BD12" s="464"/>
      <c r="BE12" s="464"/>
      <c r="BF12" s="464"/>
      <c r="BG12" s="464"/>
      <c r="BH12" s="464"/>
      <c r="BI12" s="464"/>
      <c r="BJ12" s="464"/>
      <c r="BK12" s="464"/>
      <c r="BL12" s="464"/>
      <c r="BM12" s="465"/>
      <c r="BN12" s="429">
        <v>62255</v>
      </c>
      <c r="BO12" s="430"/>
      <c r="BP12" s="430"/>
      <c r="BQ12" s="430"/>
      <c r="BR12" s="430"/>
      <c r="BS12" s="430"/>
      <c r="BT12" s="430"/>
      <c r="BU12" s="431"/>
      <c r="BV12" s="429">
        <v>11100</v>
      </c>
      <c r="BW12" s="430"/>
      <c r="BX12" s="430"/>
      <c r="BY12" s="430"/>
      <c r="BZ12" s="430"/>
      <c r="CA12" s="430"/>
      <c r="CB12" s="430"/>
      <c r="CC12" s="431"/>
      <c r="CD12" s="432" t="s">
        <v>135</v>
      </c>
      <c r="CE12" s="433"/>
      <c r="CF12" s="433"/>
      <c r="CG12" s="433"/>
      <c r="CH12" s="433"/>
      <c r="CI12" s="433"/>
      <c r="CJ12" s="433"/>
      <c r="CK12" s="433"/>
      <c r="CL12" s="433"/>
      <c r="CM12" s="433"/>
      <c r="CN12" s="433"/>
      <c r="CO12" s="433"/>
      <c r="CP12" s="433"/>
      <c r="CQ12" s="433"/>
      <c r="CR12" s="433"/>
      <c r="CS12" s="434"/>
      <c r="CT12" s="469" t="s">
        <v>136</v>
      </c>
      <c r="CU12" s="470"/>
      <c r="CV12" s="470"/>
      <c r="CW12" s="470"/>
      <c r="CX12" s="470"/>
      <c r="CY12" s="470"/>
      <c r="CZ12" s="470"/>
      <c r="DA12" s="471"/>
      <c r="DB12" s="469" t="s">
        <v>137</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138</v>
      </c>
      <c r="N13" s="521"/>
      <c r="O13" s="521"/>
      <c r="P13" s="521"/>
      <c r="Q13" s="522"/>
      <c r="R13" s="513">
        <v>32779</v>
      </c>
      <c r="S13" s="514"/>
      <c r="T13" s="514"/>
      <c r="U13" s="514"/>
      <c r="V13" s="515"/>
      <c r="W13" s="445" t="s">
        <v>139</v>
      </c>
      <c r="X13" s="446"/>
      <c r="Y13" s="446"/>
      <c r="Z13" s="446"/>
      <c r="AA13" s="446"/>
      <c r="AB13" s="436"/>
      <c r="AC13" s="480">
        <v>735</v>
      </c>
      <c r="AD13" s="481"/>
      <c r="AE13" s="481"/>
      <c r="AF13" s="481"/>
      <c r="AG13" s="523"/>
      <c r="AH13" s="480">
        <v>864</v>
      </c>
      <c r="AI13" s="481"/>
      <c r="AJ13" s="481"/>
      <c r="AK13" s="481"/>
      <c r="AL13" s="482"/>
      <c r="AM13" s="458" t="s">
        <v>140</v>
      </c>
      <c r="AN13" s="459"/>
      <c r="AO13" s="459"/>
      <c r="AP13" s="459"/>
      <c r="AQ13" s="459"/>
      <c r="AR13" s="459"/>
      <c r="AS13" s="459"/>
      <c r="AT13" s="460"/>
      <c r="AU13" s="461" t="s">
        <v>141</v>
      </c>
      <c r="AV13" s="462"/>
      <c r="AW13" s="462"/>
      <c r="AX13" s="462"/>
      <c r="AY13" s="463" t="s">
        <v>142</v>
      </c>
      <c r="AZ13" s="464"/>
      <c r="BA13" s="464"/>
      <c r="BB13" s="464"/>
      <c r="BC13" s="464"/>
      <c r="BD13" s="464"/>
      <c r="BE13" s="464"/>
      <c r="BF13" s="464"/>
      <c r="BG13" s="464"/>
      <c r="BH13" s="464"/>
      <c r="BI13" s="464"/>
      <c r="BJ13" s="464"/>
      <c r="BK13" s="464"/>
      <c r="BL13" s="464"/>
      <c r="BM13" s="465"/>
      <c r="BN13" s="429">
        <v>40911</v>
      </c>
      <c r="BO13" s="430"/>
      <c r="BP13" s="430"/>
      <c r="BQ13" s="430"/>
      <c r="BR13" s="430"/>
      <c r="BS13" s="430"/>
      <c r="BT13" s="430"/>
      <c r="BU13" s="431"/>
      <c r="BV13" s="429">
        <v>-141528</v>
      </c>
      <c r="BW13" s="430"/>
      <c r="BX13" s="430"/>
      <c r="BY13" s="430"/>
      <c r="BZ13" s="430"/>
      <c r="CA13" s="430"/>
      <c r="CB13" s="430"/>
      <c r="CC13" s="431"/>
      <c r="CD13" s="432" t="s">
        <v>143</v>
      </c>
      <c r="CE13" s="433"/>
      <c r="CF13" s="433"/>
      <c r="CG13" s="433"/>
      <c r="CH13" s="433"/>
      <c r="CI13" s="433"/>
      <c r="CJ13" s="433"/>
      <c r="CK13" s="433"/>
      <c r="CL13" s="433"/>
      <c r="CM13" s="433"/>
      <c r="CN13" s="433"/>
      <c r="CO13" s="433"/>
      <c r="CP13" s="433"/>
      <c r="CQ13" s="433"/>
      <c r="CR13" s="433"/>
      <c r="CS13" s="434"/>
      <c r="CT13" s="426">
        <v>4</v>
      </c>
      <c r="CU13" s="427"/>
      <c r="CV13" s="427"/>
      <c r="CW13" s="427"/>
      <c r="CX13" s="427"/>
      <c r="CY13" s="427"/>
      <c r="CZ13" s="427"/>
      <c r="DA13" s="428"/>
      <c r="DB13" s="426">
        <v>4.4000000000000004</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144</v>
      </c>
      <c r="M14" s="511"/>
      <c r="N14" s="511"/>
      <c r="O14" s="511"/>
      <c r="P14" s="511"/>
      <c r="Q14" s="512"/>
      <c r="R14" s="513">
        <v>33711</v>
      </c>
      <c r="S14" s="514"/>
      <c r="T14" s="514"/>
      <c r="U14" s="514"/>
      <c r="V14" s="515"/>
      <c r="W14" s="419"/>
      <c r="X14" s="420"/>
      <c r="Y14" s="420"/>
      <c r="Z14" s="420"/>
      <c r="AA14" s="420"/>
      <c r="AB14" s="409"/>
      <c r="AC14" s="516">
        <v>4.5999999999999996</v>
      </c>
      <c r="AD14" s="517"/>
      <c r="AE14" s="517"/>
      <c r="AF14" s="517"/>
      <c r="AG14" s="518"/>
      <c r="AH14" s="516">
        <v>5.0999999999999996</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145</v>
      </c>
      <c r="CE14" s="525"/>
      <c r="CF14" s="525"/>
      <c r="CG14" s="525"/>
      <c r="CH14" s="525"/>
      <c r="CI14" s="525"/>
      <c r="CJ14" s="525"/>
      <c r="CK14" s="525"/>
      <c r="CL14" s="525"/>
      <c r="CM14" s="525"/>
      <c r="CN14" s="525"/>
      <c r="CO14" s="525"/>
      <c r="CP14" s="525"/>
      <c r="CQ14" s="525"/>
      <c r="CR14" s="525"/>
      <c r="CS14" s="526"/>
      <c r="CT14" s="527">
        <v>43.3</v>
      </c>
      <c r="CU14" s="528"/>
      <c r="CV14" s="528"/>
      <c r="CW14" s="528"/>
      <c r="CX14" s="528"/>
      <c r="CY14" s="528"/>
      <c r="CZ14" s="528"/>
      <c r="DA14" s="529"/>
      <c r="DB14" s="527">
        <v>40.9</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146</v>
      </c>
      <c r="N15" s="521"/>
      <c r="O15" s="521"/>
      <c r="P15" s="521"/>
      <c r="Q15" s="522"/>
      <c r="R15" s="513">
        <v>33204</v>
      </c>
      <c r="S15" s="514"/>
      <c r="T15" s="514"/>
      <c r="U15" s="514"/>
      <c r="V15" s="515"/>
      <c r="W15" s="445" t="s">
        <v>147</v>
      </c>
      <c r="X15" s="446"/>
      <c r="Y15" s="446"/>
      <c r="Z15" s="446"/>
      <c r="AA15" s="446"/>
      <c r="AB15" s="436"/>
      <c r="AC15" s="480">
        <v>5335</v>
      </c>
      <c r="AD15" s="481"/>
      <c r="AE15" s="481"/>
      <c r="AF15" s="481"/>
      <c r="AG15" s="523"/>
      <c r="AH15" s="480">
        <v>5595</v>
      </c>
      <c r="AI15" s="481"/>
      <c r="AJ15" s="481"/>
      <c r="AK15" s="481"/>
      <c r="AL15" s="482"/>
      <c r="AM15" s="458"/>
      <c r="AN15" s="459"/>
      <c r="AO15" s="459"/>
      <c r="AP15" s="459"/>
      <c r="AQ15" s="459"/>
      <c r="AR15" s="459"/>
      <c r="AS15" s="459"/>
      <c r="AT15" s="460"/>
      <c r="AU15" s="461"/>
      <c r="AV15" s="462"/>
      <c r="AW15" s="462"/>
      <c r="AX15" s="462"/>
      <c r="AY15" s="389" t="s">
        <v>148</v>
      </c>
      <c r="AZ15" s="390"/>
      <c r="BA15" s="390"/>
      <c r="BB15" s="390"/>
      <c r="BC15" s="390"/>
      <c r="BD15" s="390"/>
      <c r="BE15" s="390"/>
      <c r="BF15" s="390"/>
      <c r="BG15" s="390"/>
      <c r="BH15" s="390"/>
      <c r="BI15" s="390"/>
      <c r="BJ15" s="390"/>
      <c r="BK15" s="390"/>
      <c r="BL15" s="390"/>
      <c r="BM15" s="391"/>
      <c r="BN15" s="392">
        <v>4540917</v>
      </c>
      <c r="BO15" s="393"/>
      <c r="BP15" s="393"/>
      <c r="BQ15" s="393"/>
      <c r="BR15" s="393"/>
      <c r="BS15" s="393"/>
      <c r="BT15" s="393"/>
      <c r="BU15" s="394"/>
      <c r="BV15" s="392">
        <v>4568383</v>
      </c>
      <c r="BW15" s="393"/>
      <c r="BX15" s="393"/>
      <c r="BY15" s="393"/>
      <c r="BZ15" s="393"/>
      <c r="CA15" s="393"/>
      <c r="CB15" s="393"/>
      <c r="CC15" s="394"/>
      <c r="CD15" s="530" t="s">
        <v>149</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150</v>
      </c>
      <c r="M16" s="541"/>
      <c r="N16" s="541"/>
      <c r="O16" s="541"/>
      <c r="P16" s="541"/>
      <c r="Q16" s="542"/>
      <c r="R16" s="533" t="s">
        <v>151</v>
      </c>
      <c r="S16" s="534"/>
      <c r="T16" s="534"/>
      <c r="U16" s="534"/>
      <c r="V16" s="535"/>
      <c r="W16" s="419"/>
      <c r="X16" s="420"/>
      <c r="Y16" s="420"/>
      <c r="Z16" s="420"/>
      <c r="AA16" s="420"/>
      <c r="AB16" s="409"/>
      <c r="AC16" s="516">
        <v>33.299999999999997</v>
      </c>
      <c r="AD16" s="517"/>
      <c r="AE16" s="517"/>
      <c r="AF16" s="517"/>
      <c r="AG16" s="518"/>
      <c r="AH16" s="516">
        <v>33.299999999999997</v>
      </c>
      <c r="AI16" s="517"/>
      <c r="AJ16" s="517"/>
      <c r="AK16" s="517"/>
      <c r="AL16" s="519"/>
      <c r="AM16" s="458"/>
      <c r="AN16" s="459"/>
      <c r="AO16" s="459"/>
      <c r="AP16" s="459"/>
      <c r="AQ16" s="459"/>
      <c r="AR16" s="459"/>
      <c r="AS16" s="459"/>
      <c r="AT16" s="460"/>
      <c r="AU16" s="461"/>
      <c r="AV16" s="462"/>
      <c r="AW16" s="462"/>
      <c r="AX16" s="462"/>
      <c r="AY16" s="463" t="s">
        <v>152</v>
      </c>
      <c r="AZ16" s="464"/>
      <c r="BA16" s="464"/>
      <c r="BB16" s="464"/>
      <c r="BC16" s="464"/>
      <c r="BD16" s="464"/>
      <c r="BE16" s="464"/>
      <c r="BF16" s="464"/>
      <c r="BG16" s="464"/>
      <c r="BH16" s="464"/>
      <c r="BI16" s="464"/>
      <c r="BJ16" s="464"/>
      <c r="BK16" s="464"/>
      <c r="BL16" s="464"/>
      <c r="BM16" s="465"/>
      <c r="BN16" s="429">
        <v>5489229</v>
      </c>
      <c r="BO16" s="430"/>
      <c r="BP16" s="430"/>
      <c r="BQ16" s="430"/>
      <c r="BR16" s="430"/>
      <c r="BS16" s="430"/>
      <c r="BT16" s="430"/>
      <c r="BU16" s="431"/>
      <c r="BV16" s="429">
        <v>5458321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153</v>
      </c>
      <c r="N17" s="537"/>
      <c r="O17" s="537"/>
      <c r="P17" s="537"/>
      <c r="Q17" s="538"/>
      <c r="R17" s="533" t="s">
        <v>154</v>
      </c>
      <c r="S17" s="534"/>
      <c r="T17" s="534"/>
      <c r="U17" s="534"/>
      <c r="V17" s="535"/>
      <c r="W17" s="445" t="s">
        <v>155</v>
      </c>
      <c r="X17" s="446"/>
      <c r="Y17" s="446"/>
      <c r="Z17" s="446"/>
      <c r="AA17" s="446"/>
      <c r="AB17" s="436"/>
      <c r="AC17" s="480">
        <v>9936</v>
      </c>
      <c r="AD17" s="481"/>
      <c r="AE17" s="481"/>
      <c r="AF17" s="481"/>
      <c r="AG17" s="523"/>
      <c r="AH17" s="480">
        <v>10340</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5791270</v>
      </c>
      <c r="BO17" s="430"/>
      <c r="BP17" s="430"/>
      <c r="BQ17" s="430"/>
      <c r="BR17" s="430"/>
      <c r="BS17" s="430"/>
      <c r="BT17" s="430"/>
      <c r="BU17" s="431"/>
      <c r="BV17" s="429">
        <v>5835144</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64.25</v>
      </c>
      <c r="M18" s="545"/>
      <c r="N18" s="545"/>
      <c r="O18" s="545"/>
      <c r="P18" s="545"/>
      <c r="Q18" s="545"/>
      <c r="R18" s="546"/>
      <c r="S18" s="546"/>
      <c r="T18" s="546"/>
      <c r="U18" s="546"/>
      <c r="V18" s="547"/>
      <c r="W18" s="447"/>
      <c r="X18" s="448"/>
      <c r="Y18" s="448"/>
      <c r="Z18" s="448"/>
      <c r="AA18" s="448"/>
      <c r="AB18" s="439"/>
      <c r="AC18" s="548">
        <v>62.1</v>
      </c>
      <c r="AD18" s="549"/>
      <c r="AE18" s="549"/>
      <c r="AF18" s="549"/>
      <c r="AG18" s="550"/>
      <c r="AH18" s="548">
        <v>61.6</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6171025</v>
      </c>
      <c r="BO18" s="430"/>
      <c r="BP18" s="430"/>
      <c r="BQ18" s="430"/>
      <c r="BR18" s="430"/>
      <c r="BS18" s="430"/>
      <c r="BT18" s="430"/>
      <c r="BU18" s="431"/>
      <c r="BV18" s="429">
        <v>6282541</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530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8440785</v>
      </c>
      <c r="BO19" s="430"/>
      <c r="BP19" s="430"/>
      <c r="BQ19" s="430"/>
      <c r="BR19" s="430"/>
      <c r="BS19" s="430"/>
      <c r="BT19" s="430"/>
      <c r="BU19" s="431"/>
      <c r="BV19" s="429">
        <v>8521051</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12934</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2" t="s">
        <v>167</v>
      </c>
      <c r="AI22" s="446"/>
      <c r="AJ22" s="446"/>
      <c r="AK22" s="446"/>
      <c r="AL22" s="436"/>
      <c r="AM22" s="592" t="s">
        <v>168</v>
      </c>
      <c r="AN22" s="593"/>
      <c r="AO22" s="593"/>
      <c r="AP22" s="593"/>
      <c r="AQ22" s="593"/>
      <c r="AR22" s="594"/>
      <c r="AS22" s="575" t="s">
        <v>165</v>
      </c>
      <c r="AT22" s="576"/>
      <c r="AU22" s="576"/>
      <c r="AV22" s="576"/>
      <c r="AW22" s="576"/>
      <c r="AX22" s="598"/>
      <c r="AY22" s="600"/>
      <c r="AZ22" s="601"/>
      <c r="BA22" s="601"/>
      <c r="BB22" s="601"/>
      <c r="BC22" s="601"/>
      <c r="BD22" s="601"/>
      <c r="BE22" s="601"/>
      <c r="BF22" s="601"/>
      <c r="BG22" s="601"/>
      <c r="BH22" s="601"/>
      <c r="BI22" s="601"/>
      <c r="BJ22" s="601"/>
      <c r="BK22" s="601"/>
      <c r="BL22" s="601"/>
      <c r="BM22" s="602"/>
      <c r="BN22" s="603"/>
      <c r="BO22" s="604"/>
      <c r="BP22" s="604"/>
      <c r="BQ22" s="604"/>
      <c r="BR22" s="604"/>
      <c r="BS22" s="604"/>
      <c r="BT22" s="604"/>
      <c r="BU22" s="605"/>
      <c r="BV22" s="603"/>
      <c r="BW22" s="604"/>
      <c r="BX22" s="604"/>
      <c r="BY22" s="604"/>
      <c r="BZ22" s="604"/>
      <c r="CA22" s="604"/>
      <c r="CB22" s="604"/>
      <c r="CC22" s="605"/>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5"/>
      <c r="AN23" s="596"/>
      <c r="AO23" s="596"/>
      <c r="AP23" s="596"/>
      <c r="AQ23" s="596"/>
      <c r="AR23" s="597"/>
      <c r="AS23" s="578"/>
      <c r="AT23" s="579"/>
      <c r="AU23" s="579"/>
      <c r="AV23" s="579"/>
      <c r="AW23" s="579"/>
      <c r="AX23" s="599"/>
      <c r="AY23" s="389" t="s">
        <v>169</v>
      </c>
      <c r="AZ23" s="390"/>
      <c r="BA23" s="390"/>
      <c r="BB23" s="390"/>
      <c r="BC23" s="390"/>
      <c r="BD23" s="390"/>
      <c r="BE23" s="390"/>
      <c r="BF23" s="390"/>
      <c r="BG23" s="390"/>
      <c r="BH23" s="390"/>
      <c r="BI23" s="390"/>
      <c r="BJ23" s="390"/>
      <c r="BK23" s="390"/>
      <c r="BL23" s="390"/>
      <c r="BM23" s="391"/>
      <c r="BN23" s="429">
        <v>10403969</v>
      </c>
      <c r="BO23" s="430"/>
      <c r="BP23" s="430"/>
      <c r="BQ23" s="430"/>
      <c r="BR23" s="430"/>
      <c r="BS23" s="430"/>
      <c r="BT23" s="430"/>
      <c r="BU23" s="431"/>
      <c r="BV23" s="429">
        <v>9725546</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7560</v>
      </c>
      <c r="R24" s="481"/>
      <c r="S24" s="481"/>
      <c r="T24" s="481"/>
      <c r="U24" s="481"/>
      <c r="V24" s="523"/>
      <c r="W24" s="582"/>
      <c r="X24" s="570"/>
      <c r="Y24" s="571"/>
      <c r="Z24" s="479" t="s">
        <v>171</v>
      </c>
      <c r="AA24" s="459"/>
      <c r="AB24" s="459"/>
      <c r="AC24" s="459"/>
      <c r="AD24" s="459"/>
      <c r="AE24" s="459"/>
      <c r="AF24" s="459"/>
      <c r="AG24" s="460"/>
      <c r="AH24" s="480">
        <v>228</v>
      </c>
      <c r="AI24" s="481"/>
      <c r="AJ24" s="481"/>
      <c r="AK24" s="481"/>
      <c r="AL24" s="523"/>
      <c r="AM24" s="480">
        <v>652764</v>
      </c>
      <c r="AN24" s="481"/>
      <c r="AO24" s="481"/>
      <c r="AP24" s="481"/>
      <c r="AQ24" s="481"/>
      <c r="AR24" s="523"/>
      <c r="AS24" s="480">
        <v>2863</v>
      </c>
      <c r="AT24" s="481"/>
      <c r="AU24" s="481"/>
      <c r="AV24" s="481"/>
      <c r="AW24" s="481"/>
      <c r="AX24" s="482"/>
      <c r="AY24" s="600" t="s">
        <v>172</v>
      </c>
      <c r="AZ24" s="601"/>
      <c r="BA24" s="601"/>
      <c r="BB24" s="601"/>
      <c r="BC24" s="601"/>
      <c r="BD24" s="601"/>
      <c r="BE24" s="601"/>
      <c r="BF24" s="601"/>
      <c r="BG24" s="601"/>
      <c r="BH24" s="601"/>
      <c r="BI24" s="601"/>
      <c r="BJ24" s="601"/>
      <c r="BK24" s="601"/>
      <c r="BL24" s="601"/>
      <c r="BM24" s="602"/>
      <c r="BN24" s="429">
        <v>9667697</v>
      </c>
      <c r="BO24" s="430"/>
      <c r="BP24" s="430"/>
      <c r="BQ24" s="430"/>
      <c r="BR24" s="430"/>
      <c r="BS24" s="430"/>
      <c r="BT24" s="430"/>
      <c r="BU24" s="431"/>
      <c r="BV24" s="429">
        <v>9077664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1</v>
      </c>
      <c r="M25" s="481"/>
      <c r="N25" s="481"/>
      <c r="O25" s="481"/>
      <c r="P25" s="523"/>
      <c r="Q25" s="480">
        <v>6440</v>
      </c>
      <c r="R25" s="481"/>
      <c r="S25" s="481"/>
      <c r="T25" s="481"/>
      <c r="U25" s="481"/>
      <c r="V25" s="523"/>
      <c r="W25" s="582"/>
      <c r="X25" s="570"/>
      <c r="Y25" s="571"/>
      <c r="Z25" s="479" t="s">
        <v>174</v>
      </c>
      <c r="AA25" s="459"/>
      <c r="AB25" s="459"/>
      <c r="AC25" s="459"/>
      <c r="AD25" s="459"/>
      <c r="AE25" s="459"/>
      <c r="AF25" s="459"/>
      <c r="AG25" s="460"/>
      <c r="AH25" s="480" t="s">
        <v>136</v>
      </c>
      <c r="AI25" s="481"/>
      <c r="AJ25" s="481"/>
      <c r="AK25" s="481"/>
      <c r="AL25" s="523"/>
      <c r="AM25" s="480" t="s">
        <v>136</v>
      </c>
      <c r="AN25" s="481"/>
      <c r="AO25" s="481"/>
      <c r="AP25" s="481"/>
      <c r="AQ25" s="481"/>
      <c r="AR25" s="523"/>
      <c r="AS25" s="480" t="s">
        <v>136</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t="s">
        <v>136</v>
      </c>
      <c r="BO25" s="393"/>
      <c r="BP25" s="393"/>
      <c r="BQ25" s="393"/>
      <c r="BR25" s="393"/>
      <c r="BS25" s="393"/>
      <c r="BT25" s="393"/>
      <c r="BU25" s="394"/>
      <c r="BV25" s="392" t="s">
        <v>137</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6040</v>
      </c>
      <c r="R26" s="481"/>
      <c r="S26" s="481"/>
      <c r="T26" s="481"/>
      <c r="U26" s="481"/>
      <c r="V26" s="523"/>
      <c r="W26" s="582"/>
      <c r="X26" s="570"/>
      <c r="Y26" s="571"/>
      <c r="Z26" s="479" t="s">
        <v>177</v>
      </c>
      <c r="AA26" s="606"/>
      <c r="AB26" s="606"/>
      <c r="AC26" s="606"/>
      <c r="AD26" s="606"/>
      <c r="AE26" s="606"/>
      <c r="AF26" s="606"/>
      <c r="AG26" s="607"/>
      <c r="AH26" s="480">
        <v>4</v>
      </c>
      <c r="AI26" s="481"/>
      <c r="AJ26" s="481"/>
      <c r="AK26" s="481"/>
      <c r="AL26" s="523"/>
      <c r="AM26" s="480">
        <v>12472</v>
      </c>
      <c r="AN26" s="481"/>
      <c r="AO26" s="481"/>
      <c r="AP26" s="481"/>
      <c r="AQ26" s="481"/>
      <c r="AR26" s="523"/>
      <c r="AS26" s="480">
        <v>3118</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136</v>
      </c>
      <c r="BO26" s="430"/>
      <c r="BP26" s="430"/>
      <c r="BQ26" s="430"/>
      <c r="BR26" s="430"/>
      <c r="BS26" s="430"/>
      <c r="BT26" s="430"/>
      <c r="BU26" s="431"/>
      <c r="BV26" s="429" t="s">
        <v>136</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9"/>
      <c r="G27" s="459"/>
      <c r="H27" s="459"/>
      <c r="I27" s="459"/>
      <c r="J27" s="459"/>
      <c r="K27" s="460"/>
      <c r="L27" s="480">
        <v>1</v>
      </c>
      <c r="M27" s="481"/>
      <c r="N27" s="481"/>
      <c r="O27" s="481"/>
      <c r="P27" s="523"/>
      <c r="Q27" s="480">
        <v>3100</v>
      </c>
      <c r="R27" s="481"/>
      <c r="S27" s="481"/>
      <c r="T27" s="481"/>
      <c r="U27" s="481"/>
      <c r="V27" s="523"/>
      <c r="W27" s="582"/>
      <c r="X27" s="570"/>
      <c r="Y27" s="571"/>
      <c r="Z27" s="479" t="s">
        <v>180</v>
      </c>
      <c r="AA27" s="459"/>
      <c r="AB27" s="459"/>
      <c r="AC27" s="459"/>
      <c r="AD27" s="459"/>
      <c r="AE27" s="459"/>
      <c r="AF27" s="459"/>
      <c r="AG27" s="460"/>
      <c r="AH27" s="480">
        <v>4</v>
      </c>
      <c r="AI27" s="481"/>
      <c r="AJ27" s="481"/>
      <c r="AK27" s="481"/>
      <c r="AL27" s="523"/>
      <c r="AM27" s="480">
        <v>15772</v>
      </c>
      <c r="AN27" s="481"/>
      <c r="AO27" s="481"/>
      <c r="AP27" s="481"/>
      <c r="AQ27" s="481"/>
      <c r="AR27" s="523"/>
      <c r="AS27" s="480">
        <v>3943</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3">
        <v>50000</v>
      </c>
      <c r="BO27" s="604"/>
      <c r="BP27" s="604"/>
      <c r="BQ27" s="604"/>
      <c r="BR27" s="604"/>
      <c r="BS27" s="604"/>
      <c r="BT27" s="604"/>
      <c r="BU27" s="605"/>
      <c r="BV27" s="603">
        <v>50000</v>
      </c>
      <c r="BW27" s="604"/>
      <c r="BX27" s="604"/>
      <c r="BY27" s="604"/>
      <c r="BZ27" s="604"/>
      <c r="CA27" s="604"/>
      <c r="CB27" s="604"/>
      <c r="CC27" s="605"/>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2540</v>
      </c>
      <c r="R28" s="481"/>
      <c r="S28" s="481"/>
      <c r="T28" s="481"/>
      <c r="U28" s="481"/>
      <c r="V28" s="523"/>
      <c r="W28" s="582"/>
      <c r="X28" s="570"/>
      <c r="Y28" s="571"/>
      <c r="Z28" s="479" t="s">
        <v>183</v>
      </c>
      <c r="AA28" s="459"/>
      <c r="AB28" s="459"/>
      <c r="AC28" s="459"/>
      <c r="AD28" s="459"/>
      <c r="AE28" s="459"/>
      <c r="AF28" s="459"/>
      <c r="AG28" s="460"/>
      <c r="AH28" s="480" t="s">
        <v>136</v>
      </c>
      <c r="AI28" s="481"/>
      <c r="AJ28" s="481"/>
      <c r="AK28" s="481"/>
      <c r="AL28" s="523"/>
      <c r="AM28" s="480" t="s">
        <v>136</v>
      </c>
      <c r="AN28" s="481"/>
      <c r="AO28" s="481"/>
      <c r="AP28" s="481"/>
      <c r="AQ28" s="481"/>
      <c r="AR28" s="523"/>
      <c r="AS28" s="480" t="s">
        <v>136</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1177193</v>
      </c>
      <c r="BO28" s="393"/>
      <c r="BP28" s="393"/>
      <c r="BQ28" s="393"/>
      <c r="BR28" s="393"/>
      <c r="BS28" s="393"/>
      <c r="BT28" s="393"/>
      <c r="BU28" s="394"/>
      <c r="BV28" s="392">
        <v>1234388</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185</v>
      </c>
      <c r="F29" s="459"/>
      <c r="G29" s="459"/>
      <c r="H29" s="459"/>
      <c r="I29" s="459"/>
      <c r="J29" s="459"/>
      <c r="K29" s="460"/>
      <c r="L29" s="480">
        <v>14</v>
      </c>
      <c r="M29" s="481"/>
      <c r="N29" s="481"/>
      <c r="O29" s="481"/>
      <c r="P29" s="523"/>
      <c r="Q29" s="480">
        <v>2320</v>
      </c>
      <c r="R29" s="481"/>
      <c r="S29" s="481"/>
      <c r="T29" s="481"/>
      <c r="U29" s="481"/>
      <c r="V29" s="523"/>
      <c r="W29" s="583"/>
      <c r="X29" s="584"/>
      <c r="Y29" s="585"/>
      <c r="Z29" s="479" t="s">
        <v>186</v>
      </c>
      <c r="AA29" s="459"/>
      <c r="AB29" s="459"/>
      <c r="AC29" s="459"/>
      <c r="AD29" s="459"/>
      <c r="AE29" s="459"/>
      <c r="AF29" s="459"/>
      <c r="AG29" s="460"/>
      <c r="AH29" s="480">
        <v>232</v>
      </c>
      <c r="AI29" s="481"/>
      <c r="AJ29" s="481"/>
      <c r="AK29" s="481"/>
      <c r="AL29" s="523"/>
      <c r="AM29" s="480">
        <v>668536</v>
      </c>
      <c r="AN29" s="481"/>
      <c r="AO29" s="481"/>
      <c r="AP29" s="481"/>
      <c r="AQ29" s="481"/>
      <c r="AR29" s="523"/>
      <c r="AS29" s="480">
        <v>2882</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14987</v>
      </c>
      <c r="BO29" s="430"/>
      <c r="BP29" s="430"/>
      <c r="BQ29" s="430"/>
      <c r="BR29" s="430"/>
      <c r="BS29" s="430"/>
      <c r="BT29" s="430"/>
      <c r="BU29" s="431"/>
      <c r="BV29" s="429">
        <v>14986</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98.8</v>
      </c>
      <c r="AI30" s="549"/>
      <c r="AJ30" s="549"/>
      <c r="AK30" s="549"/>
      <c r="AL30" s="549"/>
      <c r="AM30" s="549"/>
      <c r="AN30" s="549"/>
      <c r="AO30" s="549"/>
      <c r="AP30" s="549"/>
      <c r="AQ30" s="549"/>
      <c r="AR30" s="549"/>
      <c r="AS30" s="549"/>
      <c r="AT30" s="549"/>
      <c r="AU30" s="549"/>
      <c r="AV30" s="549"/>
      <c r="AW30" s="549"/>
      <c r="AX30" s="551"/>
      <c r="AY30" s="614"/>
      <c r="AZ30" s="615"/>
      <c r="BA30" s="615"/>
      <c r="BB30" s="616"/>
      <c r="BC30" s="600" t="s">
        <v>50</v>
      </c>
      <c r="BD30" s="601"/>
      <c r="BE30" s="601"/>
      <c r="BF30" s="601"/>
      <c r="BG30" s="601"/>
      <c r="BH30" s="601"/>
      <c r="BI30" s="601"/>
      <c r="BJ30" s="601"/>
      <c r="BK30" s="601"/>
      <c r="BL30" s="601"/>
      <c r="BM30" s="602"/>
      <c r="BN30" s="603">
        <v>685242</v>
      </c>
      <c r="BO30" s="604"/>
      <c r="BP30" s="604"/>
      <c r="BQ30" s="604"/>
      <c r="BR30" s="604"/>
      <c r="BS30" s="604"/>
      <c r="BT30" s="604"/>
      <c r="BU30" s="605"/>
      <c r="BV30" s="603">
        <v>651800</v>
      </c>
      <c r="BW30" s="604"/>
      <c r="BX30" s="604"/>
      <c r="BY30" s="604"/>
      <c r="BZ30" s="604"/>
      <c r="CA30" s="604"/>
      <c r="CB30" s="604"/>
      <c r="CC30" s="60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196</v>
      </c>
      <c r="X33" s="418"/>
      <c r="Y33" s="418"/>
      <c r="Z33" s="418"/>
      <c r="AA33" s="418"/>
      <c r="AB33" s="418"/>
      <c r="AC33" s="418"/>
      <c r="AD33" s="418"/>
      <c r="AE33" s="418"/>
      <c r="AF33" s="418"/>
      <c r="AG33" s="418"/>
      <c r="AH33" s="418"/>
      <c r="AI33" s="418"/>
      <c r="AJ33" s="418"/>
      <c r="AK33" s="418"/>
      <c r="AL33" s="216"/>
      <c r="AM33" s="453" t="s">
        <v>195</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201</v>
      </c>
      <c r="CP33" s="453"/>
      <c r="CQ33" s="418" t="s">
        <v>202</v>
      </c>
      <c r="CR33" s="418"/>
      <c r="CS33" s="418"/>
      <c r="CT33" s="418"/>
      <c r="CU33" s="418"/>
      <c r="CV33" s="418"/>
      <c r="CW33" s="418"/>
      <c r="CX33" s="418"/>
      <c r="CY33" s="418"/>
      <c r="CZ33" s="418"/>
      <c r="DA33" s="418"/>
      <c r="DB33" s="418"/>
      <c r="DC33" s="418"/>
      <c r="DD33" s="418"/>
      <c r="DE33" s="418"/>
      <c r="DF33" s="216"/>
      <c r="DG33" s="617" t="s">
        <v>203</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4</v>
      </c>
      <c r="AN34" s="618"/>
      <c r="AO34" s="619" t="str">
        <f>IF('各会計、関係団体の財政状況及び健全化判断比率'!B30="","",'各会計、関係団体の財政状況及び健全化判断比率'!B30)</f>
        <v>水道事業会計</v>
      </c>
      <c r="AP34" s="619"/>
      <c r="AQ34" s="619"/>
      <c r="AR34" s="619"/>
      <c r="AS34" s="619"/>
      <c r="AT34" s="619"/>
      <c r="AU34" s="619"/>
      <c r="AV34" s="619"/>
      <c r="AW34" s="619"/>
      <c r="AX34" s="619"/>
      <c r="AY34" s="619"/>
      <c r="AZ34" s="619"/>
      <c r="BA34" s="619"/>
      <c r="BB34" s="619"/>
      <c r="BC34" s="619"/>
      <c r="BD34" s="214"/>
      <c r="BE34" s="618">
        <f>IF(BG34="","",MAX(C34:D43,U34:V43,AM34:AN43)+1)</f>
        <v>5</v>
      </c>
      <c r="BF34" s="618"/>
      <c r="BG34" s="619" t="str">
        <f>IF('各会計、関係団体の財政状況及び健全化判断比率'!B31="","",'各会計、関係団体の財政状況及び健全化判断比率'!B31)</f>
        <v>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埼玉県市町村総合事務組合</v>
      </c>
      <c r="BZ34" s="619"/>
      <c r="CA34" s="619"/>
      <c r="CB34" s="619"/>
      <c r="CC34" s="619"/>
      <c r="CD34" s="619"/>
      <c r="CE34" s="619"/>
      <c r="CF34" s="619"/>
      <c r="CG34" s="619"/>
      <c r="CH34" s="619"/>
      <c r="CI34" s="619"/>
      <c r="CJ34" s="619"/>
      <c r="CK34" s="619"/>
      <c r="CL34" s="619"/>
      <c r="CM34" s="619"/>
      <c r="CN34" s="214"/>
      <c r="CO34" s="618" t="str">
        <f>IF(CQ34="","",MAX(C34:D43,U34:V43,AM34:AN43,BE34:BF43,BW34:BX43)+1)</f>
        <v/>
      </c>
      <c r="CP34" s="618"/>
      <c r="CQ34" s="619" t="str">
        <f>IF('各会計、関係団体の財政状況及び健全化判断比率'!BS7="","",'各会計、関係団体の財政状況及び健全化判断比率'!BS7)</f>
        <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後期高齢者医療特別会計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6</v>
      </c>
      <c r="BF35" s="618"/>
      <c r="BG35" s="619" t="str">
        <f>IF('各会計、関係団体の財政状況及び健全化判断比率'!B32="","",'各会計、関係団体の財政状況及び健全化判断比率'!B32)</f>
        <v>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彩の国さいたま人づくり広域連合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t="str">
        <f t="shared" ref="U36:U43" si="4">IF(W36="","",U35+1)</f>
        <v/>
      </c>
      <c r="V36" s="618"/>
      <c r="W36" s="619"/>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7</v>
      </c>
      <c r="BF36" s="618"/>
      <c r="BG36" s="619" t="str">
        <f>IF('各会計、関係団体の財政状況及び健全化判断比率'!B33="","",'各会計、関係団体の財政状況及び健全化判断比率'!B33)</f>
        <v>公設浄化槽事業特別会計</v>
      </c>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大里広域市町村圏組合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埼玉県後期高齢者医療広域連合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t="str">
        <f t="shared" si="2"/>
        <v/>
      </c>
      <c r="BX38" s="618"/>
      <c r="BY38" s="619" t="str">
        <f>IF('各会計、関係団体の財政状況及び健全化判断比率'!B72="","",'各会計、関係団体の財政状況及び健全化判断比率'!B72)</f>
        <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208</v>
      </c>
    </row>
    <row r="50" spans="5:5">
      <c r="E50" s="188" t="s">
        <v>209</v>
      </c>
    </row>
    <row r="51" spans="5:5">
      <c r="E51" s="188" t="s">
        <v>210</v>
      </c>
    </row>
    <row r="52" spans="5:5">
      <c r="E52" s="188" t="s">
        <v>211</v>
      </c>
    </row>
    <row r="53" spans="5:5"/>
    <row r="54" spans="5:5"/>
    <row r="55" spans="5:5"/>
    <row r="56" spans="5:5"/>
  </sheetData>
  <sheetProtection algorithmName="SHA-512" hashValue="w4zQckO4WTqoGR2hST+oAuwwmqqJGmTKEZwYNaKYytvHROIHytECjhheOJ/w0Ydh6AmD2r2mrd5qOyUqyaw8ig==" saltValue="iaaqF2OiqA/zFT4K2zMJ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212</v>
      </c>
      <c r="DI1" s="622"/>
      <c r="DJ1" s="622"/>
      <c r="DK1" s="622"/>
      <c r="DL1" s="622"/>
      <c r="DM1" s="622"/>
      <c r="DN1" s="623"/>
      <c r="DO1" s="226"/>
      <c r="DP1" s="621" t="s">
        <v>213</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215</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216</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217</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218</v>
      </c>
      <c r="S4" s="625"/>
      <c r="T4" s="625"/>
      <c r="U4" s="625"/>
      <c r="V4" s="625"/>
      <c r="W4" s="625"/>
      <c r="X4" s="625"/>
      <c r="Y4" s="626"/>
      <c r="Z4" s="624" t="s">
        <v>219</v>
      </c>
      <c r="AA4" s="625"/>
      <c r="AB4" s="625"/>
      <c r="AC4" s="626"/>
      <c r="AD4" s="624" t="s">
        <v>220</v>
      </c>
      <c r="AE4" s="625"/>
      <c r="AF4" s="625"/>
      <c r="AG4" s="625"/>
      <c r="AH4" s="625"/>
      <c r="AI4" s="625"/>
      <c r="AJ4" s="625"/>
      <c r="AK4" s="626"/>
      <c r="AL4" s="624" t="s">
        <v>219</v>
      </c>
      <c r="AM4" s="625"/>
      <c r="AN4" s="625"/>
      <c r="AO4" s="626"/>
      <c r="AP4" s="630" t="s">
        <v>221</v>
      </c>
      <c r="AQ4" s="630"/>
      <c r="AR4" s="630"/>
      <c r="AS4" s="630"/>
      <c r="AT4" s="630"/>
      <c r="AU4" s="630"/>
      <c r="AV4" s="630"/>
      <c r="AW4" s="630"/>
      <c r="AX4" s="630"/>
      <c r="AY4" s="630"/>
      <c r="AZ4" s="630"/>
      <c r="BA4" s="630"/>
      <c r="BB4" s="630"/>
      <c r="BC4" s="630"/>
      <c r="BD4" s="630"/>
      <c r="BE4" s="630"/>
      <c r="BF4" s="630"/>
      <c r="BG4" s="630" t="s">
        <v>222</v>
      </c>
      <c r="BH4" s="630"/>
      <c r="BI4" s="630"/>
      <c r="BJ4" s="630"/>
      <c r="BK4" s="630"/>
      <c r="BL4" s="630"/>
      <c r="BM4" s="630"/>
      <c r="BN4" s="630"/>
      <c r="BO4" s="630" t="s">
        <v>219</v>
      </c>
      <c r="BP4" s="630"/>
      <c r="BQ4" s="630"/>
      <c r="BR4" s="630"/>
      <c r="BS4" s="630" t="s">
        <v>223</v>
      </c>
      <c r="BT4" s="630"/>
      <c r="BU4" s="630"/>
      <c r="BV4" s="630"/>
      <c r="BW4" s="630"/>
      <c r="BX4" s="630"/>
      <c r="BY4" s="630"/>
      <c r="BZ4" s="630"/>
      <c r="CA4" s="630"/>
      <c r="CB4" s="630"/>
      <c r="CD4" s="627" t="s">
        <v>224</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225</v>
      </c>
      <c r="C5" s="632"/>
      <c r="D5" s="632"/>
      <c r="E5" s="632"/>
      <c r="F5" s="632"/>
      <c r="G5" s="632"/>
      <c r="H5" s="632"/>
      <c r="I5" s="632"/>
      <c r="J5" s="632"/>
      <c r="K5" s="632"/>
      <c r="L5" s="632"/>
      <c r="M5" s="632"/>
      <c r="N5" s="632"/>
      <c r="O5" s="632"/>
      <c r="P5" s="632"/>
      <c r="Q5" s="633"/>
      <c r="R5" s="634">
        <v>5043251</v>
      </c>
      <c r="S5" s="635"/>
      <c r="T5" s="635"/>
      <c r="U5" s="635"/>
      <c r="V5" s="635"/>
      <c r="W5" s="635"/>
      <c r="X5" s="635"/>
      <c r="Y5" s="636"/>
      <c r="Z5" s="637">
        <v>39.700000000000003</v>
      </c>
      <c r="AA5" s="637"/>
      <c r="AB5" s="637"/>
      <c r="AC5" s="637"/>
      <c r="AD5" s="638">
        <v>4917537</v>
      </c>
      <c r="AE5" s="638"/>
      <c r="AF5" s="638"/>
      <c r="AG5" s="638"/>
      <c r="AH5" s="638"/>
      <c r="AI5" s="638"/>
      <c r="AJ5" s="638"/>
      <c r="AK5" s="638"/>
      <c r="AL5" s="639">
        <v>71</v>
      </c>
      <c r="AM5" s="640"/>
      <c r="AN5" s="640"/>
      <c r="AO5" s="641"/>
      <c r="AP5" s="631" t="s">
        <v>226</v>
      </c>
      <c r="AQ5" s="632"/>
      <c r="AR5" s="632"/>
      <c r="AS5" s="632"/>
      <c r="AT5" s="632"/>
      <c r="AU5" s="632"/>
      <c r="AV5" s="632"/>
      <c r="AW5" s="632"/>
      <c r="AX5" s="632"/>
      <c r="AY5" s="632"/>
      <c r="AZ5" s="632"/>
      <c r="BA5" s="632"/>
      <c r="BB5" s="632"/>
      <c r="BC5" s="632"/>
      <c r="BD5" s="632"/>
      <c r="BE5" s="632"/>
      <c r="BF5" s="633"/>
      <c r="BG5" s="645">
        <v>4913547</v>
      </c>
      <c r="BH5" s="646"/>
      <c r="BI5" s="646"/>
      <c r="BJ5" s="646"/>
      <c r="BK5" s="646"/>
      <c r="BL5" s="646"/>
      <c r="BM5" s="646"/>
      <c r="BN5" s="647"/>
      <c r="BO5" s="648">
        <v>97.4</v>
      </c>
      <c r="BP5" s="648"/>
      <c r="BQ5" s="648"/>
      <c r="BR5" s="648"/>
      <c r="BS5" s="649" t="s">
        <v>137</v>
      </c>
      <c r="BT5" s="649"/>
      <c r="BU5" s="649"/>
      <c r="BV5" s="649"/>
      <c r="BW5" s="649"/>
      <c r="BX5" s="649"/>
      <c r="BY5" s="649"/>
      <c r="BZ5" s="649"/>
      <c r="CA5" s="649"/>
      <c r="CB5" s="653"/>
      <c r="CD5" s="627" t="s">
        <v>221</v>
      </c>
      <c r="CE5" s="628"/>
      <c r="CF5" s="628"/>
      <c r="CG5" s="628"/>
      <c r="CH5" s="628"/>
      <c r="CI5" s="628"/>
      <c r="CJ5" s="628"/>
      <c r="CK5" s="628"/>
      <c r="CL5" s="628"/>
      <c r="CM5" s="628"/>
      <c r="CN5" s="628"/>
      <c r="CO5" s="628"/>
      <c r="CP5" s="628"/>
      <c r="CQ5" s="629"/>
      <c r="CR5" s="627" t="s">
        <v>227</v>
      </c>
      <c r="CS5" s="628"/>
      <c r="CT5" s="628"/>
      <c r="CU5" s="628"/>
      <c r="CV5" s="628"/>
      <c r="CW5" s="628"/>
      <c r="CX5" s="628"/>
      <c r="CY5" s="629"/>
      <c r="CZ5" s="627" t="s">
        <v>219</v>
      </c>
      <c r="DA5" s="628"/>
      <c r="DB5" s="628"/>
      <c r="DC5" s="629"/>
      <c r="DD5" s="627" t="s">
        <v>228</v>
      </c>
      <c r="DE5" s="628"/>
      <c r="DF5" s="628"/>
      <c r="DG5" s="628"/>
      <c r="DH5" s="628"/>
      <c r="DI5" s="628"/>
      <c r="DJ5" s="628"/>
      <c r="DK5" s="628"/>
      <c r="DL5" s="628"/>
      <c r="DM5" s="628"/>
      <c r="DN5" s="628"/>
      <c r="DO5" s="628"/>
      <c r="DP5" s="629"/>
      <c r="DQ5" s="627" t="s">
        <v>229</v>
      </c>
      <c r="DR5" s="628"/>
      <c r="DS5" s="628"/>
      <c r="DT5" s="628"/>
      <c r="DU5" s="628"/>
      <c r="DV5" s="628"/>
      <c r="DW5" s="628"/>
      <c r="DX5" s="628"/>
      <c r="DY5" s="628"/>
      <c r="DZ5" s="628"/>
      <c r="EA5" s="628"/>
      <c r="EB5" s="628"/>
      <c r="EC5" s="629"/>
    </row>
    <row r="6" spans="2:143" ht="11.25" customHeight="1">
      <c r="B6" s="642" t="s">
        <v>230</v>
      </c>
      <c r="C6" s="643"/>
      <c r="D6" s="643"/>
      <c r="E6" s="643"/>
      <c r="F6" s="643"/>
      <c r="G6" s="643"/>
      <c r="H6" s="643"/>
      <c r="I6" s="643"/>
      <c r="J6" s="643"/>
      <c r="K6" s="643"/>
      <c r="L6" s="643"/>
      <c r="M6" s="643"/>
      <c r="N6" s="643"/>
      <c r="O6" s="643"/>
      <c r="P6" s="643"/>
      <c r="Q6" s="644"/>
      <c r="R6" s="645">
        <v>169161</v>
      </c>
      <c r="S6" s="646"/>
      <c r="T6" s="646"/>
      <c r="U6" s="646"/>
      <c r="V6" s="646"/>
      <c r="W6" s="646"/>
      <c r="X6" s="646"/>
      <c r="Y6" s="647"/>
      <c r="Z6" s="648">
        <v>1.3</v>
      </c>
      <c r="AA6" s="648"/>
      <c r="AB6" s="648"/>
      <c r="AC6" s="648"/>
      <c r="AD6" s="649">
        <v>169161</v>
      </c>
      <c r="AE6" s="649"/>
      <c r="AF6" s="649"/>
      <c r="AG6" s="649"/>
      <c r="AH6" s="649"/>
      <c r="AI6" s="649"/>
      <c r="AJ6" s="649"/>
      <c r="AK6" s="649"/>
      <c r="AL6" s="650">
        <v>2.4</v>
      </c>
      <c r="AM6" s="651"/>
      <c r="AN6" s="651"/>
      <c r="AO6" s="652"/>
      <c r="AP6" s="642" t="s">
        <v>231</v>
      </c>
      <c r="AQ6" s="643"/>
      <c r="AR6" s="643"/>
      <c r="AS6" s="643"/>
      <c r="AT6" s="643"/>
      <c r="AU6" s="643"/>
      <c r="AV6" s="643"/>
      <c r="AW6" s="643"/>
      <c r="AX6" s="643"/>
      <c r="AY6" s="643"/>
      <c r="AZ6" s="643"/>
      <c r="BA6" s="643"/>
      <c r="BB6" s="643"/>
      <c r="BC6" s="643"/>
      <c r="BD6" s="643"/>
      <c r="BE6" s="643"/>
      <c r="BF6" s="644"/>
      <c r="BG6" s="645">
        <v>4913547</v>
      </c>
      <c r="BH6" s="646"/>
      <c r="BI6" s="646"/>
      <c r="BJ6" s="646"/>
      <c r="BK6" s="646"/>
      <c r="BL6" s="646"/>
      <c r="BM6" s="646"/>
      <c r="BN6" s="647"/>
      <c r="BO6" s="648">
        <v>97.4</v>
      </c>
      <c r="BP6" s="648"/>
      <c r="BQ6" s="648"/>
      <c r="BR6" s="648"/>
      <c r="BS6" s="649" t="s">
        <v>137</v>
      </c>
      <c r="BT6" s="649"/>
      <c r="BU6" s="649"/>
      <c r="BV6" s="649"/>
      <c r="BW6" s="649"/>
      <c r="BX6" s="649"/>
      <c r="BY6" s="649"/>
      <c r="BZ6" s="649"/>
      <c r="CA6" s="649"/>
      <c r="CB6" s="653"/>
      <c r="CD6" s="656" t="s">
        <v>232</v>
      </c>
      <c r="CE6" s="657"/>
      <c r="CF6" s="657"/>
      <c r="CG6" s="657"/>
      <c r="CH6" s="657"/>
      <c r="CI6" s="657"/>
      <c r="CJ6" s="657"/>
      <c r="CK6" s="657"/>
      <c r="CL6" s="657"/>
      <c r="CM6" s="657"/>
      <c r="CN6" s="657"/>
      <c r="CO6" s="657"/>
      <c r="CP6" s="657"/>
      <c r="CQ6" s="658"/>
      <c r="CR6" s="645">
        <v>123888</v>
      </c>
      <c r="CS6" s="646"/>
      <c r="CT6" s="646"/>
      <c r="CU6" s="646"/>
      <c r="CV6" s="646"/>
      <c r="CW6" s="646"/>
      <c r="CX6" s="646"/>
      <c r="CY6" s="647"/>
      <c r="CZ6" s="639">
        <v>1</v>
      </c>
      <c r="DA6" s="640"/>
      <c r="DB6" s="640"/>
      <c r="DC6" s="659"/>
      <c r="DD6" s="654" t="s">
        <v>137</v>
      </c>
      <c r="DE6" s="646"/>
      <c r="DF6" s="646"/>
      <c r="DG6" s="646"/>
      <c r="DH6" s="646"/>
      <c r="DI6" s="646"/>
      <c r="DJ6" s="646"/>
      <c r="DK6" s="646"/>
      <c r="DL6" s="646"/>
      <c r="DM6" s="646"/>
      <c r="DN6" s="646"/>
      <c r="DO6" s="646"/>
      <c r="DP6" s="647"/>
      <c r="DQ6" s="654">
        <v>123888</v>
      </c>
      <c r="DR6" s="646"/>
      <c r="DS6" s="646"/>
      <c r="DT6" s="646"/>
      <c r="DU6" s="646"/>
      <c r="DV6" s="646"/>
      <c r="DW6" s="646"/>
      <c r="DX6" s="646"/>
      <c r="DY6" s="646"/>
      <c r="DZ6" s="646"/>
      <c r="EA6" s="646"/>
      <c r="EB6" s="646"/>
      <c r="EC6" s="655"/>
    </row>
    <row r="7" spans="2:143" ht="11.25" customHeight="1">
      <c r="B7" s="642" t="s">
        <v>233</v>
      </c>
      <c r="C7" s="643"/>
      <c r="D7" s="643"/>
      <c r="E7" s="643"/>
      <c r="F7" s="643"/>
      <c r="G7" s="643"/>
      <c r="H7" s="643"/>
      <c r="I7" s="643"/>
      <c r="J7" s="643"/>
      <c r="K7" s="643"/>
      <c r="L7" s="643"/>
      <c r="M7" s="643"/>
      <c r="N7" s="643"/>
      <c r="O7" s="643"/>
      <c r="P7" s="643"/>
      <c r="Q7" s="644"/>
      <c r="R7" s="645">
        <v>2738</v>
      </c>
      <c r="S7" s="646"/>
      <c r="T7" s="646"/>
      <c r="U7" s="646"/>
      <c r="V7" s="646"/>
      <c r="W7" s="646"/>
      <c r="X7" s="646"/>
      <c r="Y7" s="647"/>
      <c r="Z7" s="648">
        <v>0</v>
      </c>
      <c r="AA7" s="648"/>
      <c r="AB7" s="648"/>
      <c r="AC7" s="648"/>
      <c r="AD7" s="649">
        <v>2738</v>
      </c>
      <c r="AE7" s="649"/>
      <c r="AF7" s="649"/>
      <c r="AG7" s="649"/>
      <c r="AH7" s="649"/>
      <c r="AI7" s="649"/>
      <c r="AJ7" s="649"/>
      <c r="AK7" s="649"/>
      <c r="AL7" s="650">
        <v>0</v>
      </c>
      <c r="AM7" s="651"/>
      <c r="AN7" s="651"/>
      <c r="AO7" s="652"/>
      <c r="AP7" s="642" t="s">
        <v>234</v>
      </c>
      <c r="AQ7" s="643"/>
      <c r="AR7" s="643"/>
      <c r="AS7" s="643"/>
      <c r="AT7" s="643"/>
      <c r="AU7" s="643"/>
      <c r="AV7" s="643"/>
      <c r="AW7" s="643"/>
      <c r="AX7" s="643"/>
      <c r="AY7" s="643"/>
      <c r="AZ7" s="643"/>
      <c r="BA7" s="643"/>
      <c r="BB7" s="643"/>
      <c r="BC7" s="643"/>
      <c r="BD7" s="643"/>
      <c r="BE7" s="643"/>
      <c r="BF7" s="644"/>
      <c r="BG7" s="645">
        <v>1915479</v>
      </c>
      <c r="BH7" s="646"/>
      <c r="BI7" s="646"/>
      <c r="BJ7" s="646"/>
      <c r="BK7" s="646"/>
      <c r="BL7" s="646"/>
      <c r="BM7" s="646"/>
      <c r="BN7" s="647"/>
      <c r="BO7" s="648">
        <v>38</v>
      </c>
      <c r="BP7" s="648"/>
      <c r="BQ7" s="648"/>
      <c r="BR7" s="648"/>
      <c r="BS7" s="649" t="s">
        <v>137</v>
      </c>
      <c r="BT7" s="649"/>
      <c r="BU7" s="649"/>
      <c r="BV7" s="649"/>
      <c r="BW7" s="649"/>
      <c r="BX7" s="649"/>
      <c r="BY7" s="649"/>
      <c r="BZ7" s="649"/>
      <c r="CA7" s="649"/>
      <c r="CB7" s="653"/>
      <c r="CD7" s="660" t="s">
        <v>235</v>
      </c>
      <c r="CE7" s="661"/>
      <c r="CF7" s="661"/>
      <c r="CG7" s="661"/>
      <c r="CH7" s="661"/>
      <c r="CI7" s="661"/>
      <c r="CJ7" s="661"/>
      <c r="CK7" s="661"/>
      <c r="CL7" s="661"/>
      <c r="CM7" s="661"/>
      <c r="CN7" s="661"/>
      <c r="CO7" s="661"/>
      <c r="CP7" s="661"/>
      <c r="CQ7" s="662"/>
      <c r="CR7" s="645">
        <v>1190359</v>
      </c>
      <c r="CS7" s="646"/>
      <c r="CT7" s="646"/>
      <c r="CU7" s="646"/>
      <c r="CV7" s="646"/>
      <c r="CW7" s="646"/>
      <c r="CX7" s="646"/>
      <c r="CY7" s="647"/>
      <c r="CZ7" s="648">
        <v>9.8000000000000007</v>
      </c>
      <c r="DA7" s="648"/>
      <c r="DB7" s="648"/>
      <c r="DC7" s="648"/>
      <c r="DD7" s="654">
        <v>27582</v>
      </c>
      <c r="DE7" s="646"/>
      <c r="DF7" s="646"/>
      <c r="DG7" s="646"/>
      <c r="DH7" s="646"/>
      <c r="DI7" s="646"/>
      <c r="DJ7" s="646"/>
      <c r="DK7" s="646"/>
      <c r="DL7" s="646"/>
      <c r="DM7" s="646"/>
      <c r="DN7" s="646"/>
      <c r="DO7" s="646"/>
      <c r="DP7" s="647"/>
      <c r="DQ7" s="654">
        <v>1038366</v>
      </c>
      <c r="DR7" s="646"/>
      <c r="DS7" s="646"/>
      <c r="DT7" s="646"/>
      <c r="DU7" s="646"/>
      <c r="DV7" s="646"/>
      <c r="DW7" s="646"/>
      <c r="DX7" s="646"/>
      <c r="DY7" s="646"/>
      <c r="DZ7" s="646"/>
      <c r="EA7" s="646"/>
      <c r="EB7" s="646"/>
      <c r="EC7" s="655"/>
    </row>
    <row r="8" spans="2:143" ht="11.25" customHeight="1">
      <c r="B8" s="642" t="s">
        <v>236</v>
      </c>
      <c r="C8" s="643"/>
      <c r="D8" s="643"/>
      <c r="E8" s="643"/>
      <c r="F8" s="643"/>
      <c r="G8" s="643"/>
      <c r="H8" s="643"/>
      <c r="I8" s="643"/>
      <c r="J8" s="643"/>
      <c r="K8" s="643"/>
      <c r="L8" s="643"/>
      <c r="M8" s="643"/>
      <c r="N8" s="643"/>
      <c r="O8" s="643"/>
      <c r="P8" s="643"/>
      <c r="Q8" s="644"/>
      <c r="R8" s="645">
        <v>17812</v>
      </c>
      <c r="S8" s="646"/>
      <c r="T8" s="646"/>
      <c r="U8" s="646"/>
      <c r="V8" s="646"/>
      <c r="W8" s="646"/>
      <c r="X8" s="646"/>
      <c r="Y8" s="647"/>
      <c r="Z8" s="648">
        <v>0.1</v>
      </c>
      <c r="AA8" s="648"/>
      <c r="AB8" s="648"/>
      <c r="AC8" s="648"/>
      <c r="AD8" s="649">
        <v>17812</v>
      </c>
      <c r="AE8" s="649"/>
      <c r="AF8" s="649"/>
      <c r="AG8" s="649"/>
      <c r="AH8" s="649"/>
      <c r="AI8" s="649"/>
      <c r="AJ8" s="649"/>
      <c r="AK8" s="649"/>
      <c r="AL8" s="650">
        <v>0.3</v>
      </c>
      <c r="AM8" s="651"/>
      <c r="AN8" s="651"/>
      <c r="AO8" s="652"/>
      <c r="AP8" s="642" t="s">
        <v>237</v>
      </c>
      <c r="AQ8" s="643"/>
      <c r="AR8" s="643"/>
      <c r="AS8" s="643"/>
      <c r="AT8" s="643"/>
      <c r="AU8" s="643"/>
      <c r="AV8" s="643"/>
      <c r="AW8" s="643"/>
      <c r="AX8" s="643"/>
      <c r="AY8" s="643"/>
      <c r="AZ8" s="643"/>
      <c r="BA8" s="643"/>
      <c r="BB8" s="643"/>
      <c r="BC8" s="643"/>
      <c r="BD8" s="643"/>
      <c r="BE8" s="643"/>
      <c r="BF8" s="644"/>
      <c r="BG8" s="645">
        <v>59884</v>
      </c>
      <c r="BH8" s="646"/>
      <c r="BI8" s="646"/>
      <c r="BJ8" s="646"/>
      <c r="BK8" s="646"/>
      <c r="BL8" s="646"/>
      <c r="BM8" s="646"/>
      <c r="BN8" s="647"/>
      <c r="BO8" s="648">
        <v>1.2</v>
      </c>
      <c r="BP8" s="648"/>
      <c r="BQ8" s="648"/>
      <c r="BR8" s="648"/>
      <c r="BS8" s="654" t="s">
        <v>137</v>
      </c>
      <c r="BT8" s="646"/>
      <c r="BU8" s="646"/>
      <c r="BV8" s="646"/>
      <c r="BW8" s="646"/>
      <c r="BX8" s="646"/>
      <c r="BY8" s="646"/>
      <c r="BZ8" s="646"/>
      <c r="CA8" s="646"/>
      <c r="CB8" s="655"/>
      <c r="CD8" s="660" t="s">
        <v>238</v>
      </c>
      <c r="CE8" s="661"/>
      <c r="CF8" s="661"/>
      <c r="CG8" s="661"/>
      <c r="CH8" s="661"/>
      <c r="CI8" s="661"/>
      <c r="CJ8" s="661"/>
      <c r="CK8" s="661"/>
      <c r="CL8" s="661"/>
      <c r="CM8" s="661"/>
      <c r="CN8" s="661"/>
      <c r="CO8" s="661"/>
      <c r="CP8" s="661"/>
      <c r="CQ8" s="662"/>
      <c r="CR8" s="645">
        <v>4603840</v>
      </c>
      <c r="CS8" s="646"/>
      <c r="CT8" s="646"/>
      <c r="CU8" s="646"/>
      <c r="CV8" s="646"/>
      <c r="CW8" s="646"/>
      <c r="CX8" s="646"/>
      <c r="CY8" s="647"/>
      <c r="CZ8" s="648">
        <v>38</v>
      </c>
      <c r="DA8" s="648"/>
      <c r="DB8" s="648"/>
      <c r="DC8" s="648"/>
      <c r="DD8" s="654">
        <v>496178</v>
      </c>
      <c r="DE8" s="646"/>
      <c r="DF8" s="646"/>
      <c r="DG8" s="646"/>
      <c r="DH8" s="646"/>
      <c r="DI8" s="646"/>
      <c r="DJ8" s="646"/>
      <c r="DK8" s="646"/>
      <c r="DL8" s="646"/>
      <c r="DM8" s="646"/>
      <c r="DN8" s="646"/>
      <c r="DO8" s="646"/>
      <c r="DP8" s="647"/>
      <c r="DQ8" s="654">
        <v>2395889</v>
      </c>
      <c r="DR8" s="646"/>
      <c r="DS8" s="646"/>
      <c r="DT8" s="646"/>
      <c r="DU8" s="646"/>
      <c r="DV8" s="646"/>
      <c r="DW8" s="646"/>
      <c r="DX8" s="646"/>
      <c r="DY8" s="646"/>
      <c r="DZ8" s="646"/>
      <c r="EA8" s="646"/>
      <c r="EB8" s="646"/>
      <c r="EC8" s="655"/>
    </row>
    <row r="9" spans="2:143" ht="11.25" customHeight="1">
      <c r="B9" s="642" t="s">
        <v>239</v>
      </c>
      <c r="C9" s="643"/>
      <c r="D9" s="643"/>
      <c r="E9" s="643"/>
      <c r="F9" s="643"/>
      <c r="G9" s="643"/>
      <c r="H9" s="643"/>
      <c r="I9" s="643"/>
      <c r="J9" s="643"/>
      <c r="K9" s="643"/>
      <c r="L9" s="643"/>
      <c r="M9" s="643"/>
      <c r="N9" s="643"/>
      <c r="O9" s="643"/>
      <c r="P9" s="643"/>
      <c r="Q9" s="644"/>
      <c r="R9" s="645">
        <v>10735</v>
      </c>
      <c r="S9" s="646"/>
      <c r="T9" s="646"/>
      <c r="U9" s="646"/>
      <c r="V9" s="646"/>
      <c r="W9" s="646"/>
      <c r="X9" s="646"/>
      <c r="Y9" s="647"/>
      <c r="Z9" s="648">
        <v>0.1</v>
      </c>
      <c r="AA9" s="648"/>
      <c r="AB9" s="648"/>
      <c r="AC9" s="648"/>
      <c r="AD9" s="649">
        <v>10735</v>
      </c>
      <c r="AE9" s="649"/>
      <c r="AF9" s="649"/>
      <c r="AG9" s="649"/>
      <c r="AH9" s="649"/>
      <c r="AI9" s="649"/>
      <c r="AJ9" s="649"/>
      <c r="AK9" s="649"/>
      <c r="AL9" s="650">
        <v>0.2</v>
      </c>
      <c r="AM9" s="651"/>
      <c r="AN9" s="651"/>
      <c r="AO9" s="652"/>
      <c r="AP9" s="642" t="s">
        <v>240</v>
      </c>
      <c r="AQ9" s="643"/>
      <c r="AR9" s="643"/>
      <c r="AS9" s="643"/>
      <c r="AT9" s="643"/>
      <c r="AU9" s="643"/>
      <c r="AV9" s="643"/>
      <c r="AW9" s="643"/>
      <c r="AX9" s="643"/>
      <c r="AY9" s="643"/>
      <c r="AZ9" s="643"/>
      <c r="BA9" s="643"/>
      <c r="BB9" s="643"/>
      <c r="BC9" s="643"/>
      <c r="BD9" s="643"/>
      <c r="BE9" s="643"/>
      <c r="BF9" s="644"/>
      <c r="BG9" s="645">
        <v>1459153</v>
      </c>
      <c r="BH9" s="646"/>
      <c r="BI9" s="646"/>
      <c r="BJ9" s="646"/>
      <c r="BK9" s="646"/>
      <c r="BL9" s="646"/>
      <c r="BM9" s="646"/>
      <c r="BN9" s="647"/>
      <c r="BO9" s="648">
        <v>28.9</v>
      </c>
      <c r="BP9" s="648"/>
      <c r="BQ9" s="648"/>
      <c r="BR9" s="648"/>
      <c r="BS9" s="654" t="s">
        <v>137</v>
      </c>
      <c r="BT9" s="646"/>
      <c r="BU9" s="646"/>
      <c r="BV9" s="646"/>
      <c r="BW9" s="646"/>
      <c r="BX9" s="646"/>
      <c r="BY9" s="646"/>
      <c r="BZ9" s="646"/>
      <c r="CA9" s="646"/>
      <c r="CB9" s="655"/>
      <c r="CD9" s="660" t="s">
        <v>241</v>
      </c>
      <c r="CE9" s="661"/>
      <c r="CF9" s="661"/>
      <c r="CG9" s="661"/>
      <c r="CH9" s="661"/>
      <c r="CI9" s="661"/>
      <c r="CJ9" s="661"/>
      <c r="CK9" s="661"/>
      <c r="CL9" s="661"/>
      <c r="CM9" s="661"/>
      <c r="CN9" s="661"/>
      <c r="CO9" s="661"/>
      <c r="CP9" s="661"/>
      <c r="CQ9" s="662"/>
      <c r="CR9" s="645">
        <v>1132878</v>
      </c>
      <c r="CS9" s="646"/>
      <c r="CT9" s="646"/>
      <c r="CU9" s="646"/>
      <c r="CV9" s="646"/>
      <c r="CW9" s="646"/>
      <c r="CX9" s="646"/>
      <c r="CY9" s="647"/>
      <c r="CZ9" s="648">
        <v>9.4</v>
      </c>
      <c r="DA9" s="648"/>
      <c r="DB9" s="648"/>
      <c r="DC9" s="648"/>
      <c r="DD9" s="654">
        <v>41343</v>
      </c>
      <c r="DE9" s="646"/>
      <c r="DF9" s="646"/>
      <c r="DG9" s="646"/>
      <c r="DH9" s="646"/>
      <c r="DI9" s="646"/>
      <c r="DJ9" s="646"/>
      <c r="DK9" s="646"/>
      <c r="DL9" s="646"/>
      <c r="DM9" s="646"/>
      <c r="DN9" s="646"/>
      <c r="DO9" s="646"/>
      <c r="DP9" s="647"/>
      <c r="DQ9" s="654">
        <v>919553</v>
      </c>
      <c r="DR9" s="646"/>
      <c r="DS9" s="646"/>
      <c r="DT9" s="646"/>
      <c r="DU9" s="646"/>
      <c r="DV9" s="646"/>
      <c r="DW9" s="646"/>
      <c r="DX9" s="646"/>
      <c r="DY9" s="646"/>
      <c r="DZ9" s="646"/>
      <c r="EA9" s="646"/>
      <c r="EB9" s="646"/>
      <c r="EC9" s="655"/>
    </row>
    <row r="10" spans="2:143" ht="11.25" customHeight="1">
      <c r="B10" s="642" t="s">
        <v>242</v>
      </c>
      <c r="C10" s="643"/>
      <c r="D10" s="643"/>
      <c r="E10" s="643"/>
      <c r="F10" s="643"/>
      <c r="G10" s="643"/>
      <c r="H10" s="643"/>
      <c r="I10" s="643"/>
      <c r="J10" s="643"/>
      <c r="K10" s="643"/>
      <c r="L10" s="643"/>
      <c r="M10" s="643"/>
      <c r="N10" s="643"/>
      <c r="O10" s="643"/>
      <c r="P10" s="643"/>
      <c r="Q10" s="644"/>
      <c r="R10" s="645" t="s">
        <v>137</v>
      </c>
      <c r="S10" s="646"/>
      <c r="T10" s="646"/>
      <c r="U10" s="646"/>
      <c r="V10" s="646"/>
      <c r="W10" s="646"/>
      <c r="X10" s="646"/>
      <c r="Y10" s="647"/>
      <c r="Z10" s="648" t="s">
        <v>137</v>
      </c>
      <c r="AA10" s="648"/>
      <c r="AB10" s="648"/>
      <c r="AC10" s="648"/>
      <c r="AD10" s="649" t="s">
        <v>137</v>
      </c>
      <c r="AE10" s="649"/>
      <c r="AF10" s="649"/>
      <c r="AG10" s="649"/>
      <c r="AH10" s="649"/>
      <c r="AI10" s="649"/>
      <c r="AJ10" s="649"/>
      <c r="AK10" s="649"/>
      <c r="AL10" s="650" t="s">
        <v>137</v>
      </c>
      <c r="AM10" s="651"/>
      <c r="AN10" s="651"/>
      <c r="AO10" s="652"/>
      <c r="AP10" s="642" t="s">
        <v>243</v>
      </c>
      <c r="AQ10" s="643"/>
      <c r="AR10" s="643"/>
      <c r="AS10" s="643"/>
      <c r="AT10" s="643"/>
      <c r="AU10" s="643"/>
      <c r="AV10" s="643"/>
      <c r="AW10" s="643"/>
      <c r="AX10" s="643"/>
      <c r="AY10" s="643"/>
      <c r="AZ10" s="643"/>
      <c r="BA10" s="643"/>
      <c r="BB10" s="643"/>
      <c r="BC10" s="643"/>
      <c r="BD10" s="643"/>
      <c r="BE10" s="643"/>
      <c r="BF10" s="644"/>
      <c r="BG10" s="645">
        <v>101989</v>
      </c>
      <c r="BH10" s="646"/>
      <c r="BI10" s="646"/>
      <c r="BJ10" s="646"/>
      <c r="BK10" s="646"/>
      <c r="BL10" s="646"/>
      <c r="BM10" s="646"/>
      <c r="BN10" s="647"/>
      <c r="BO10" s="648">
        <v>2</v>
      </c>
      <c r="BP10" s="648"/>
      <c r="BQ10" s="648"/>
      <c r="BR10" s="648"/>
      <c r="BS10" s="654" t="s">
        <v>137</v>
      </c>
      <c r="BT10" s="646"/>
      <c r="BU10" s="646"/>
      <c r="BV10" s="646"/>
      <c r="BW10" s="646"/>
      <c r="BX10" s="646"/>
      <c r="BY10" s="646"/>
      <c r="BZ10" s="646"/>
      <c r="CA10" s="646"/>
      <c r="CB10" s="655"/>
      <c r="CD10" s="660" t="s">
        <v>244</v>
      </c>
      <c r="CE10" s="661"/>
      <c r="CF10" s="661"/>
      <c r="CG10" s="661"/>
      <c r="CH10" s="661"/>
      <c r="CI10" s="661"/>
      <c r="CJ10" s="661"/>
      <c r="CK10" s="661"/>
      <c r="CL10" s="661"/>
      <c r="CM10" s="661"/>
      <c r="CN10" s="661"/>
      <c r="CO10" s="661"/>
      <c r="CP10" s="661"/>
      <c r="CQ10" s="662"/>
      <c r="CR10" s="645">
        <v>17926</v>
      </c>
      <c r="CS10" s="646"/>
      <c r="CT10" s="646"/>
      <c r="CU10" s="646"/>
      <c r="CV10" s="646"/>
      <c r="CW10" s="646"/>
      <c r="CX10" s="646"/>
      <c r="CY10" s="647"/>
      <c r="CZ10" s="648">
        <v>0.1</v>
      </c>
      <c r="DA10" s="648"/>
      <c r="DB10" s="648"/>
      <c r="DC10" s="648"/>
      <c r="DD10" s="654" t="s">
        <v>137</v>
      </c>
      <c r="DE10" s="646"/>
      <c r="DF10" s="646"/>
      <c r="DG10" s="646"/>
      <c r="DH10" s="646"/>
      <c r="DI10" s="646"/>
      <c r="DJ10" s="646"/>
      <c r="DK10" s="646"/>
      <c r="DL10" s="646"/>
      <c r="DM10" s="646"/>
      <c r="DN10" s="646"/>
      <c r="DO10" s="646"/>
      <c r="DP10" s="647"/>
      <c r="DQ10" s="654">
        <v>4926</v>
      </c>
      <c r="DR10" s="646"/>
      <c r="DS10" s="646"/>
      <c r="DT10" s="646"/>
      <c r="DU10" s="646"/>
      <c r="DV10" s="646"/>
      <c r="DW10" s="646"/>
      <c r="DX10" s="646"/>
      <c r="DY10" s="646"/>
      <c r="DZ10" s="646"/>
      <c r="EA10" s="646"/>
      <c r="EB10" s="646"/>
      <c r="EC10" s="655"/>
    </row>
    <row r="11" spans="2:143" ht="11.25" customHeight="1">
      <c r="B11" s="642" t="s">
        <v>245</v>
      </c>
      <c r="C11" s="643"/>
      <c r="D11" s="643"/>
      <c r="E11" s="643"/>
      <c r="F11" s="643"/>
      <c r="G11" s="643"/>
      <c r="H11" s="643"/>
      <c r="I11" s="643"/>
      <c r="J11" s="643"/>
      <c r="K11" s="643"/>
      <c r="L11" s="643"/>
      <c r="M11" s="643"/>
      <c r="N11" s="643"/>
      <c r="O11" s="643"/>
      <c r="P11" s="643"/>
      <c r="Q11" s="644"/>
      <c r="R11" s="645">
        <v>600413</v>
      </c>
      <c r="S11" s="646"/>
      <c r="T11" s="646"/>
      <c r="U11" s="646"/>
      <c r="V11" s="646"/>
      <c r="W11" s="646"/>
      <c r="X11" s="646"/>
      <c r="Y11" s="647"/>
      <c r="Z11" s="650">
        <v>4.7</v>
      </c>
      <c r="AA11" s="651"/>
      <c r="AB11" s="651"/>
      <c r="AC11" s="663"/>
      <c r="AD11" s="654">
        <v>600413</v>
      </c>
      <c r="AE11" s="646"/>
      <c r="AF11" s="646"/>
      <c r="AG11" s="646"/>
      <c r="AH11" s="646"/>
      <c r="AI11" s="646"/>
      <c r="AJ11" s="646"/>
      <c r="AK11" s="647"/>
      <c r="AL11" s="650">
        <v>8.6999999999999993</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294453</v>
      </c>
      <c r="BH11" s="646"/>
      <c r="BI11" s="646"/>
      <c r="BJ11" s="646"/>
      <c r="BK11" s="646"/>
      <c r="BL11" s="646"/>
      <c r="BM11" s="646"/>
      <c r="BN11" s="647"/>
      <c r="BO11" s="648">
        <v>5.8</v>
      </c>
      <c r="BP11" s="648"/>
      <c r="BQ11" s="648"/>
      <c r="BR11" s="648"/>
      <c r="BS11" s="654" t="s">
        <v>137</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313992</v>
      </c>
      <c r="CS11" s="646"/>
      <c r="CT11" s="646"/>
      <c r="CU11" s="646"/>
      <c r="CV11" s="646"/>
      <c r="CW11" s="646"/>
      <c r="CX11" s="646"/>
      <c r="CY11" s="647"/>
      <c r="CZ11" s="648">
        <v>2.6</v>
      </c>
      <c r="DA11" s="648"/>
      <c r="DB11" s="648"/>
      <c r="DC11" s="648"/>
      <c r="DD11" s="654">
        <v>29711</v>
      </c>
      <c r="DE11" s="646"/>
      <c r="DF11" s="646"/>
      <c r="DG11" s="646"/>
      <c r="DH11" s="646"/>
      <c r="DI11" s="646"/>
      <c r="DJ11" s="646"/>
      <c r="DK11" s="646"/>
      <c r="DL11" s="646"/>
      <c r="DM11" s="646"/>
      <c r="DN11" s="646"/>
      <c r="DO11" s="646"/>
      <c r="DP11" s="647"/>
      <c r="DQ11" s="654">
        <v>193568</v>
      </c>
      <c r="DR11" s="646"/>
      <c r="DS11" s="646"/>
      <c r="DT11" s="646"/>
      <c r="DU11" s="646"/>
      <c r="DV11" s="646"/>
      <c r="DW11" s="646"/>
      <c r="DX11" s="646"/>
      <c r="DY11" s="646"/>
      <c r="DZ11" s="646"/>
      <c r="EA11" s="646"/>
      <c r="EB11" s="646"/>
      <c r="EC11" s="655"/>
    </row>
    <row r="12" spans="2:143" ht="11.25" customHeight="1">
      <c r="B12" s="642" t="s">
        <v>248</v>
      </c>
      <c r="C12" s="643"/>
      <c r="D12" s="643"/>
      <c r="E12" s="643"/>
      <c r="F12" s="643"/>
      <c r="G12" s="643"/>
      <c r="H12" s="643"/>
      <c r="I12" s="643"/>
      <c r="J12" s="643"/>
      <c r="K12" s="643"/>
      <c r="L12" s="643"/>
      <c r="M12" s="643"/>
      <c r="N12" s="643"/>
      <c r="O12" s="643"/>
      <c r="P12" s="643"/>
      <c r="Q12" s="644"/>
      <c r="R12" s="645">
        <v>66670</v>
      </c>
      <c r="S12" s="646"/>
      <c r="T12" s="646"/>
      <c r="U12" s="646"/>
      <c r="V12" s="646"/>
      <c r="W12" s="646"/>
      <c r="X12" s="646"/>
      <c r="Y12" s="647"/>
      <c r="Z12" s="648">
        <v>0.5</v>
      </c>
      <c r="AA12" s="648"/>
      <c r="AB12" s="648"/>
      <c r="AC12" s="648"/>
      <c r="AD12" s="649">
        <v>66670</v>
      </c>
      <c r="AE12" s="649"/>
      <c r="AF12" s="649"/>
      <c r="AG12" s="649"/>
      <c r="AH12" s="649"/>
      <c r="AI12" s="649"/>
      <c r="AJ12" s="649"/>
      <c r="AK12" s="649"/>
      <c r="AL12" s="650">
        <v>1</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2663168</v>
      </c>
      <c r="BH12" s="646"/>
      <c r="BI12" s="646"/>
      <c r="BJ12" s="646"/>
      <c r="BK12" s="646"/>
      <c r="BL12" s="646"/>
      <c r="BM12" s="646"/>
      <c r="BN12" s="647"/>
      <c r="BO12" s="648">
        <v>52.8</v>
      </c>
      <c r="BP12" s="648"/>
      <c r="BQ12" s="648"/>
      <c r="BR12" s="648"/>
      <c r="BS12" s="654" t="s">
        <v>137</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335129</v>
      </c>
      <c r="CS12" s="646"/>
      <c r="CT12" s="646"/>
      <c r="CU12" s="646"/>
      <c r="CV12" s="646"/>
      <c r="CW12" s="646"/>
      <c r="CX12" s="646"/>
      <c r="CY12" s="647"/>
      <c r="CZ12" s="648">
        <v>2.8</v>
      </c>
      <c r="DA12" s="648"/>
      <c r="DB12" s="648"/>
      <c r="DC12" s="648"/>
      <c r="DD12" s="654">
        <v>98661</v>
      </c>
      <c r="DE12" s="646"/>
      <c r="DF12" s="646"/>
      <c r="DG12" s="646"/>
      <c r="DH12" s="646"/>
      <c r="DI12" s="646"/>
      <c r="DJ12" s="646"/>
      <c r="DK12" s="646"/>
      <c r="DL12" s="646"/>
      <c r="DM12" s="646"/>
      <c r="DN12" s="646"/>
      <c r="DO12" s="646"/>
      <c r="DP12" s="647"/>
      <c r="DQ12" s="654">
        <v>190179</v>
      </c>
      <c r="DR12" s="646"/>
      <c r="DS12" s="646"/>
      <c r="DT12" s="646"/>
      <c r="DU12" s="646"/>
      <c r="DV12" s="646"/>
      <c r="DW12" s="646"/>
      <c r="DX12" s="646"/>
      <c r="DY12" s="646"/>
      <c r="DZ12" s="646"/>
      <c r="EA12" s="646"/>
      <c r="EB12" s="646"/>
      <c r="EC12" s="655"/>
    </row>
    <row r="13" spans="2:143" ht="11.25" customHeight="1">
      <c r="B13" s="642" t="s">
        <v>251</v>
      </c>
      <c r="C13" s="643"/>
      <c r="D13" s="643"/>
      <c r="E13" s="643"/>
      <c r="F13" s="643"/>
      <c r="G13" s="643"/>
      <c r="H13" s="643"/>
      <c r="I13" s="643"/>
      <c r="J13" s="643"/>
      <c r="K13" s="643"/>
      <c r="L13" s="643"/>
      <c r="M13" s="643"/>
      <c r="N13" s="643"/>
      <c r="O13" s="643"/>
      <c r="P13" s="643"/>
      <c r="Q13" s="644"/>
      <c r="R13" s="645" t="s">
        <v>137</v>
      </c>
      <c r="S13" s="646"/>
      <c r="T13" s="646"/>
      <c r="U13" s="646"/>
      <c r="V13" s="646"/>
      <c r="W13" s="646"/>
      <c r="X13" s="646"/>
      <c r="Y13" s="647"/>
      <c r="Z13" s="648" t="s">
        <v>137</v>
      </c>
      <c r="AA13" s="648"/>
      <c r="AB13" s="648"/>
      <c r="AC13" s="648"/>
      <c r="AD13" s="649" t="s">
        <v>137</v>
      </c>
      <c r="AE13" s="649"/>
      <c r="AF13" s="649"/>
      <c r="AG13" s="649"/>
      <c r="AH13" s="649"/>
      <c r="AI13" s="649"/>
      <c r="AJ13" s="649"/>
      <c r="AK13" s="649"/>
      <c r="AL13" s="650" t="s">
        <v>137</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2646956</v>
      </c>
      <c r="BH13" s="646"/>
      <c r="BI13" s="646"/>
      <c r="BJ13" s="646"/>
      <c r="BK13" s="646"/>
      <c r="BL13" s="646"/>
      <c r="BM13" s="646"/>
      <c r="BN13" s="647"/>
      <c r="BO13" s="648">
        <v>52.5</v>
      </c>
      <c r="BP13" s="648"/>
      <c r="BQ13" s="648"/>
      <c r="BR13" s="648"/>
      <c r="BS13" s="654" t="s">
        <v>137</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1928710</v>
      </c>
      <c r="CS13" s="646"/>
      <c r="CT13" s="646"/>
      <c r="CU13" s="646"/>
      <c r="CV13" s="646"/>
      <c r="CW13" s="646"/>
      <c r="CX13" s="646"/>
      <c r="CY13" s="647"/>
      <c r="CZ13" s="648">
        <v>15.9</v>
      </c>
      <c r="DA13" s="648"/>
      <c r="DB13" s="648"/>
      <c r="DC13" s="648"/>
      <c r="DD13" s="654">
        <v>1544071</v>
      </c>
      <c r="DE13" s="646"/>
      <c r="DF13" s="646"/>
      <c r="DG13" s="646"/>
      <c r="DH13" s="646"/>
      <c r="DI13" s="646"/>
      <c r="DJ13" s="646"/>
      <c r="DK13" s="646"/>
      <c r="DL13" s="646"/>
      <c r="DM13" s="646"/>
      <c r="DN13" s="646"/>
      <c r="DO13" s="646"/>
      <c r="DP13" s="647"/>
      <c r="DQ13" s="654">
        <v>708673</v>
      </c>
      <c r="DR13" s="646"/>
      <c r="DS13" s="646"/>
      <c r="DT13" s="646"/>
      <c r="DU13" s="646"/>
      <c r="DV13" s="646"/>
      <c r="DW13" s="646"/>
      <c r="DX13" s="646"/>
      <c r="DY13" s="646"/>
      <c r="DZ13" s="646"/>
      <c r="EA13" s="646"/>
      <c r="EB13" s="646"/>
      <c r="EC13" s="655"/>
    </row>
    <row r="14" spans="2:143" ht="11.25" customHeight="1">
      <c r="B14" s="642" t="s">
        <v>254</v>
      </c>
      <c r="C14" s="643"/>
      <c r="D14" s="643"/>
      <c r="E14" s="643"/>
      <c r="F14" s="643"/>
      <c r="G14" s="643"/>
      <c r="H14" s="643"/>
      <c r="I14" s="643"/>
      <c r="J14" s="643"/>
      <c r="K14" s="643"/>
      <c r="L14" s="643"/>
      <c r="M14" s="643"/>
      <c r="N14" s="643"/>
      <c r="O14" s="643"/>
      <c r="P14" s="643"/>
      <c r="Q14" s="644"/>
      <c r="R14" s="645">
        <v>37856</v>
      </c>
      <c r="S14" s="646"/>
      <c r="T14" s="646"/>
      <c r="U14" s="646"/>
      <c r="V14" s="646"/>
      <c r="W14" s="646"/>
      <c r="X14" s="646"/>
      <c r="Y14" s="647"/>
      <c r="Z14" s="648">
        <v>0.3</v>
      </c>
      <c r="AA14" s="648"/>
      <c r="AB14" s="648"/>
      <c r="AC14" s="648"/>
      <c r="AD14" s="649">
        <v>37856</v>
      </c>
      <c r="AE14" s="649"/>
      <c r="AF14" s="649"/>
      <c r="AG14" s="649"/>
      <c r="AH14" s="649"/>
      <c r="AI14" s="649"/>
      <c r="AJ14" s="649"/>
      <c r="AK14" s="649"/>
      <c r="AL14" s="650">
        <v>0.5</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112332</v>
      </c>
      <c r="BH14" s="646"/>
      <c r="BI14" s="646"/>
      <c r="BJ14" s="646"/>
      <c r="BK14" s="646"/>
      <c r="BL14" s="646"/>
      <c r="BM14" s="646"/>
      <c r="BN14" s="647"/>
      <c r="BO14" s="648">
        <v>2.2000000000000002</v>
      </c>
      <c r="BP14" s="648"/>
      <c r="BQ14" s="648"/>
      <c r="BR14" s="648"/>
      <c r="BS14" s="654" t="s">
        <v>137</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589573</v>
      </c>
      <c r="CS14" s="646"/>
      <c r="CT14" s="646"/>
      <c r="CU14" s="646"/>
      <c r="CV14" s="646"/>
      <c r="CW14" s="646"/>
      <c r="CX14" s="646"/>
      <c r="CY14" s="647"/>
      <c r="CZ14" s="648">
        <v>4.9000000000000004</v>
      </c>
      <c r="DA14" s="648"/>
      <c r="DB14" s="648"/>
      <c r="DC14" s="648"/>
      <c r="DD14" s="654">
        <v>32319</v>
      </c>
      <c r="DE14" s="646"/>
      <c r="DF14" s="646"/>
      <c r="DG14" s="646"/>
      <c r="DH14" s="646"/>
      <c r="DI14" s="646"/>
      <c r="DJ14" s="646"/>
      <c r="DK14" s="646"/>
      <c r="DL14" s="646"/>
      <c r="DM14" s="646"/>
      <c r="DN14" s="646"/>
      <c r="DO14" s="646"/>
      <c r="DP14" s="647"/>
      <c r="DQ14" s="654">
        <v>574420</v>
      </c>
      <c r="DR14" s="646"/>
      <c r="DS14" s="646"/>
      <c r="DT14" s="646"/>
      <c r="DU14" s="646"/>
      <c r="DV14" s="646"/>
      <c r="DW14" s="646"/>
      <c r="DX14" s="646"/>
      <c r="DY14" s="646"/>
      <c r="DZ14" s="646"/>
      <c r="EA14" s="646"/>
      <c r="EB14" s="646"/>
      <c r="EC14" s="655"/>
    </row>
    <row r="15" spans="2:143" ht="11.25" customHeight="1">
      <c r="B15" s="642" t="s">
        <v>257</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137</v>
      </c>
      <c r="AA15" s="648"/>
      <c r="AB15" s="648"/>
      <c r="AC15" s="648"/>
      <c r="AD15" s="649" t="s">
        <v>137</v>
      </c>
      <c r="AE15" s="649"/>
      <c r="AF15" s="649"/>
      <c r="AG15" s="649"/>
      <c r="AH15" s="649"/>
      <c r="AI15" s="649"/>
      <c r="AJ15" s="649"/>
      <c r="AK15" s="649"/>
      <c r="AL15" s="650" t="s">
        <v>137</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222568</v>
      </c>
      <c r="BH15" s="646"/>
      <c r="BI15" s="646"/>
      <c r="BJ15" s="646"/>
      <c r="BK15" s="646"/>
      <c r="BL15" s="646"/>
      <c r="BM15" s="646"/>
      <c r="BN15" s="647"/>
      <c r="BO15" s="648">
        <v>4.4000000000000004</v>
      </c>
      <c r="BP15" s="648"/>
      <c r="BQ15" s="648"/>
      <c r="BR15" s="648"/>
      <c r="BS15" s="654" t="s">
        <v>137</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976210</v>
      </c>
      <c r="CS15" s="646"/>
      <c r="CT15" s="646"/>
      <c r="CU15" s="646"/>
      <c r="CV15" s="646"/>
      <c r="CW15" s="646"/>
      <c r="CX15" s="646"/>
      <c r="CY15" s="647"/>
      <c r="CZ15" s="648">
        <v>8.1</v>
      </c>
      <c r="DA15" s="648"/>
      <c r="DB15" s="648"/>
      <c r="DC15" s="648"/>
      <c r="DD15" s="654">
        <v>18155</v>
      </c>
      <c r="DE15" s="646"/>
      <c r="DF15" s="646"/>
      <c r="DG15" s="646"/>
      <c r="DH15" s="646"/>
      <c r="DI15" s="646"/>
      <c r="DJ15" s="646"/>
      <c r="DK15" s="646"/>
      <c r="DL15" s="646"/>
      <c r="DM15" s="646"/>
      <c r="DN15" s="646"/>
      <c r="DO15" s="646"/>
      <c r="DP15" s="647"/>
      <c r="DQ15" s="654">
        <v>872582</v>
      </c>
      <c r="DR15" s="646"/>
      <c r="DS15" s="646"/>
      <c r="DT15" s="646"/>
      <c r="DU15" s="646"/>
      <c r="DV15" s="646"/>
      <c r="DW15" s="646"/>
      <c r="DX15" s="646"/>
      <c r="DY15" s="646"/>
      <c r="DZ15" s="646"/>
      <c r="EA15" s="646"/>
      <c r="EB15" s="646"/>
      <c r="EC15" s="655"/>
    </row>
    <row r="16" spans="2:143" ht="11.25" customHeight="1">
      <c r="B16" s="642" t="s">
        <v>260</v>
      </c>
      <c r="C16" s="643"/>
      <c r="D16" s="643"/>
      <c r="E16" s="643"/>
      <c r="F16" s="643"/>
      <c r="G16" s="643"/>
      <c r="H16" s="643"/>
      <c r="I16" s="643"/>
      <c r="J16" s="643"/>
      <c r="K16" s="643"/>
      <c r="L16" s="643"/>
      <c r="M16" s="643"/>
      <c r="N16" s="643"/>
      <c r="O16" s="643"/>
      <c r="P16" s="643"/>
      <c r="Q16" s="644"/>
      <c r="R16" s="645">
        <v>11458</v>
      </c>
      <c r="S16" s="646"/>
      <c r="T16" s="646"/>
      <c r="U16" s="646"/>
      <c r="V16" s="646"/>
      <c r="W16" s="646"/>
      <c r="X16" s="646"/>
      <c r="Y16" s="647"/>
      <c r="Z16" s="648">
        <v>0.1</v>
      </c>
      <c r="AA16" s="648"/>
      <c r="AB16" s="648"/>
      <c r="AC16" s="648"/>
      <c r="AD16" s="649">
        <v>11458</v>
      </c>
      <c r="AE16" s="649"/>
      <c r="AF16" s="649"/>
      <c r="AG16" s="649"/>
      <c r="AH16" s="649"/>
      <c r="AI16" s="649"/>
      <c r="AJ16" s="649"/>
      <c r="AK16" s="649"/>
      <c r="AL16" s="650">
        <v>0.2</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137</v>
      </c>
      <c r="BH16" s="646"/>
      <c r="BI16" s="646"/>
      <c r="BJ16" s="646"/>
      <c r="BK16" s="646"/>
      <c r="BL16" s="646"/>
      <c r="BM16" s="646"/>
      <c r="BN16" s="647"/>
      <c r="BO16" s="648" t="s">
        <v>137</v>
      </c>
      <c r="BP16" s="648"/>
      <c r="BQ16" s="648"/>
      <c r="BR16" s="648"/>
      <c r="BS16" s="654" t="s">
        <v>137</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v>64356</v>
      </c>
      <c r="CS16" s="646"/>
      <c r="CT16" s="646"/>
      <c r="CU16" s="646"/>
      <c r="CV16" s="646"/>
      <c r="CW16" s="646"/>
      <c r="CX16" s="646"/>
      <c r="CY16" s="647"/>
      <c r="CZ16" s="648">
        <v>0.5</v>
      </c>
      <c r="DA16" s="648"/>
      <c r="DB16" s="648"/>
      <c r="DC16" s="648"/>
      <c r="DD16" s="654" t="s">
        <v>137</v>
      </c>
      <c r="DE16" s="646"/>
      <c r="DF16" s="646"/>
      <c r="DG16" s="646"/>
      <c r="DH16" s="646"/>
      <c r="DI16" s="646"/>
      <c r="DJ16" s="646"/>
      <c r="DK16" s="646"/>
      <c r="DL16" s="646"/>
      <c r="DM16" s="646"/>
      <c r="DN16" s="646"/>
      <c r="DO16" s="646"/>
      <c r="DP16" s="647"/>
      <c r="DQ16" s="654">
        <v>35956</v>
      </c>
      <c r="DR16" s="646"/>
      <c r="DS16" s="646"/>
      <c r="DT16" s="646"/>
      <c r="DU16" s="646"/>
      <c r="DV16" s="646"/>
      <c r="DW16" s="646"/>
      <c r="DX16" s="646"/>
      <c r="DY16" s="646"/>
      <c r="DZ16" s="646"/>
      <c r="EA16" s="646"/>
      <c r="EB16" s="646"/>
      <c r="EC16" s="655"/>
    </row>
    <row r="17" spans="2:133" ht="11.25" customHeight="1">
      <c r="B17" s="642" t="s">
        <v>263</v>
      </c>
      <c r="C17" s="643"/>
      <c r="D17" s="643"/>
      <c r="E17" s="643"/>
      <c r="F17" s="643"/>
      <c r="G17" s="643"/>
      <c r="H17" s="643"/>
      <c r="I17" s="643"/>
      <c r="J17" s="643"/>
      <c r="K17" s="643"/>
      <c r="L17" s="643"/>
      <c r="M17" s="643"/>
      <c r="N17" s="643"/>
      <c r="O17" s="643"/>
      <c r="P17" s="643"/>
      <c r="Q17" s="644"/>
      <c r="R17" s="645">
        <v>77753</v>
      </c>
      <c r="S17" s="646"/>
      <c r="T17" s="646"/>
      <c r="U17" s="646"/>
      <c r="V17" s="646"/>
      <c r="W17" s="646"/>
      <c r="X17" s="646"/>
      <c r="Y17" s="647"/>
      <c r="Z17" s="648">
        <v>0.6</v>
      </c>
      <c r="AA17" s="648"/>
      <c r="AB17" s="648"/>
      <c r="AC17" s="648"/>
      <c r="AD17" s="649">
        <v>77753</v>
      </c>
      <c r="AE17" s="649"/>
      <c r="AF17" s="649"/>
      <c r="AG17" s="649"/>
      <c r="AH17" s="649"/>
      <c r="AI17" s="649"/>
      <c r="AJ17" s="649"/>
      <c r="AK17" s="649"/>
      <c r="AL17" s="650">
        <v>1.1000000000000001</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137</v>
      </c>
      <c r="BH17" s="646"/>
      <c r="BI17" s="646"/>
      <c r="BJ17" s="646"/>
      <c r="BK17" s="646"/>
      <c r="BL17" s="646"/>
      <c r="BM17" s="646"/>
      <c r="BN17" s="647"/>
      <c r="BO17" s="648" t="s">
        <v>137</v>
      </c>
      <c r="BP17" s="648"/>
      <c r="BQ17" s="648"/>
      <c r="BR17" s="648"/>
      <c r="BS17" s="654" t="s">
        <v>137</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829068</v>
      </c>
      <c r="CS17" s="646"/>
      <c r="CT17" s="646"/>
      <c r="CU17" s="646"/>
      <c r="CV17" s="646"/>
      <c r="CW17" s="646"/>
      <c r="CX17" s="646"/>
      <c r="CY17" s="647"/>
      <c r="CZ17" s="648">
        <v>6.8</v>
      </c>
      <c r="DA17" s="648"/>
      <c r="DB17" s="648"/>
      <c r="DC17" s="648"/>
      <c r="DD17" s="654" t="s">
        <v>137</v>
      </c>
      <c r="DE17" s="646"/>
      <c r="DF17" s="646"/>
      <c r="DG17" s="646"/>
      <c r="DH17" s="646"/>
      <c r="DI17" s="646"/>
      <c r="DJ17" s="646"/>
      <c r="DK17" s="646"/>
      <c r="DL17" s="646"/>
      <c r="DM17" s="646"/>
      <c r="DN17" s="646"/>
      <c r="DO17" s="646"/>
      <c r="DP17" s="647"/>
      <c r="DQ17" s="654">
        <v>781229</v>
      </c>
      <c r="DR17" s="646"/>
      <c r="DS17" s="646"/>
      <c r="DT17" s="646"/>
      <c r="DU17" s="646"/>
      <c r="DV17" s="646"/>
      <c r="DW17" s="646"/>
      <c r="DX17" s="646"/>
      <c r="DY17" s="646"/>
      <c r="DZ17" s="646"/>
      <c r="EA17" s="646"/>
      <c r="EB17" s="646"/>
      <c r="EC17" s="655"/>
    </row>
    <row r="18" spans="2:133" ht="11.25" customHeight="1">
      <c r="B18" s="642" t="s">
        <v>266</v>
      </c>
      <c r="C18" s="643"/>
      <c r="D18" s="643"/>
      <c r="E18" s="643"/>
      <c r="F18" s="643"/>
      <c r="G18" s="643"/>
      <c r="H18" s="643"/>
      <c r="I18" s="643"/>
      <c r="J18" s="643"/>
      <c r="K18" s="643"/>
      <c r="L18" s="643"/>
      <c r="M18" s="643"/>
      <c r="N18" s="643"/>
      <c r="O18" s="643"/>
      <c r="P18" s="643"/>
      <c r="Q18" s="644"/>
      <c r="R18" s="645">
        <v>20509</v>
      </c>
      <c r="S18" s="646"/>
      <c r="T18" s="646"/>
      <c r="U18" s="646"/>
      <c r="V18" s="646"/>
      <c r="W18" s="646"/>
      <c r="X18" s="646"/>
      <c r="Y18" s="647"/>
      <c r="Z18" s="648">
        <v>0.2</v>
      </c>
      <c r="AA18" s="648"/>
      <c r="AB18" s="648"/>
      <c r="AC18" s="648"/>
      <c r="AD18" s="649">
        <v>20509</v>
      </c>
      <c r="AE18" s="649"/>
      <c r="AF18" s="649"/>
      <c r="AG18" s="649"/>
      <c r="AH18" s="649"/>
      <c r="AI18" s="649"/>
      <c r="AJ18" s="649"/>
      <c r="AK18" s="649"/>
      <c r="AL18" s="650">
        <v>0.3</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137</v>
      </c>
      <c r="BH18" s="646"/>
      <c r="BI18" s="646"/>
      <c r="BJ18" s="646"/>
      <c r="BK18" s="646"/>
      <c r="BL18" s="646"/>
      <c r="BM18" s="646"/>
      <c r="BN18" s="647"/>
      <c r="BO18" s="648" t="s">
        <v>137</v>
      </c>
      <c r="BP18" s="648"/>
      <c r="BQ18" s="648"/>
      <c r="BR18" s="648"/>
      <c r="BS18" s="654" t="s">
        <v>137</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137</v>
      </c>
      <c r="CS18" s="646"/>
      <c r="CT18" s="646"/>
      <c r="CU18" s="646"/>
      <c r="CV18" s="646"/>
      <c r="CW18" s="646"/>
      <c r="CX18" s="646"/>
      <c r="CY18" s="647"/>
      <c r="CZ18" s="648" t="s">
        <v>137</v>
      </c>
      <c r="DA18" s="648"/>
      <c r="DB18" s="648"/>
      <c r="DC18" s="648"/>
      <c r="DD18" s="654" t="s">
        <v>137</v>
      </c>
      <c r="DE18" s="646"/>
      <c r="DF18" s="646"/>
      <c r="DG18" s="646"/>
      <c r="DH18" s="646"/>
      <c r="DI18" s="646"/>
      <c r="DJ18" s="646"/>
      <c r="DK18" s="646"/>
      <c r="DL18" s="646"/>
      <c r="DM18" s="646"/>
      <c r="DN18" s="646"/>
      <c r="DO18" s="646"/>
      <c r="DP18" s="647"/>
      <c r="DQ18" s="654" t="s">
        <v>137</v>
      </c>
      <c r="DR18" s="646"/>
      <c r="DS18" s="646"/>
      <c r="DT18" s="646"/>
      <c r="DU18" s="646"/>
      <c r="DV18" s="646"/>
      <c r="DW18" s="646"/>
      <c r="DX18" s="646"/>
      <c r="DY18" s="646"/>
      <c r="DZ18" s="646"/>
      <c r="EA18" s="646"/>
      <c r="EB18" s="646"/>
      <c r="EC18" s="655"/>
    </row>
    <row r="19" spans="2:133" ht="11.25" customHeight="1">
      <c r="B19" s="642" t="s">
        <v>269</v>
      </c>
      <c r="C19" s="643"/>
      <c r="D19" s="643"/>
      <c r="E19" s="643"/>
      <c r="F19" s="643"/>
      <c r="G19" s="643"/>
      <c r="H19" s="643"/>
      <c r="I19" s="643"/>
      <c r="J19" s="643"/>
      <c r="K19" s="643"/>
      <c r="L19" s="643"/>
      <c r="M19" s="643"/>
      <c r="N19" s="643"/>
      <c r="O19" s="643"/>
      <c r="P19" s="643"/>
      <c r="Q19" s="644"/>
      <c r="R19" s="645">
        <v>4820</v>
      </c>
      <c r="S19" s="646"/>
      <c r="T19" s="646"/>
      <c r="U19" s="646"/>
      <c r="V19" s="646"/>
      <c r="W19" s="646"/>
      <c r="X19" s="646"/>
      <c r="Y19" s="647"/>
      <c r="Z19" s="648">
        <v>0</v>
      </c>
      <c r="AA19" s="648"/>
      <c r="AB19" s="648"/>
      <c r="AC19" s="648"/>
      <c r="AD19" s="649">
        <v>4820</v>
      </c>
      <c r="AE19" s="649"/>
      <c r="AF19" s="649"/>
      <c r="AG19" s="649"/>
      <c r="AH19" s="649"/>
      <c r="AI19" s="649"/>
      <c r="AJ19" s="649"/>
      <c r="AK19" s="649"/>
      <c r="AL19" s="650">
        <v>0.1</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v>129704</v>
      </c>
      <c r="BH19" s="646"/>
      <c r="BI19" s="646"/>
      <c r="BJ19" s="646"/>
      <c r="BK19" s="646"/>
      <c r="BL19" s="646"/>
      <c r="BM19" s="646"/>
      <c r="BN19" s="647"/>
      <c r="BO19" s="648">
        <v>2.6</v>
      </c>
      <c r="BP19" s="648"/>
      <c r="BQ19" s="648"/>
      <c r="BR19" s="648"/>
      <c r="BS19" s="654" t="s">
        <v>137</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137</v>
      </c>
      <c r="CS19" s="646"/>
      <c r="CT19" s="646"/>
      <c r="CU19" s="646"/>
      <c r="CV19" s="646"/>
      <c r="CW19" s="646"/>
      <c r="CX19" s="646"/>
      <c r="CY19" s="647"/>
      <c r="CZ19" s="648" t="s">
        <v>137</v>
      </c>
      <c r="DA19" s="648"/>
      <c r="DB19" s="648"/>
      <c r="DC19" s="648"/>
      <c r="DD19" s="654" t="s">
        <v>137</v>
      </c>
      <c r="DE19" s="646"/>
      <c r="DF19" s="646"/>
      <c r="DG19" s="646"/>
      <c r="DH19" s="646"/>
      <c r="DI19" s="646"/>
      <c r="DJ19" s="646"/>
      <c r="DK19" s="646"/>
      <c r="DL19" s="646"/>
      <c r="DM19" s="646"/>
      <c r="DN19" s="646"/>
      <c r="DO19" s="646"/>
      <c r="DP19" s="647"/>
      <c r="DQ19" s="654" t="s">
        <v>137</v>
      </c>
      <c r="DR19" s="646"/>
      <c r="DS19" s="646"/>
      <c r="DT19" s="646"/>
      <c r="DU19" s="646"/>
      <c r="DV19" s="646"/>
      <c r="DW19" s="646"/>
      <c r="DX19" s="646"/>
      <c r="DY19" s="646"/>
      <c r="DZ19" s="646"/>
      <c r="EA19" s="646"/>
      <c r="EB19" s="646"/>
      <c r="EC19" s="655"/>
    </row>
    <row r="20" spans="2:133" ht="11.25" customHeight="1">
      <c r="B20" s="642" t="s">
        <v>272</v>
      </c>
      <c r="C20" s="643"/>
      <c r="D20" s="643"/>
      <c r="E20" s="643"/>
      <c r="F20" s="643"/>
      <c r="G20" s="643"/>
      <c r="H20" s="643"/>
      <c r="I20" s="643"/>
      <c r="J20" s="643"/>
      <c r="K20" s="643"/>
      <c r="L20" s="643"/>
      <c r="M20" s="643"/>
      <c r="N20" s="643"/>
      <c r="O20" s="643"/>
      <c r="P20" s="643"/>
      <c r="Q20" s="644"/>
      <c r="R20" s="645">
        <v>1411</v>
      </c>
      <c r="S20" s="646"/>
      <c r="T20" s="646"/>
      <c r="U20" s="646"/>
      <c r="V20" s="646"/>
      <c r="W20" s="646"/>
      <c r="X20" s="646"/>
      <c r="Y20" s="647"/>
      <c r="Z20" s="648">
        <v>0</v>
      </c>
      <c r="AA20" s="648"/>
      <c r="AB20" s="648"/>
      <c r="AC20" s="648"/>
      <c r="AD20" s="649">
        <v>1411</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v>129704</v>
      </c>
      <c r="BH20" s="646"/>
      <c r="BI20" s="646"/>
      <c r="BJ20" s="646"/>
      <c r="BK20" s="646"/>
      <c r="BL20" s="646"/>
      <c r="BM20" s="646"/>
      <c r="BN20" s="647"/>
      <c r="BO20" s="648">
        <v>2.6</v>
      </c>
      <c r="BP20" s="648"/>
      <c r="BQ20" s="648"/>
      <c r="BR20" s="648"/>
      <c r="BS20" s="654" t="s">
        <v>137</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12105929</v>
      </c>
      <c r="CS20" s="646"/>
      <c r="CT20" s="646"/>
      <c r="CU20" s="646"/>
      <c r="CV20" s="646"/>
      <c r="CW20" s="646"/>
      <c r="CX20" s="646"/>
      <c r="CY20" s="647"/>
      <c r="CZ20" s="648">
        <v>100</v>
      </c>
      <c r="DA20" s="648"/>
      <c r="DB20" s="648"/>
      <c r="DC20" s="648"/>
      <c r="DD20" s="654">
        <v>2288020</v>
      </c>
      <c r="DE20" s="646"/>
      <c r="DF20" s="646"/>
      <c r="DG20" s="646"/>
      <c r="DH20" s="646"/>
      <c r="DI20" s="646"/>
      <c r="DJ20" s="646"/>
      <c r="DK20" s="646"/>
      <c r="DL20" s="646"/>
      <c r="DM20" s="646"/>
      <c r="DN20" s="646"/>
      <c r="DO20" s="646"/>
      <c r="DP20" s="647"/>
      <c r="DQ20" s="654">
        <v>7839229</v>
      </c>
      <c r="DR20" s="646"/>
      <c r="DS20" s="646"/>
      <c r="DT20" s="646"/>
      <c r="DU20" s="646"/>
      <c r="DV20" s="646"/>
      <c r="DW20" s="646"/>
      <c r="DX20" s="646"/>
      <c r="DY20" s="646"/>
      <c r="DZ20" s="646"/>
      <c r="EA20" s="646"/>
      <c r="EB20" s="646"/>
      <c r="EC20" s="655"/>
    </row>
    <row r="21" spans="2:133" ht="11.25" customHeight="1">
      <c r="B21" s="642" t="s">
        <v>275</v>
      </c>
      <c r="C21" s="643"/>
      <c r="D21" s="643"/>
      <c r="E21" s="643"/>
      <c r="F21" s="643"/>
      <c r="G21" s="643"/>
      <c r="H21" s="643"/>
      <c r="I21" s="643"/>
      <c r="J21" s="643"/>
      <c r="K21" s="643"/>
      <c r="L21" s="643"/>
      <c r="M21" s="643"/>
      <c r="N21" s="643"/>
      <c r="O21" s="643"/>
      <c r="P21" s="643"/>
      <c r="Q21" s="644"/>
      <c r="R21" s="645">
        <v>51013</v>
      </c>
      <c r="S21" s="646"/>
      <c r="T21" s="646"/>
      <c r="U21" s="646"/>
      <c r="V21" s="646"/>
      <c r="W21" s="646"/>
      <c r="X21" s="646"/>
      <c r="Y21" s="647"/>
      <c r="Z21" s="648">
        <v>0.4</v>
      </c>
      <c r="AA21" s="648"/>
      <c r="AB21" s="648"/>
      <c r="AC21" s="648"/>
      <c r="AD21" s="649">
        <v>51013</v>
      </c>
      <c r="AE21" s="649"/>
      <c r="AF21" s="649"/>
      <c r="AG21" s="649"/>
      <c r="AH21" s="649"/>
      <c r="AI21" s="649"/>
      <c r="AJ21" s="649"/>
      <c r="AK21" s="649"/>
      <c r="AL21" s="650">
        <v>0.7</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v>3990</v>
      </c>
      <c r="BH21" s="646"/>
      <c r="BI21" s="646"/>
      <c r="BJ21" s="646"/>
      <c r="BK21" s="646"/>
      <c r="BL21" s="646"/>
      <c r="BM21" s="646"/>
      <c r="BN21" s="647"/>
      <c r="BO21" s="648">
        <v>0.1</v>
      </c>
      <c r="BP21" s="648"/>
      <c r="BQ21" s="648"/>
      <c r="BR21" s="648"/>
      <c r="BS21" s="654" t="s">
        <v>137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277</v>
      </c>
      <c r="C22" s="643"/>
      <c r="D22" s="643"/>
      <c r="E22" s="643"/>
      <c r="F22" s="643"/>
      <c r="G22" s="643"/>
      <c r="H22" s="643"/>
      <c r="I22" s="643"/>
      <c r="J22" s="643"/>
      <c r="K22" s="643"/>
      <c r="L22" s="643"/>
      <c r="M22" s="643"/>
      <c r="N22" s="643"/>
      <c r="O22" s="643"/>
      <c r="P22" s="643"/>
      <c r="Q22" s="644"/>
      <c r="R22" s="645">
        <v>1155336</v>
      </c>
      <c r="S22" s="646"/>
      <c r="T22" s="646"/>
      <c r="U22" s="646"/>
      <c r="V22" s="646"/>
      <c r="W22" s="646"/>
      <c r="X22" s="646"/>
      <c r="Y22" s="647"/>
      <c r="Z22" s="648">
        <v>9.1</v>
      </c>
      <c r="AA22" s="648"/>
      <c r="AB22" s="648"/>
      <c r="AC22" s="648"/>
      <c r="AD22" s="649">
        <v>943478</v>
      </c>
      <c r="AE22" s="649"/>
      <c r="AF22" s="649"/>
      <c r="AG22" s="649"/>
      <c r="AH22" s="649"/>
      <c r="AI22" s="649"/>
      <c r="AJ22" s="649"/>
      <c r="AK22" s="649"/>
      <c r="AL22" s="650">
        <v>13.6</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137</v>
      </c>
      <c r="BH22" s="646"/>
      <c r="BI22" s="646"/>
      <c r="BJ22" s="646"/>
      <c r="BK22" s="646"/>
      <c r="BL22" s="646"/>
      <c r="BM22" s="646"/>
      <c r="BN22" s="647"/>
      <c r="BO22" s="648" t="s">
        <v>137</v>
      </c>
      <c r="BP22" s="648"/>
      <c r="BQ22" s="648"/>
      <c r="BR22" s="648"/>
      <c r="BS22" s="654" t="s">
        <v>137</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280</v>
      </c>
      <c r="C23" s="643"/>
      <c r="D23" s="643"/>
      <c r="E23" s="643"/>
      <c r="F23" s="643"/>
      <c r="G23" s="643"/>
      <c r="H23" s="643"/>
      <c r="I23" s="643"/>
      <c r="J23" s="643"/>
      <c r="K23" s="643"/>
      <c r="L23" s="643"/>
      <c r="M23" s="643"/>
      <c r="N23" s="643"/>
      <c r="O23" s="643"/>
      <c r="P23" s="643"/>
      <c r="Q23" s="644"/>
      <c r="R23" s="645">
        <v>943478</v>
      </c>
      <c r="S23" s="646"/>
      <c r="T23" s="646"/>
      <c r="U23" s="646"/>
      <c r="V23" s="646"/>
      <c r="W23" s="646"/>
      <c r="X23" s="646"/>
      <c r="Y23" s="647"/>
      <c r="Z23" s="648">
        <v>7.4</v>
      </c>
      <c r="AA23" s="648"/>
      <c r="AB23" s="648"/>
      <c r="AC23" s="648"/>
      <c r="AD23" s="649">
        <v>943478</v>
      </c>
      <c r="AE23" s="649"/>
      <c r="AF23" s="649"/>
      <c r="AG23" s="649"/>
      <c r="AH23" s="649"/>
      <c r="AI23" s="649"/>
      <c r="AJ23" s="649"/>
      <c r="AK23" s="649"/>
      <c r="AL23" s="650">
        <v>13.6</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v>125714</v>
      </c>
      <c r="BH23" s="646"/>
      <c r="BI23" s="646"/>
      <c r="BJ23" s="646"/>
      <c r="BK23" s="646"/>
      <c r="BL23" s="646"/>
      <c r="BM23" s="646"/>
      <c r="BN23" s="647"/>
      <c r="BO23" s="648">
        <v>2.5</v>
      </c>
      <c r="BP23" s="648"/>
      <c r="BQ23" s="648"/>
      <c r="BR23" s="648"/>
      <c r="BS23" s="654" t="s">
        <v>137</v>
      </c>
      <c r="BT23" s="646"/>
      <c r="BU23" s="646"/>
      <c r="BV23" s="646"/>
      <c r="BW23" s="646"/>
      <c r="BX23" s="646"/>
      <c r="BY23" s="646"/>
      <c r="BZ23" s="646"/>
      <c r="CA23" s="646"/>
      <c r="CB23" s="655"/>
      <c r="CD23" s="627" t="s">
        <v>221</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c r="B24" s="642" t="s">
        <v>287</v>
      </c>
      <c r="C24" s="643"/>
      <c r="D24" s="643"/>
      <c r="E24" s="643"/>
      <c r="F24" s="643"/>
      <c r="G24" s="643"/>
      <c r="H24" s="643"/>
      <c r="I24" s="643"/>
      <c r="J24" s="643"/>
      <c r="K24" s="643"/>
      <c r="L24" s="643"/>
      <c r="M24" s="643"/>
      <c r="N24" s="643"/>
      <c r="O24" s="643"/>
      <c r="P24" s="643"/>
      <c r="Q24" s="644"/>
      <c r="R24" s="645">
        <v>211799</v>
      </c>
      <c r="S24" s="646"/>
      <c r="T24" s="646"/>
      <c r="U24" s="646"/>
      <c r="V24" s="646"/>
      <c r="W24" s="646"/>
      <c r="X24" s="646"/>
      <c r="Y24" s="647"/>
      <c r="Z24" s="648">
        <v>1.7</v>
      </c>
      <c r="AA24" s="648"/>
      <c r="AB24" s="648"/>
      <c r="AC24" s="648"/>
      <c r="AD24" s="649" t="s">
        <v>137</v>
      </c>
      <c r="AE24" s="649"/>
      <c r="AF24" s="649"/>
      <c r="AG24" s="649"/>
      <c r="AH24" s="649"/>
      <c r="AI24" s="649"/>
      <c r="AJ24" s="649"/>
      <c r="AK24" s="649"/>
      <c r="AL24" s="650" t="s">
        <v>137</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137</v>
      </c>
      <c r="BH24" s="646"/>
      <c r="BI24" s="646"/>
      <c r="BJ24" s="646"/>
      <c r="BK24" s="646"/>
      <c r="BL24" s="646"/>
      <c r="BM24" s="646"/>
      <c r="BN24" s="647"/>
      <c r="BO24" s="648" t="s">
        <v>137</v>
      </c>
      <c r="BP24" s="648"/>
      <c r="BQ24" s="648"/>
      <c r="BR24" s="648"/>
      <c r="BS24" s="654" t="s">
        <v>137</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4817525</v>
      </c>
      <c r="CS24" s="635"/>
      <c r="CT24" s="635"/>
      <c r="CU24" s="635"/>
      <c r="CV24" s="635"/>
      <c r="CW24" s="635"/>
      <c r="CX24" s="635"/>
      <c r="CY24" s="636"/>
      <c r="CZ24" s="639">
        <v>39.799999999999997</v>
      </c>
      <c r="DA24" s="640"/>
      <c r="DB24" s="640"/>
      <c r="DC24" s="659"/>
      <c r="DD24" s="683">
        <v>3094383</v>
      </c>
      <c r="DE24" s="635"/>
      <c r="DF24" s="635"/>
      <c r="DG24" s="635"/>
      <c r="DH24" s="635"/>
      <c r="DI24" s="635"/>
      <c r="DJ24" s="635"/>
      <c r="DK24" s="636"/>
      <c r="DL24" s="683">
        <v>2870856</v>
      </c>
      <c r="DM24" s="635"/>
      <c r="DN24" s="635"/>
      <c r="DO24" s="635"/>
      <c r="DP24" s="635"/>
      <c r="DQ24" s="635"/>
      <c r="DR24" s="635"/>
      <c r="DS24" s="635"/>
      <c r="DT24" s="635"/>
      <c r="DU24" s="635"/>
      <c r="DV24" s="636"/>
      <c r="DW24" s="639">
        <v>38.6</v>
      </c>
      <c r="DX24" s="640"/>
      <c r="DY24" s="640"/>
      <c r="DZ24" s="640"/>
      <c r="EA24" s="640"/>
      <c r="EB24" s="640"/>
      <c r="EC24" s="641"/>
    </row>
    <row r="25" spans="2:133" ht="11.25" customHeight="1">
      <c r="B25" s="642" t="s">
        <v>290</v>
      </c>
      <c r="C25" s="643"/>
      <c r="D25" s="643"/>
      <c r="E25" s="643"/>
      <c r="F25" s="643"/>
      <c r="G25" s="643"/>
      <c r="H25" s="643"/>
      <c r="I25" s="643"/>
      <c r="J25" s="643"/>
      <c r="K25" s="643"/>
      <c r="L25" s="643"/>
      <c r="M25" s="643"/>
      <c r="N25" s="643"/>
      <c r="O25" s="643"/>
      <c r="P25" s="643"/>
      <c r="Q25" s="644"/>
      <c r="R25" s="645">
        <v>59</v>
      </c>
      <c r="S25" s="646"/>
      <c r="T25" s="646"/>
      <c r="U25" s="646"/>
      <c r="V25" s="646"/>
      <c r="W25" s="646"/>
      <c r="X25" s="646"/>
      <c r="Y25" s="647"/>
      <c r="Z25" s="648">
        <v>0</v>
      </c>
      <c r="AA25" s="648"/>
      <c r="AB25" s="648"/>
      <c r="AC25" s="648"/>
      <c r="AD25" s="649" t="s">
        <v>137</v>
      </c>
      <c r="AE25" s="649"/>
      <c r="AF25" s="649"/>
      <c r="AG25" s="649"/>
      <c r="AH25" s="649"/>
      <c r="AI25" s="649"/>
      <c r="AJ25" s="649"/>
      <c r="AK25" s="649"/>
      <c r="AL25" s="650" t="s">
        <v>137</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137</v>
      </c>
      <c r="BH25" s="646"/>
      <c r="BI25" s="646"/>
      <c r="BJ25" s="646"/>
      <c r="BK25" s="646"/>
      <c r="BL25" s="646"/>
      <c r="BM25" s="646"/>
      <c r="BN25" s="647"/>
      <c r="BO25" s="648" t="s">
        <v>137</v>
      </c>
      <c r="BP25" s="648"/>
      <c r="BQ25" s="648"/>
      <c r="BR25" s="648"/>
      <c r="BS25" s="654" t="s">
        <v>137</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1690339</v>
      </c>
      <c r="CS25" s="679"/>
      <c r="CT25" s="679"/>
      <c r="CU25" s="679"/>
      <c r="CV25" s="679"/>
      <c r="CW25" s="679"/>
      <c r="CX25" s="679"/>
      <c r="CY25" s="680"/>
      <c r="CZ25" s="650">
        <v>14</v>
      </c>
      <c r="DA25" s="681"/>
      <c r="DB25" s="681"/>
      <c r="DC25" s="684"/>
      <c r="DD25" s="654">
        <v>1519252</v>
      </c>
      <c r="DE25" s="679"/>
      <c r="DF25" s="679"/>
      <c r="DG25" s="679"/>
      <c r="DH25" s="679"/>
      <c r="DI25" s="679"/>
      <c r="DJ25" s="679"/>
      <c r="DK25" s="680"/>
      <c r="DL25" s="654">
        <v>1477339</v>
      </c>
      <c r="DM25" s="679"/>
      <c r="DN25" s="679"/>
      <c r="DO25" s="679"/>
      <c r="DP25" s="679"/>
      <c r="DQ25" s="679"/>
      <c r="DR25" s="679"/>
      <c r="DS25" s="679"/>
      <c r="DT25" s="679"/>
      <c r="DU25" s="679"/>
      <c r="DV25" s="680"/>
      <c r="DW25" s="650">
        <v>19.899999999999999</v>
      </c>
      <c r="DX25" s="681"/>
      <c r="DY25" s="681"/>
      <c r="DZ25" s="681"/>
      <c r="EA25" s="681"/>
      <c r="EB25" s="681"/>
      <c r="EC25" s="682"/>
    </row>
    <row r="26" spans="2:133" ht="11.25" customHeight="1">
      <c r="B26" s="642" t="s">
        <v>293</v>
      </c>
      <c r="C26" s="643"/>
      <c r="D26" s="643"/>
      <c r="E26" s="643"/>
      <c r="F26" s="643"/>
      <c r="G26" s="643"/>
      <c r="H26" s="643"/>
      <c r="I26" s="643"/>
      <c r="J26" s="643"/>
      <c r="K26" s="643"/>
      <c r="L26" s="643"/>
      <c r="M26" s="643"/>
      <c r="N26" s="643"/>
      <c r="O26" s="643"/>
      <c r="P26" s="643"/>
      <c r="Q26" s="644"/>
      <c r="R26" s="645">
        <v>7193183</v>
      </c>
      <c r="S26" s="646"/>
      <c r="T26" s="646"/>
      <c r="U26" s="646"/>
      <c r="V26" s="646"/>
      <c r="W26" s="646"/>
      <c r="X26" s="646"/>
      <c r="Y26" s="647"/>
      <c r="Z26" s="648">
        <v>56.6</v>
      </c>
      <c r="AA26" s="648"/>
      <c r="AB26" s="648"/>
      <c r="AC26" s="648"/>
      <c r="AD26" s="649">
        <v>6855611</v>
      </c>
      <c r="AE26" s="649"/>
      <c r="AF26" s="649"/>
      <c r="AG26" s="649"/>
      <c r="AH26" s="649"/>
      <c r="AI26" s="649"/>
      <c r="AJ26" s="649"/>
      <c r="AK26" s="649"/>
      <c r="AL26" s="650">
        <v>99</v>
      </c>
      <c r="AM26" s="651"/>
      <c r="AN26" s="651"/>
      <c r="AO26" s="652"/>
      <c r="AP26" s="664" t="s">
        <v>294</v>
      </c>
      <c r="AQ26" s="685"/>
      <c r="AR26" s="685"/>
      <c r="AS26" s="685"/>
      <c r="AT26" s="685"/>
      <c r="AU26" s="685"/>
      <c r="AV26" s="685"/>
      <c r="AW26" s="685"/>
      <c r="AX26" s="685"/>
      <c r="AY26" s="685"/>
      <c r="AZ26" s="685"/>
      <c r="BA26" s="685"/>
      <c r="BB26" s="685"/>
      <c r="BC26" s="685"/>
      <c r="BD26" s="685"/>
      <c r="BE26" s="685"/>
      <c r="BF26" s="666"/>
      <c r="BG26" s="645" t="s">
        <v>137</v>
      </c>
      <c r="BH26" s="646"/>
      <c r="BI26" s="646"/>
      <c r="BJ26" s="646"/>
      <c r="BK26" s="646"/>
      <c r="BL26" s="646"/>
      <c r="BM26" s="646"/>
      <c r="BN26" s="647"/>
      <c r="BO26" s="648" t="s">
        <v>137</v>
      </c>
      <c r="BP26" s="648"/>
      <c r="BQ26" s="648"/>
      <c r="BR26" s="648"/>
      <c r="BS26" s="654" t="s">
        <v>137</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1125421</v>
      </c>
      <c r="CS26" s="646"/>
      <c r="CT26" s="646"/>
      <c r="CU26" s="646"/>
      <c r="CV26" s="646"/>
      <c r="CW26" s="646"/>
      <c r="CX26" s="646"/>
      <c r="CY26" s="647"/>
      <c r="CZ26" s="650">
        <v>9.3000000000000007</v>
      </c>
      <c r="DA26" s="681"/>
      <c r="DB26" s="681"/>
      <c r="DC26" s="684"/>
      <c r="DD26" s="654">
        <v>970052</v>
      </c>
      <c r="DE26" s="646"/>
      <c r="DF26" s="646"/>
      <c r="DG26" s="646"/>
      <c r="DH26" s="646"/>
      <c r="DI26" s="646"/>
      <c r="DJ26" s="646"/>
      <c r="DK26" s="647"/>
      <c r="DL26" s="654" t="s">
        <v>137</v>
      </c>
      <c r="DM26" s="646"/>
      <c r="DN26" s="646"/>
      <c r="DO26" s="646"/>
      <c r="DP26" s="646"/>
      <c r="DQ26" s="646"/>
      <c r="DR26" s="646"/>
      <c r="DS26" s="646"/>
      <c r="DT26" s="646"/>
      <c r="DU26" s="646"/>
      <c r="DV26" s="647"/>
      <c r="DW26" s="650" t="s">
        <v>137</v>
      </c>
      <c r="DX26" s="681"/>
      <c r="DY26" s="681"/>
      <c r="DZ26" s="681"/>
      <c r="EA26" s="681"/>
      <c r="EB26" s="681"/>
      <c r="EC26" s="682"/>
    </row>
    <row r="27" spans="2:133" ht="11.25" customHeight="1">
      <c r="B27" s="642" t="s">
        <v>296</v>
      </c>
      <c r="C27" s="643"/>
      <c r="D27" s="643"/>
      <c r="E27" s="643"/>
      <c r="F27" s="643"/>
      <c r="G27" s="643"/>
      <c r="H27" s="643"/>
      <c r="I27" s="643"/>
      <c r="J27" s="643"/>
      <c r="K27" s="643"/>
      <c r="L27" s="643"/>
      <c r="M27" s="643"/>
      <c r="N27" s="643"/>
      <c r="O27" s="643"/>
      <c r="P27" s="643"/>
      <c r="Q27" s="644"/>
      <c r="R27" s="645">
        <v>5130</v>
      </c>
      <c r="S27" s="646"/>
      <c r="T27" s="646"/>
      <c r="U27" s="646"/>
      <c r="V27" s="646"/>
      <c r="W27" s="646"/>
      <c r="X27" s="646"/>
      <c r="Y27" s="647"/>
      <c r="Z27" s="648">
        <v>0</v>
      </c>
      <c r="AA27" s="648"/>
      <c r="AB27" s="648"/>
      <c r="AC27" s="648"/>
      <c r="AD27" s="649">
        <v>5130</v>
      </c>
      <c r="AE27" s="649"/>
      <c r="AF27" s="649"/>
      <c r="AG27" s="649"/>
      <c r="AH27" s="649"/>
      <c r="AI27" s="649"/>
      <c r="AJ27" s="649"/>
      <c r="AK27" s="649"/>
      <c r="AL27" s="650">
        <v>0.1</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5043251</v>
      </c>
      <c r="BH27" s="646"/>
      <c r="BI27" s="646"/>
      <c r="BJ27" s="646"/>
      <c r="BK27" s="646"/>
      <c r="BL27" s="646"/>
      <c r="BM27" s="646"/>
      <c r="BN27" s="647"/>
      <c r="BO27" s="648">
        <v>100</v>
      </c>
      <c r="BP27" s="648"/>
      <c r="BQ27" s="648"/>
      <c r="BR27" s="648"/>
      <c r="BS27" s="654" t="s">
        <v>137</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2298153</v>
      </c>
      <c r="CS27" s="679"/>
      <c r="CT27" s="679"/>
      <c r="CU27" s="679"/>
      <c r="CV27" s="679"/>
      <c r="CW27" s="679"/>
      <c r="CX27" s="679"/>
      <c r="CY27" s="680"/>
      <c r="CZ27" s="650">
        <v>19</v>
      </c>
      <c r="DA27" s="681"/>
      <c r="DB27" s="681"/>
      <c r="DC27" s="684"/>
      <c r="DD27" s="654">
        <v>793937</v>
      </c>
      <c r="DE27" s="679"/>
      <c r="DF27" s="679"/>
      <c r="DG27" s="679"/>
      <c r="DH27" s="679"/>
      <c r="DI27" s="679"/>
      <c r="DJ27" s="679"/>
      <c r="DK27" s="680"/>
      <c r="DL27" s="654">
        <v>612323</v>
      </c>
      <c r="DM27" s="679"/>
      <c r="DN27" s="679"/>
      <c r="DO27" s="679"/>
      <c r="DP27" s="679"/>
      <c r="DQ27" s="679"/>
      <c r="DR27" s="679"/>
      <c r="DS27" s="679"/>
      <c r="DT27" s="679"/>
      <c r="DU27" s="679"/>
      <c r="DV27" s="680"/>
      <c r="DW27" s="650">
        <v>8.1999999999999993</v>
      </c>
      <c r="DX27" s="681"/>
      <c r="DY27" s="681"/>
      <c r="DZ27" s="681"/>
      <c r="EA27" s="681"/>
      <c r="EB27" s="681"/>
      <c r="EC27" s="682"/>
    </row>
    <row r="28" spans="2:133" ht="11.25" customHeight="1">
      <c r="B28" s="642" t="s">
        <v>299</v>
      </c>
      <c r="C28" s="643"/>
      <c r="D28" s="643"/>
      <c r="E28" s="643"/>
      <c r="F28" s="643"/>
      <c r="G28" s="643"/>
      <c r="H28" s="643"/>
      <c r="I28" s="643"/>
      <c r="J28" s="643"/>
      <c r="K28" s="643"/>
      <c r="L28" s="643"/>
      <c r="M28" s="643"/>
      <c r="N28" s="643"/>
      <c r="O28" s="643"/>
      <c r="P28" s="643"/>
      <c r="Q28" s="644"/>
      <c r="R28" s="645">
        <v>77814</v>
      </c>
      <c r="S28" s="646"/>
      <c r="T28" s="646"/>
      <c r="U28" s="646"/>
      <c r="V28" s="646"/>
      <c r="W28" s="646"/>
      <c r="X28" s="646"/>
      <c r="Y28" s="647"/>
      <c r="Z28" s="648">
        <v>0.6</v>
      </c>
      <c r="AA28" s="648"/>
      <c r="AB28" s="648"/>
      <c r="AC28" s="648"/>
      <c r="AD28" s="649" t="s">
        <v>137</v>
      </c>
      <c r="AE28" s="649"/>
      <c r="AF28" s="649"/>
      <c r="AG28" s="649"/>
      <c r="AH28" s="649"/>
      <c r="AI28" s="649"/>
      <c r="AJ28" s="649"/>
      <c r="AK28" s="649"/>
      <c r="AL28" s="650" t="s">
        <v>137</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829033</v>
      </c>
      <c r="CS28" s="646"/>
      <c r="CT28" s="646"/>
      <c r="CU28" s="646"/>
      <c r="CV28" s="646"/>
      <c r="CW28" s="646"/>
      <c r="CX28" s="646"/>
      <c r="CY28" s="647"/>
      <c r="CZ28" s="650">
        <v>6.8</v>
      </c>
      <c r="DA28" s="681"/>
      <c r="DB28" s="681"/>
      <c r="DC28" s="684"/>
      <c r="DD28" s="654">
        <v>781194</v>
      </c>
      <c r="DE28" s="646"/>
      <c r="DF28" s="646"/>
      <c r="DG28" s="646"/>
      <c r="DH28" s="646"/>
      <c r="DI28" s="646"/>
      <c r="DJ28" s="646"/>
      <c r="DK28" s="647"/>
      <c r="DL28" s="654">
        <v>781194</v>
      </c>
      <c r="DM28" s="646"/>
      <c r="DN28" s="646"/>
      <c r="DO28" s="646"/>
      <c r="DP28" s="646"/>
      <c r="DQ28" s="646"/>
      <c r="DR28" s="646"/>
      <c r="DS28" s="646"/>
      <c r="DT28" s="646"/>
      <c r="DU28" s="646"/>
      <c r="DV28" s="647"/>
      <c r="DW28" s="650">
        <v>10.5</v>
      </c>
      <c r="DX28" s="681"/>
      <c r="DY28" s="681"/>
      <c r="DZ28" s="681"/>
      <c r="EA28" s="681"/>
      <c r="EB28" s="681"/>
      <c r="EC28" s="682"/>
    </row>
    <row r="29" spans="2:133" ht="11.25" customHeight="1">
      <c r="B29" s="642" t="s">
        <v>301</v>
      </c>
      <c r="C29" s="643"/>
      <c r="D29" s="643"/>
      <c r="E29" s="643"/>
      <c r="F29" s="643"/>
      <c r="G29" s="643"/>
      <c r="H29" s="643"/>
      <c r="I29" s="643"/>
      <c r="J29" s="643"/>
      <c r="K29" s="643"/>
      <c r="L29" s="643"/>
      <c r="M29" s="643"/>
      <c r="N29" s="643"/>
      <c r="O29" s="643"/>
      <c r="P29" s="643"/>
      <c r="Q29" s="644"/>
      <c r="R29" s="645">
        <v>102416</v>
      </c>
      <c r="S29" s="646"/>
      <c r="T29" s="646"/>
      <c r="U29" s="646"/>
      <c r="V29" s="646"/>
      <c r="W29" s="646"/>
      <c r="X29" s="646"/>
      <c r="Y29" s="647"/>
      <c r="Z29" s="648">
        <v>0.8</v>
      </c>
      <c r="AA29" s="648"/>
      <c r="AB29" s="648"/>
      <c r="AC29" s="648"/>
      <c r="AD29" s="649">
        <v>9650</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302</v>
      </c>
      <c r="CE29" s="692"/>
      <c r="CF29" s="660" t="s">
        <v>303</v>
      </c>
      <c r="CG29" s="661"/>
      <c r="CH29" s="661"/>
      <c r="CI29" s="661"/>
      <c r="CJ29" s="661"/>
      <c r="CK29" s="661"/>
      <c r="CL29" s="661"/>
      <c r="CM29" s="661"/>
      <c r="CN29" s="661"/>
      <c r="CO29" s="661"/>
      <c r="CP29" s="661"/>
      <c r="CQ29" s="662"/>
      <c r="CR29" s="645">
        <v>828670</v>
      </c>
      <c r="CS29" s="679"/>
      <c r="CT29" s="679"/>
      <c r="CU29" s="679"/>
      <c r="CV29" s="679"/>
      <c r="CW29" s="679"/>
      <c r="CX29" s="679"/>
      <c r="CY29" s="680"/>
      <c r="CZ29" s="650">
        <v>6.8</v>
      </c>
      <c r="DA29" s="681"/>
      <c r="DB29" s="681"/>
      <c r="DC29" s="684"/>
      <c r="DD29" s="654">
        <v>780831</v>
      </c>
      <c r="DE29" s="679"/>
      <c r="DF29" s="679"/>
      <c r="DG29" s="679"/>
      <c r="DH29" s="679"/>
      <c r="DI29" s="679"/>
      <c r="DJ29" s="679"/>
      <c r="DK29" s="680"/>
      <c r="DL29" s="654">
        <v>780831</v>
      </c>
      <c r="DM29" s="679"/>
      <c r="DN29" s="679"/>
      <c r="DO29" s="679"/>
      <c r="DP29" s="679"/>
      <c r="DQ29" s="679"/>
      <c r="DR29" s="679"/>
      <c r="DS29" s="679"/>
      <c r="DT29" s="679"/>
      <c r="DU29" s="679"/>
      <c r="DV29" s="680"/>
      <c r="DW29" s="650">
        <v>10.5</v>
      </c>
      <c r="DX29" s="681"/>
      <c r="DY29" s="681"/>
      <c r="DZ29" s="681"/>
      <c r="EA29" s="681"/>
      <c r="EB29" s="681"/>
      <c r="EC29" s="682"/>
    </row>
    <row r="30" spans="2:133" ht="11.25" customHeight="1">
      <c r="B30" s="642" t="s">
        <v>304</v>
      </c>
      <c r="C30" s="643"/>
      <c r="D30" s="643"/>
      <c r="E30" s="643"/>
      <c r="F30" s="643"/>
      <c r="G30" s="643"/>
      <c r="H30" s="643"/>
      <c r="I30" s="643"/>
      <c r="J30" s="643"/>
      <c r="K30" s="643"/>
      <c r="L30" s="643"/>
      <c r="M30" s="643"/>
      <c r="N30" s="643"/>
      <c r="O30" s="643"/>
      <c r="P30" s="643"/>
      <c r="Q30" s="644"/>
      <c r="R30" s="645">
        <v>173785</v>
      </c>
      <c r="S30" s="646"/>
      <c r="T30" s="646"/>
      <c r="U30" s="646"/>
      <c r="V30" s="646"/>
      <c r="W30" s="646"/>
      <c r="X30" s="646"/>
      <c r="Y30" s="647"/>
      <c r="Z30" s="648">
        <v>1.4</v>
      </c>
      <c r="AA30" s="648"/>
      <c r="AB30" s="648"/>
      <c r="AC30" s="648"/>
      <c r="AD30" s="649" t="s">
        <v>137</v>
      </c>
      <c r="AE30" s="649"/>
      <c r="AF30" s="649"/>
      <c r="AG30" s="649"/>
      <c r="AH30" s="649"/>
      <c r="AI30" s="649"/>
      <c r="AJ30" s="649"/>
      <c r="AK30" s="649"/>
      <c r="AL30" s="650" t="s">
        <v>137</v>
      </c>
      <c r="AM30" s="651"/>
      <c r="AN30" s="651"/>
      <c r="AO30" s="652"/>
      <c r="AP30" s="624" t="s">
        <v>221</v>
      </c>
      <c r="AQ30" s="625"/>
      <c r="AR30" s="625"/>
      <c r="AS30" s="625"/>
      <c r="AT30" s="625"/>
      <c r="AU30" s="625"/>
      <c r="AV30" s="625"/>
      <c r="AW30" s="625"/>
      <c r="AX30" s="625"/>
      <c r="AY30" s="625"/>
      <c r="AZ30" s="625"/>
      <c r="BA30" s="625"/>
      <c r="BB30" s="625"/>
      <c r="BC30" s="625"/>
      <c r="BD30" s="625"/>
      <c r="BE30" s="625"/>
      <c r="BF30" s="626"/>
      <c r="BG30" s="624" t="s">
        <v>305</v>
      </c>
      <c r="BH30" s="689"/>
      <c r="BI30" s="689"/>
      <c r="BJ30" s="689"/>
      <c r="BK30" s="689"/>
      <c r="BL30" s="689"/>
      <c r="BM30" s="689"/>
      <c r="BN30" s="689"/>
      <c r="BO30" s="689"/>
      <c r="BP30" s="689"/>
      <c r="BQ30" s="690"/>
      <c r="BR30" s="624" t="s">
        <v>306</v>
      </c>
      <c r="BS30" s="689"/>
      <c r="BT30" s="689"/>
      <c r="BU30" s="689"/>
      <c r="BV30" s="689"/>
      <c r="BW30" s="689"/>
      <c r="BX30" s="689"/>
      <c r="BY30" s="689"/>
      <c r="BZ30" s="689"/>
      <c r="CA30" s="689"/>
      <c r="CB30" s="690"/>
      <c r="CD30" s="693"/>
      <c r="CE30" s="694"/>
      <c r="CF30" s="660" t="s">
        <v>307</v>
      </c>
      <c r="CG30" s="661"/>
      <c r="CH30" s="661"/>
      <c r="CI30" s="661"/>
      <c r="CJ30" s="661"/>
      <c r="CK30" s="661"/>
      <c r="CL30" s="661"/>
      <c r="CM30" s="661"/>
      <c r="CN30" s="661"/>
      <c r="CO30" s="661"/>
      <c r="CP30" s="661"/>
      <c r="CQ30" s="662"/>
      <c r="CR30" s="645">
        <v>779116</v>
      </c>
      <c r="CS30" s="646"/>
      <c r="CT30" s="646"/>
      <c r="CU30" s="646"/>
      <c r="CV30" s="646"/>
      <c r="CW30" s="646"/>
      <c r="CX30" s="646"/>
      <c r="CY30" s="647"/>
      <c r="CZ30" s="650">
        <v>6.4</v>
      </c>
      <c r="DA30" s="681"/>
      <c r="DB30" s="681"/>
      <c r="DC30" s="684"/>
      <c r="DD30" s="654">
        <v>738017</v>
      </c>
      <c r="DE30" s="646"/>
      <c r="DF30" s="646"/>
      <c r="DG30" s="646"/>
      <c r="DH30" s="646"/>
      <c r="DI30" s="646"/>
      <c r="DJ30" s="646"/>
      <c r="DK30" s="647"/>
      <c r="DL30" s="654">
        <v>738017</v>
      </c>
      <c r="DM30" s="646"/>
      <c r="DN30" s="646"/>
      <c r="DO30" s="646"/>
      <c r="DP30" s="646"/>
      <c r="DQ30" s="646"/>
      <c r="DR30" s="646"/>
      <c r="DS30" s="646"/>
      <c r="DT30" s="646"/>
      <c r="DU30" s="646"/>
      <c r="DV30" s="647"/>
      <c r="DW30" s="650">
        <v>9.9</v>
      </c>
      <c r="DX30" s="681"/>
      <c r="DY30" s="681"/>
      <c r="DZ30" s="681"/>
      <c r="EA30" s="681"/>
      <c r="EB30" s="681"/>
      <c r="EC30" s="682"/>
    </row>
    <row r="31" spans="2:133" ht="11.25" customHeight="1">
      <c r="B31" s="642" t="s">
        <v>308</v>
      </c>
      <c r="C31" s="643"/>
      <c r="D31" s="643"/>
      <c r="E31" s="643"/>
      <c r="F31" s="643"/>
      <c r="G31" s="643"/>
      <c r="H31" s="643"/>
      <c r="I31" s="643"/>
      <c r="J31" s="643"/>
      <c r="K31" s="643"/>
      <c r="L31" s="643"/>
      <c r="M31" s="643"/>
      <c r="N31" s="643"/>
      <c r="O31" s="643"/>
      <c r="P31" s="643"/>
      <c r="Q31" s="644"/>
      <c r="R31" s="645">
        <v>1702216</v>
      </c>
      <c r="S31" s="646"/>
      <c r="T31" s="646"/>
      <c r="U31" s="646"/>
      <c r="V31" s="646"/>
      <c r="W31" s="646"/>
      <c r="X31" s="646"/>
      <c r="Y31" s="647"/>
      <c r="Z31" s="648">
        <v>13.4</v>
      </c>
      <c r="AA31" s="648"/>
      <c r="AB31" s="648"/>
      <c r="AC31" s="648"/>
      <c r="AD31" s="649" t="s">
        <v>137</v>
      </c>
      <c r="AE31" s="649"/>
      <c r="AF31" s="649"/>
      <c r="AG31" s="649"/>
      <c r="AH31" s="649"/>
      <c r="AI31" s="649"/>
      <c r="AJ31" s="649"/>
      <c r="AK31" s="649"/>
      <c r="AL31" s="650" t="s">
        <v>137</v>
      </c>
      <c r="AM31" s="651"/>
      <c r="AN31" s="651"/>
      <c r="AO31" s="652"/>
      <c r="AP31" s="702" t="s">
        <v>309</v>
      </c>
      <c r="AQ31" s="703"/>
      <c r="AR31" s="703"/>
      <c r="AS31" s="703"/>
      <c r="AT31" s="708" t="s">
        <v>310</v>
      </c>
      <c r="AU31" s="231"/>
      <c r="AV31" s="231"/>
      <c r="AW31" s="231"/>
      <c r="AX31" s="631" t="s">
        <v>186</v>
      </c>
      <c r="AY31" s="632"/>
      <c r="AZ31" s="632"/>
      <c r="BA31" s="632"/>
      <c r="BB31" s="632"/>
      <c r="BC31" s="632"/>
      <c r="BD31" s="632"/>
      <c r="BE31" s="632"/>
      <c r="BF31" s="633"/>
      <c r="BG31" s="701">
        <v>99.1</v>
      </c>
      <c r="BH31" s="697"/>
      <c r="BI31" s="697"/>
      <c r="BJ31" s="697"/>
      <c r="BK31" s="697"/>
      <c r="BL31" s="697"/>
      <c r="BM31" s="640">
        <v>97.4</v>
      </c>
      <c r="BN31" s="697"/>
      <c r="BO31" s="697"/>
      <c r="BP31" s="697"/>
      <c r="BQ31" s="698"/>
      <c r="BR31" s="701">
        <v>99.1</v>
      </c>
      <c r="BS31" s="697"/>
      <c r="BT31" s="697"/>
      <c r="BU31" s="697"/>
      <c r="BV31" s="697"/>
      <c r="BW31" s="697"/>
      <c r="BX31" s="640">
        <v>97.1</v>
      </c>
      <c r="BY31" s="697"/>
      <c r="BZ31" s="697"/>
      <c r="CA31" s="697"/>
      <c r="CB31" s="698"/>
      <c r="CD31" s="693"/>
      <c r="CE31" s="694"/>
      <c r="CF31" s="660" t="s">
        <v>311</v>
      </c>
      <c r="CG31" s="661"/>
      <c r="CH31" s="661"/>
      <c r="CI31" s="661"/>
      <c r="CJ31" s="661"/>
      <c r="CK31" s="661"/>
      <c r="CL31" s="661"/>
      <c r="CM31" s="661"/>
      <c r="CN31" s="661"/>
      <c r="CO31" s="661"/>
      <c r="CP31" s="661"/>
      <c r="CQ31" s="662"/>
      <c r="CR31" s="645">
        <v>49554</v>
      </c>
      <c r="CS31" s="679"/>
      <c r="CT31" s="679"/>
      <c r="CU31" s="679"/>
      <c r="CV31" s="679"/>
      <c r="CW31" s="679"/>
      <c r="CX31" s="679"/>
      <c r="CY31" s="680"/>
      <c r="CZ31" s="650">
        <v>0.4</v>
      </c>
      <c r="DA31" s="681"/>
      <c r="DB31" s="681"/>
      <c r="DC31" s="684"/>
      <c r="DD31" s="654">
        <v>42814</v>
      </c>
      <c r="DE31" s="679"/>
      <c r="DF31" s="679"/>
      <c r="DG31" s="679"/>
      <c r="DH31" s="679"/>
      <c r="DI31" s="679"/>
      <c r="DJ31" s="679"/>
      <c r="DK31" s="680"/>
      <c r="DL31" s="654">
        <v>42814</v>
      </c>
      <c r="DM31" s="679"/>
      <c r="DN31" s="679"/>
      <c r="DO31" s="679"/>
      <c r="DP31" s="679"/>
      <c r="DQ31" s="679"/>
      <c r="DR31" s="679"/>
      <c r="DS31" s="679"/>
      <c r="DT31" s="679"/>
      <c r="DU31" s="679"/>
      <c r="DV31" s="680"/>
      <c r="DW31" s="650">
        <v>0.6</v>
      </c>
      <c r="DX31" s="681"/>
      <c r="DY31" s="681"/>
      <c r="DZ31" s="681"/>
      <c r="EA31" s="681"/>
      <c r="EB31" s="681"/>
      <c r="EC31" s="682"/>
    </row>
    <row r="32" spans="2:133" ht="11.25" customHeight="1">
      <c r="B32" s="712" t="s">
        <v>312</v>
      </c>
      <c r="C32" s="713"/>
      <c r="D32" s="713"/>
      <c r="E32" s="713"/>
      <c r="F32" s="713"/>
      <c r="G32" s="713"/>
      <c r="H32" s="713"/>
      <c r="I32" s="713"/>
      <c r="J32" s="713"/>
      <c r="K32" s="713"/>
      <c r="L32" s="713"/>
      <c r="M32" s="713"/>
      <c r="N32" s="713"/>
      <c r="O32" s="713"/>
      <c r="P32" s="713"/>
      <c r="Q32" s="714"/>
      <c r="R32" s="645" t="s">
        <v>137</v>
      </c>
      <c r="S32" s="646"/>
      <c r="T32" s="646"/>
      <c r="U32" s="646"/>
      <c r="V32" s="646"/>
      <c r="W32" s="646"/>
      <c r="X32" s="646"/>
      <c r="Y32" s="647"/>
      <c r="Z32" s="648" t="s">
        <v>137</v>
      </c>
      <c r="AA32" s="648"/>
      <c r="AB32" s="648"/>
      <c r="AC32" s="648"/>
      <c r="AD32" s="649" t="s">
        <v>137</v>
      </c>
      <c r="AE32" s="649"/>
      <c r="AF32" s="649"/>
      <c r="AG32" s="649"/>
      <c r="AH32" s="649"/>
      <c r="AI32" s="649"/>
      <c r="AJ32" s="649"/>
      <c r="AK32" s="649"/>
      <c r="AL32" s="650" t="s">
        <v>137</v>
      </c>
      <c r="AM32" s="651"/>
      <c r="AN32" s="651"/>
      <c r="AO32" s="652"/>
      <c r="AP32" s="704"/>
      <c r="AQ32" s="705"/>
      <c r="AR32" s="705"/>
      <c r="AS32" s="705"/>
      <c r="AT32" s="709"/>
      <c r="AU32" s="230" t="s">
        <v>313</v>
      </c>
      <c r="AV32" s="230"/>
      <c r="AW32" s="230"/>
      <c r="AX32" s="642" t="s">
        <v>314</v>
      </c>
      <c r="AY32" s="643"/>
      <c r="AZ32" s="643"/>
      <c r="BA32" s="643"/>
      <c r="BB32" s="643"/>
      <c r="BC32" s="643"/>
      <c r="BD32" s="643"/>
      <c r="BE32" s="643"/>
      <c r="BF32" s="644"/>
      <c r="BG32" s="711">
        <v>99</v>
      </c>
      <c r="BH32" s="679"/>
      <c r="BI32" s="679"/>
      <c r="BJ32" s="679"/>
      <c r="BK32" s="679"/>
      <c r="BL32" s="679"/>
      <c r="BM32" s="651">
        <v>97.5</v>
      </c>
      <c r="BN32" s="699"/>
      <c r="BO32" s="699"/>
      <c r="BP32" s="699"/>
      <c r="BQ32" s="700"/>
      <c r="BR32" s="711">
        <v>99.1</v>
      </c>
      <c r="BS32" s="679"/>
      <c r="BT32" s="679"/>
      <c r="BU32" s="679"/>
      <c r="BV32" s="679"/>
      <c r="BW32" s="679"/>
      <c r="BX32" s="651">
        <v>97.5</v>
      </c>
      <c r="BY32" s="699"/>
      <c r="BZ32" s="699"/>
      <c r="CA32" s="699"/>
      <c r="CB32" s="700"/>
      <c r="CD32" s="695"/>
      <c r="CE32" s="696"/>
      <c r="CF32" s="660" t="s">
        <v>315</v>
      </c>
      <c r="CG32" s="661"/>
      <c r="CH32" s="661"/>
      <c r="CI32" s="661"/>
      <c r="CJ32" s="661"/>
      <c r="CK32" s="661"/>
      <c r="CL32" s="661"/>
      <c r="CM32" s="661"/>
      <c r="CN32" s="661"/>
      <c r="CO32" s="661"/>
      <c r="CP32" s="661"/>
      <c r="CQ32" s="662"/>
      <c r="CR32" s="645">
        <v>363</v>
      </c>
      <c r="CS32" s="646"/>
      <c r="CT32" s="646"/>
      <c r="CU32" s="646"/>
      <c r="CV32" s="646"/>
      <c r="CW32" s="646"/>
      <c r="CX32" s="646"/>
      <c r="CY32" s="647"/>
      <c r="CZ32" s="650">
        <v>0</v>
      </c>
      <c r="DA32" s="681"/>
      <c r="DB32" s="681"/>
      <c r="DC32" s="684"/>
      <c r="DD32" s="654">
        <v>363</v>
      </c>
      <c r="DE32" s="646"/>
      <c r="DF32" s="646"/>
      <c r="DG32" s="646"/>
      <c r="DH32" s="646"/>
      <c r="DI32" s="646"/>
      <c r="DJ32" s="646"/>
      <c r="DK32" s="647"/>
      <c r="DL32" s="654">
        <v>363</v>
      </c>
      <c r="DM32" s="646"/>
      <c r="DN32" s="646"/>
      <c r="DO32" s="646"/>
      <c r="DP32" s="646"/>
      <c r="DQ32" s="646"/>
      <c r="DR32" s="646"/>
      <c r="DS32" s="646"/>
      <c r="DT32" s="646"/>
      <c r="DU32" s="646"/>
      <c r="DV32" s="647"/>
      <c r="DW32" s="650">
        <v>0</v>
      </c>
      <c r="DX32" s="681"/>
      <c r="DY32" s="681"/>
      <c r="DZ32" s="681"/>
      <c r="EA32" s="681"/>
      <c r="EB32" s="681"/>
      <c r="EC32" s="682"/>
    </row>
    <row r="33" spans="2:133" ht="11.25" customHeight="1">
      <c r="B33" s="642" t="s">
        <v>316</v>
      </c>
      <c r="C33" s="643"/>
      <c r="D33" s="643"/>
      <c r="E33" s="643"/>
      <c r="F33" s="643"/>
      <c r="G33" s="643"/>
      <c r="H33" s="643"/>
      <c r="I33" s="643"/>
      <c r="J33" s="643"/>
      <c r="K33" s="643"/>
      <c r="L33" s="643"/>
      <c r="M33" s="643"/>
      <c r="N33" s="643"/>
      <c r="O33" s="643"/>
      <c r="P33" s="643"/>
      <c r="Q33" s="644"/>
      <c r="R33" s="645">
        <v>1086251</v>
      </c>
      <c r="S33" s="646"/>
      <c r="T33" s="646"/>
      <c r="U33" s="646"/>
      <c r="V33" s="646"/>
      <c r="W33" s="646"/>
      <c r="X33" s="646"/>
      <c r="Y33" s="647"/>
      <c r="Z33" s="648">
        <v>8.5</v>
      </c>
      <c r="AA33" s="648"/>
      <c r="AB33" s="648"/>
      <c r="AC33" s="648"/>
      <c r="AD33" s="649" t="s">
        <v>137</v>
      </c>
      <c r="AE33" s="649"/>
      <c r="AF33" s="649"/>
      <c r="AG33" s="649"/>
      <c r="AH33" s="649"/>
      <c r="AI33" s="649"/>
      <c r="AJ33" s="649"/>
      <c r="AK33" s="649"/>
      <c r="AL33" s="650" t="s">
        <v>137</v>
      </c>
      <c r="AM33" s="651"/>
      <c r="AN33" s="651"/>
      <c r="AO33" s="652"/>
      <c r="AP33" s="706"/>
      <c r="AQ33" s="707"/>
      <c r="AR33" s="707"/>
      <c r="AS33" s="707"/>
      <c r="AT33" s="710"/>
      <c r="AU33" s="232"/>
      <c r="AV33" s="232"/>
      <c r="AW33" s="232"/>
      <c r="AX33" s="686" t="s">
        <v>317</v>
      </c>
      <c r="AY33" s="687"/>
      <c r="AZ33" s="687"/>
      <c r="BA33" s="687"/>
      <c r="BB33" s="687"/>
      <c r="BC33" s="687"/>
      <c r="BD33" s="687"/>
      <c r="BE33" s="687"/>
      <c r="BF33" s="688"/>
      <c r="BG33" s="715">
        <v>99.2</v>
      </c>
      <c r="BH33" s="716"/>
      <c r="BI33" s="716"/>
      <c r="BJ33" s="716"/>
      <c r="BK33" s="716"/>
      <c r="BL33" s="716"/>
      <c r="BM33" s="717">
        <v>97.2</v>
      </c>
      <c r="BN33" s="716"/>
      <c r="BO33" s="716"/>
      <c r="BP33" s="716"/>
      <c r="BQ33" s="718"/>
      <c r="BR33" s="715">
        <v>99</v>
      </c>
      <c r="BS33" s="716"/>
      <c r="BT33" s="716"/>
      <c r="BU33" s="716"/>
      <c r="BV33" s="716"/>
      <c r="BW33" s="716"/>
      <c r="BX33" s="717">
        <v>96.8</v>
      </c>
      <c r="BY33" s="716"/>
      <c r="BZ33" s="716"/>
      <c r="CA33" s="716"/>
      <c r="CB33" s="718"/>
      <c r="CD33" s="660" t="s">
        <v>318</v>
      </c>
      <c r="CE33" s="661"/>
      <c r="CF33" s="661"/>
      <c r="CG33" s="661"/>
      <c r="CH33" s="661"/>
      <c r="CI33" s="661"/>
      <c r="CJ33" s="661"/>
      <c r="CK33" s="661"/>
      <c r="CL33" s="661"/>
      <c r="CM33" s="661"/>
      <c r="CN33" s="661"/>
      <c r="CO33" s="661"/>
      <c r="CP33" s="661"/>
      <c r="CQ33" s="662"/>
      <c r="CR33" s="645">
        <v>4936028</v>
      </c>
      <c r="CS33" s="679"/>
      <c r="CT33" s="679"/>
      <c r="CU33" s="679"/>
      <c r="CV33" s="679"/>
      <c r="CW33" s="679"/>
      <c r="CX33" s="679"/>
      <c r="CY33" s="680"/>
      <c r="CZ33" s="650">
        <v>40.799999999999997</v>
      </c>
      <c r="DA33" s="681"/>
      <c r="DB33" s="681"/>
      <c r="DC33" s="684"/>
      <c r="DD33" s="654">
        <v>4188068</v>
      </c>
      <c r="DE33" s="679"/>
      <c r="DF33" s="679"/>
      <c r="DG33" s="679"/>
      <c r="DH33" s="679"/>
      <c r="DI33" s="679"/>
      <c r="DJ33" s="679"/>
      <c r="DK33" s="680"/>
      <c r="DL33" s="654">
        <v>3300169</v>
      </c>
      <c r="DM33" s="679"/>
      <c r="DN33" s="679"/>
      <c r="DO33" s="679"/>
      <c r="DP33" s="679"/>
      <c r="DQ33" s="679"/>
      <c r="DR33" s="679"/>
      <c r="DS33" s="679"/>
      <c r="DT33" s="679"/>
      <c r="DU33" s="679"/>
      <c r="DV33" s="680"/>
      <c r="DW33" s="650">
        <v>44.4</v>
      </c>
      <c r="DX33" s="681"/>
      <c r="DY33" s="681"/>
      <c r="DZ33" s="681"/>
      <c r="EA33" s="681"/>
      <c r="EB33" s="681"/>
      <c r="EC33" s="682"/>
    </row>
    <row r="34" spans="2:133" ht="11.25" customHeight="1">
      <c r="B34" s="642" t="s">
        <v>319</v>
      </c>
      <c r="C34" s="643"/>
      <c r="D34" s="643"/>
      <c r="E34" s="643"/>
      <c r="F34" s="643"/>
      <c r="G34" s="643"/>
      <c r="H34" s="643"/>
      <c r="I34" s="643"/>
      <c r="J34" s="643"/>
      <c r="K34" s="643"/>
      <c r="L34" s="643"/>
      <c r="M34" s="643"/>
      <c r="N34" s="643"/>
      <c r="O34" s="643"/>
      <c r="P34" s="643"/>
      <c r="Q34" s="644"/>
      <c r="R34" s="645">
        <v>106678</v>
      </c>
      <c r="S34" s="646"/>
      <c r="T34" s="646"/>
      <c r="U34" s="646"/>
      <c r="V34" s="646"/>
      <c r="W34" s="646"/>
      <c r="X34" s="646"/>
      <c r="Y34" s="647"/>
      <c r="Z34" s="648">
        <v>0.8</v>
      </c>
      <c r="AA34" s="648"/>
      <c r="AB34" s="648"/>
      <c r="AC34" s="648"/>
      <c r="AD34" s="649">
        <v>54428</v>
      </c>
      <c r="AE34" s="649"/>
      <c r="AF34" s="649"/>
      <c r="AG34" s="649"/>
      <c r="AH34" s="649"/>
      <c r="AI34" s="649"/>
      <c r="AJ34" s="649"/>
      <c r="AK34" s="649"/>
      <c r="AL34" s="650">
        <v>0.8</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320</v>
      </c>
      <c r="CE34" s="661"/>
      <c r="CF34" s="661"/>
      <c r="CG34" s="661"/>
      <c r="CH34" s="661"/>
      <c r="CI34" s="661"/>
      <c r="CJ34" s="661"/>
      <c r="CK34" s="661"/>
      <c r="CL34" s="661"/>
      <c r="CM34" s="661"/>
      <c r="CN34" s="661"/>
      <c r="CO34" s="661"/>
      <c r="CP34" s="661"/>
      <c r="CQ34" s="662"/>
      <c r="CR34" s="645">
        <v>1722752</v>
      </c>
      <c r="CS34" s="646"/>
      <c r="CT34" s="646"/>
      <c r="CU34" s="646"/>
      <c r="CV34" s="646"/>
      <c r="CW34" s="646"/>
      <c r="CX34" s="646"/>
      <c r="CY34" s="647"/>
      <c r="CZ34" s="650">
        <v>14.2</v>
      </c>
      <c r="DA34" s="681"/>
      <c r="DB34" s="681"/>
      <c r="DC34" s="684"/>
      <c r="DD34" s="654">
        <v>1335666</v>
      </c>
      <c r="DE34" s="646"/>
      <c r="DF34" s="646"/>
      <c r="DG34" s="646"/>
      <c r="DH34" s="646"/>
      <c r="DI34" s="646"/>
      <c r="DJ34" s="646"/>
      <c r="DK34" s="647"/>
      <c r="DL34" s="654">
        <v>1009751</v>
      </c>
      <c r="DM34" s="646"/>
      <c r="DN34" s="646"/>
      <c r="DO34" s="646"/>
      <c r="DP34" s="646"/>
      <c r="DQ34" s="646"/>
      <c r="DR34" s="646"/>
      <c r="DS34" s="646"/>
      <c r="DT34" s="646"/>
      <c r="DU34" s="646"/>
      <c r="DV34" s="647"/>
      <c r="DW34" s="650">
        <v>13.6</v>
      </c>
      <c r="DX34" s="681"/>
      <c r="DY34" s="681"/>
      <c r="DZ34" s="681"/>
      <c r="EA34" s="681"/>
      <c r="EB34" s="681"/>
      <c r="EC34" s="682"/>
    </row>
    <row r="35" spans="2:133" ht="11.25" customHeight="1">
      <c r="B35" s="642" t="s">
        <v>321</v>
      </c>
      <c r="C35" s="643"/>
      <c r="D35" s="643"/>
      <c r="E35" s="643"/>
      <c r="F35" s="643"/>
      <c r="G35" s="643"/>
      <c r="H35" s="643"/>
      <c r="I35" s="643"/>
      <c r="J35" s="643"/>
      <c r="K35" s="643"/>
      <c r="L35" s="643"/>
      <c r="M35" s="643"/>
      <c r="N35" s="643"/>
      <c r="O35" s="643"/>
      <c r="P35" s="643"/>
      <c r="Q35" s="644"/>
      <c r="R35" s="645">
        <v>25354</v>
      </c>
      <c r="S35" s="646"/>
      <c r="T35" s="646"/>
      <c r="U35" s="646"/>
      <c r="V35" s="646"/>
      <c r="W35" s="646"/>
      <c r="X35" s="646"/>
      <c r="Y35" s="647"/>
      <c r="Z35" s="648">
        <v>0.2</v>
      </c>
      <c r="AA35" s="648"/>
      <c r="AB35" s="648"/>
      <c r="AC35" s="648"/>
      <c r="AD35" s="649" t="s">
        <v>137</v>
      </c>
      <c r="AE35" s="649"/>
      <c r="AF35" s="649"/>
      <c r="AG35" s="649"/>
      <c r="AH35" s="649"/>
      <c r="AI35" s="649"/>
      <c r="AJ35" s="649"/>
      <c r="AK35" s="649"/>
      <c r="AL35" s="650" t="s">
        <v>137</v>
      </c>
      <c r="AM35" s="651"/>
      <c r="AN35" s="651"/>
      <c r="AO35" s="652"/>
      <c r="AP35" s="235"/>
      <c r="AQ35" s="624" t="s">
        <v>322</v>
      </c>
      <c r="AR35" s="625"/>
      <c r="AS35" s="625"/>
      <c r="AT35" s="625"/>
      <c r="AU35" s="625"/>
      <c r="AV35" s="625"/>
      <c r="AW35" s="625"/>
      <c r="AX35" s="625"/>
      <c r="AY35" s="625"/>
      <c r="AZ35" s="625"/>
      <c r="BA35" s="625"/>
      <c r="BB35" s="625"/>
      <c r="BC35" s="625"/>
      <c r="BD35" s="625"/>
      <c r="BE35" s="625"/>
      <c r="BF35" s="626"/>
      <c r="BG35" s="624" t="s">
        <v>323</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324</v>
      </c>
      <c r="CE35" s="661"/>
      <c r="CF35" s="661"/>
      <c r="CG35" s="661"/>
      <c r="CH35" s="661"/>
      <c r="CI35" s="661"/>
      <c r="CJ35" s="661"/>
      <c r="CK35" s="661"/>
      <c r="CL35" s="661"/>
      <c r="CM35" s="661"/>
      <c r="CN35" s="661"/>
      <c r="CO35" s="661"/>
      <c r="CP35" s="661"/>
      <c r="CQ35" s="662"/>
      <c r="CR35" s="645">
        <v>346924</v>
      </c>
      <c r="CS35" s="679"/>
      <c r="CT35" s="679"/>
      <c r="CU35" s="679"/>
      <c r="CV35" s="679"/>
      <c r="CW35" s="679"/>
      <c r="CX35" s="679"/>
      <c r="CY35" s="680"/>
      <c r="CZ35" s="650">
        <v>2.9</v>
      </c>
      <c r="DA35" s="681"/>
      <c r="DB35" s="681"/>
      <c r="DC35" s="684"/>
      <c r="DD35" s="654">
        <v>325932</v>
      </c>
      <c r="DE35" s="679"/>
      <c r="DF35" s="679"/>
      <c r="DG35" s="679"/>
      <c r="DH35" s="679"/>
      <c r="DI35" s="679"/>
      <c r="DJ35" s="679"/>
      <c r="DK35" s="680"/>
      <c r="DL35" s="654">
        <v>325085</v>
      </c>
      <c r="DM35" s="679"/>
      <c r="DN35" s="679"/>
      <c r="DO35" s="679"/>
      <c r="DP35" s="679"/>
      <c r="DQ35" s="679"/>
      <c r="DR35" s="679"/>
      <c r="DS35" s="679"/>
      <c r="DT35" s="679"/>
      <c r="DU35" s="679"/>
      <c r="DV35" s="680"/>
      <c r="DW35" s="650">
        <v>4.4000000000000004</v>
      </c>
      <c r="DX35" s="681"/>
      <c r="DY35" s="681"/>
      <c r="DZ35" s="681"/>
      <c r="EA35" s="681"/>
      <c r="EB35" s="681"/>
      <c r="EC35" s="682"/>
    </row>
    <row r="36" spans="2:133" ht="11.25" customHeight="1">
      <c r="B36" s="642" t="s">
        <v>325</v>
      </c>
      <c r="C36" s="643"/>
      <c r="D36" s="643"/>
      <c r="E36" s="643"/>
      <c r="F36" s="643"/>
      <c r="G36" s="643"/>
      <c r="H36" s="643"/>
      <c r="I36" s="643"/>
      <c r="J36" s="643"/>
      <c r="K36" s="643"/>
      <c r="L36" s="643"/>
      <c r="M36" s="643"/>
      <c r="N36" s="643"/>
      <c r="O36" s="643"/>
      <c r="P36" s="643"/>
      <c r="Q36" s="644"/>
      <c r="R36" s="645">
        <v>98753</v>
      </c>
      <c r="S36" s="646"/>
      <c r="T36" s="646"/>
      <c r="U36" s="646"/>
      <c r="V36" s="646"/>
      <c r="W36" s="646"/>
      <c r="X36" s="646"/>
      <c r="Y36" s="647"/>
      <c r="Z36" s="648">
        <v>0.8</v>
      </c>
      <c r="AA36" s="648"/>
      <c r="AB36" s="648"/>
      <c r="AC36" s="648"/>
      <c r="AD36" s="649" t="s">
        <v>137</v>
      </c>
      <c r="AE36" s="649"/>
      <c r="AF36" s="649"/>
      <c r="AG36" s="649"/>
      <c r="AH36" s="649"/>
      <c r="AI36" s="649"/>
      <c r="AJ36" s="649"/>
      <c r="AK36" s="649"/>
      <c r="AL36" s="650" t="s">
        <v>137</v>
      </c>
      <c r="AM36" s="651"/>
      <c r="AN36" s="651"/>
      <c r="AO36" s="652"/>
      <c r="AP36" s="235"/>
      <c r="AQ36" s="719" t="s">
        <v>326</v>
      </c>
      <c r="AR36" s="720"/>
      <c r="AS36" s="720"/>
      <c r="AT36" s="720"/>
      <c r="AU36" s="720"/>
      <c r="AV36" s="720"/>
      <c r="AW36" s="720"/>
      <c r="AX36" s="720"/>
      <c r="AY36" s="721"/>
      <c r="AZ36" s="634">
        <v>1457148</v>
      </c>
      <c r="BA36" s="635"/>
      <c r="BB36" s="635"/>
      <c r="BC36" s="635"/>
      <c r="BD36" s="635"/>
      <c r="BE36" s="635"/>
      <c r="BF36" s="722"/>
      <c r="BG36" s="656" t="s">
        <v>327</v>
      </c>
      <c r="BH36" s="657"/>
      <c r="BI36" s="657"/>
      <c r="BJ36" s="657"/>
      <c r="BK36" s="657"/>
      <c r="BL36" s="657"/>
      <c r="BM36" s="657"/>
      <c r="BN36" s="657"/>
      <c r="BO36" s="657"/>
      <c r="BP36" s="657"/>
      <c r="BQ36" s="657"/>
      <c r="BR36" s="657"/>
      <c r="BS36" s="657"/>
      <c r="BT36" s="657"/>
      <c r="BU36" s="658"/>
      <c r="BV36" s="634">
        <v>-7415</v>
      </c>
      <c r="BW36" s="635"/>
      <c r="BX36" s="635"/>
      <c r="BY36" s="635"/>
      <c r="BZ36" s="635"/>
      <c r="CA36" s="635"/>
      <c r="CB36" s="722"/>
      <c r="CD36" s="660" t="s">
        <v>328</v>
      </c>
      <c r="CE36" s="661"/>
      <c r="CF36" s="661"/>
      <c r="CG36" s="661"/>
      <c r="CH36" s="661"/>
      <c r="CI36" s="661"/>
      <c r="CJ36" s="661"/>
      <c r="CK36" s="661"/>
      <c r="CL36" s="661"/>
      <c r="CM36" s="661"/>
      <c r="CN36" s="661"/>
      <c r="CO36" s="661"/>
      <c r="CP36" s="661"/>
      <c r="CQ36" s="662"/>
      <c r="CR36" s="645">
        <v>1344505</v>
      </c>
      <c r="CS36" s="646"/>
      <c r="CT36" s="646"/>
      <c r="CU36" s="646"/>
      <c r="CV36" s="646"/>
      <c r="CW36" s="646"/>
      <c r="CX36" s="646"/>
      <c r="CY36" s="647"/>
      <c r="CZ36" s="650">
        <v>11.1</v>
      </c>
      <c r="DA36" s="681"/>
      <c r="DB36" s="681"/>
      <c r="DC36" s="684"/>
      <c r="DD36" s="654">
        <v>1218165</v>
      </c>
      <c r="DE36" s="646"/>
      <c r="DF36" s="646"/>
      <c r="DG36" s="646"/>
      <c r="DH36" s="646"/>
      <c r="DI36" s="646"/>
      <c r="DJ36" s="646"/>
      <c r="DK36" s="647"/>
      <c r="DL36" s="654">
        <v>855496</v>
      </c>
      <c r="DM36" s="646"/>
      <c r="DN36" s="646"/>
      <c r="DO36" s="646"/>
      <c r="DP36" s="646"/>
      <c r="DQ36" s="646"/>
      <c r="DR36" s="646"/>
      <c r="DS36" s="646"/>
      <c r="DT36" s="646"/>
      <c r="DU36" s="646"/>
      <c r="DV36" s="647"/>
      <c r="DW36" s="650">
        <v>11.5</v>
      </c>
      <c r="DX36" s="681"/>
      <c r="DY36" s="681"/>
      <c r="DZ36" s="681"/>
      <c r="EA36" s="681"/>
      <c r="EB36" s="681"/>
      <c r="EC36" s="682"/>
    </row>
    <row r="37" spans="2:133" ht="11.25" customHeight="1">
      <c r="B37" s="642" t="s">
        <v>329</v>
      </c>
      <c r="C37" s="643"/>
      <c r="D37" s="643"/>
      <c r="E37" s="643"/>
      <c r="F37" s="643"/>
      <c r="G37" s="643"/>
      <c r="H37" s="643"/>
      <c r="I37" s="643"/>
      <c r="J37" s="643"/>
      <c r="K37" s="643"/>
      <c r="L37" s="643"/>
      <c r="M37" s="643"/>
      <c r="N37" s="643"/>
      <c r="O37" s="643"/>
      <c r="P37" s="643"/>
      <c r="Q37" s="644"/>
      <c r="R37" s="645">
        <v>487200</v>
      </c>
      <c r="S37" s="646"/>
      <c r="T37" s="646"/>
      <c r="U37" s="646"/>
      <c r="V37" s="646"/>
      <c r="W37" s="646"/>
      <c r="X37" s="646"/>
      <c r="Y37" s="647"/>
      <c r="Z37" s="648">
        <v>3.8</v>
      </c>
      <c r="AA37" s="648"/>
      <c r="AB37" s="648"/>
      <c r="AC37" s="648"/>
      <c r="AD37" s="649" t="s">
        <v>137</v>
      </c>
      <c r="AE37" s="649"/>
      <c r="AF37" s="649"/>
      <c r="AG37" s="649"/>
      <c r="AH37" s="649"/>
      <c r="AI37" s="649"/>
      <c r="AJ37" s="649"/>
      <c r="AK37" s="649"/>
      <c r="AL37" s="650" t="s">
        <v>137</v>
      </c>
      <c r="AM37" s="651"/>
      <c r="AN37" s="651"/>
      <c r="AO37" s="652"/>
      <c r="AQ37" s="723" t="s">
        <v>330</v>
      </c>
      <c r="AR37" s="724"/>
      <c r="AS37" s="724"/>
      <c r="AT37" s="724"/>
      <c r="AU37" s="724"/>
      <c r="AV37" s="724"/>
      <c r="AW37" s="724"/>
      <c r="AX37" s="724"/>
      <c r="AY37" s="725"/>
      <c r="AZ37" s="645">
        <v>223626</v>
      </c>
      <c r="BA37" s="646"/>
      <c r="BB37" s="646"/>
      <c r="BC37" s="646"/>
      <c r="BD37" s="679"/>
      <c r="BE37" s="679"/>
      <c r="BF37" s="700"/>
      <c r="BG37" s="660" t="s">
        <v>331</v>
      </c>
      <c r="BH37" s="661"/>
      <c r="BI37" s="661"/>
      <c r="BJ37" s="661"/>
      <c r="BK37" s="661"/>
      <c r="BL37" s="661"/>
      <c r="BM37" s="661"/>
      <c r="BN37" s="661"/>
      <c r="BO37" s="661"/>
      <c r="BP37" s="661"/>
      <c r="BQ37" s="661"/>
      <c r="BR37" s="661"/>
      <c r="BS37" s="661"/>
      <c r="BT37" s="661"/>
      <c r="BU37" s="662"/>
      <c r="BV37" s="645">
        <v>-22360</v>
      </c>
      <c r="BW37" s="646"/>
      <c r="BX37" s="646"/>
      <c r="BY37" s="646"/>
      <c r="BZ37" s="646"/>
      <c r="CA37" s="646"/>
      <c r="CB37" s="655"/>
      <c r="CD37" s="660" t="s">
        <v>332</v>
      </c>
      <c r="CE37" s="661"/>
      <c r="CF37" s="661"/>
      <c r="CG37" s="661"/>
      <c r="CH37" s="661"/>
      <c r="CI37" s="661"/>
      <c r="CJ37" s="661"/>
      <c r="CK37" s="661"/>
      <c r="CL37" s="661"/>
      <c r="CM37" s="661"/>
      <c r="CN37" s="661"/>
      <c r="CO37" s="661"/>
      <c r="CP37" s="661"/>
      <c r="CQ37" s="662"/>
      <c r="CR37" s="645">
        <v>304785</v>
      </c>
      <c r="CS37" s="679"/>
      <c r="CT37" s="679"/>
      <c r="CU37" s="679"/>
      <c r="CV37" s="679"/>
      <c r="CW37" s="679"/>
      <c r="CX37" s="679"/>
      <c r="CY37" s="680"/>
      <c r="CZ37" s="650">
        <v>2.5</v>
      </c>
      <c r="DA37" s="681"/>
      <c r="DB37" s="681"/>
      <c r="DC37" s="684"/>
      <c r="DD37" s="654">
        <v>304785</v>
      </c>
      <c r="DE37" s="679"/>
      <c r="DF37" s="679"/>
      <c r="DG37" s="679"/>
      <c r="DH37" s="679"/>
      <c r="DI37" s="679"/>
      <c r="DJ37" s="679"/>
      <c r="DK37" s="680"/>
      <c r="DL37" s="654">
        <v>289698</v>
      </c>
      <c r="DM37" s="679"/>
      <c r="DN37" s="679"/>
      <c r="DO37" s="679"/>
      <c r="DP37" s="679"/>
      <c r="DQ37" s="679"/>
      <c r="DR37" s="679"/>
      <c r="DS37" s="679"/>
      <c r="DT37" s="679"/>
      <c r="DU37" s="679"/>
      <c r="DV37" s="680"/>
      <c r="DW37" s="650">
        <v>3.9</v>
      </c>
      <c r="DX37" s="681"/>
      <c r="DY37" s="681"/>
      <c r="DZ37" s="681"/>
      <c r="EA37" s="681"/>
      <c r="EB37" s="681"/>
      <c r="EC37" s="682"/>
    </row>
    <row r="38" spans="2:133" ht="11.25" customHeight="1">
      <c r="B38" s="642" t="s">
        <v>333</v>
      </c>
      <c r="C38" s="643"/>
      <c r="D38" s="643"/>
      <c r="E38" s="643"/>
      <c r="F38" s="643"/>
      <c r="G38" s="643"/>
      <c r="H38" s="643"/>
      <c r="I38" s="643"/>
      <c r="J38" s="643"/>
      <c r="K38" s="643"/>
      <c r="L38" s="643"/>
      <c r="M38" s="643"/>
      <c r="N38" s="643"/>
      <c r="O38" s="643"/>
      <c r="P38" s="643"/>
      <c r="Q38" s="644"/>
      <c r="R38" s="645">
        <v>191166</v>
      </c>
      <c r="S38" s="646"/>
      <c r="T38" s="646"/>
      <c r="U38" s="646"/>
      <c r="V38" s="646"/>
      <c r="W38" s="646"/>
      <c r="X38" s="646"/>
      <c r="Y38" s="647"/>
      <c r="Z38" s="648">
        <v>1.5</v>
      </c>
      <c r="AA38" s="648"/>
      <c r="AB38" s="648"/>
      <c r="AC38" s="648"/>
      <c r="AD38" s="649">
        <v>8</v>
      </c>
      <c r="AE38" s="649"/>
      <c r="AF38" s="649"/>
      <c r="AG38" s="649"/>
      <c r="AH38" s="649"/>
      <c r="AI38" s="649"/>
      <c r="AJ38" s="649"/>
      <c r="AK38" s="649"/>
      <c r="AL38" s="650">
        <v>0</v>
      </c>
      <c r="AM38" s="651"/>
      <c r="AN38" s="651"/>
      <c r="AO38" s="652"/>
      <c r="AQ38" s="723" t="s">
        <v>334</v>
      </c>
      <c r="AR38" s="724"/>
      <c r="AS38" s="724"/>
      <c r="AT38" s="724"/>
      <c r="AU38" s="724"/>
      <c r="AV38" s="724"/>
      <c r="AW38" s="724"/>
      <c r="AX38" s="724"/>
      <c r="AY38" s="725"/>
      <c r="AZ38" s="645">
        <v>18384</v>
      </c>
      <c r="BA38" s="646"/>
      <c r="BB38" s="646"/>
      <c r="BC38" s="646"/>
      <c r="BD38" s="679"/>
      <c r="BE38" s="679"/>
      <c r="BF38" s="700"/>
      <c r="BG38" s="660" t="s">
        <v>335</v>
      </c>
      <c r="BH38" s="661"/>
      <c r="BI38" s="661"/>
      <c r="BJ38" s="661"/>
      <c r="BK38" s="661"/>
      <c r="BL38" s="661"/>
      <c r="BM38" s="661"/>
      <c r="BN38" s="661"/>
      <c r="BO38" s="661"/>
      <c r="BP38" s="661"/>
      <c r="BQ38" s="661"/>
      <c r="BR38" s="661"/>
      <c r="BS38" s="661"/>
      <c r="BT38" s="661"/>
      <c r="BU38" s="662"/>
      <c r="BV38" s="645">
        <v>5285</v>
      </c>
      <c r="BW38" s="646"/>
      <c r="BX38" s="646"/>
      <c r="BY38" s="646"/>
      <c r="BZ38" s="646"/>
      <c r="CA38" s="646"/>
      <c r="CB38" s="655"/>
      <c r="CD38" s="660" t="s">
        <v>336</v>
      </c>
      <c r="CE38" s="661"/>
      <c r="CF38" s="661"/>
      <c r="CG38" s="661"/>
      <c r="CH38" s="661"/>
      <c r="CI38" s="661"/>
      <c r="CJ38" s="661"/>
      <c r="CK38" s="661"/>
      <c r="CL38" s="661"/>
      <c r="CM38" s="661"/>
      <c r="CN38" s="661"/>
      <c r="CO38" s="661"/>
      <c r="CP38" s="661"/>
      <c r="CQ38" s="662"/>
      <c r="CR38" s="645">
        <v>1438764</v>
      </c>
      <c r="CS38" s="646"/>
      <c r="CT38" s="646"/>
      <c r="CU38" s="646"/>
      <c r="CV38" s="646"/>
      <c r="CW38" s="646"/>
      <c r="CX38" s="646"/>
      <c r="CY38" s="647"/>
      <c r="CZ38" s="650">
        <v>11.9</v>
      </c>
      <c r="DA38" s="681"/>
      <c r="DB38" s="681"/>
      <c r="DC38" s="684"/>
      <c r="DD38" s="654">
        <v>1262479</v>
      </c>
      <c r="DE38" s="646"/>
      <c r="DF38" s="646"/>
      <c r="DG38" s="646"/>
      <c r="DH38" s="646"/>
      <c r="DI38" s="646"/>
      <c r="DJ38" s="646"/>
      <c r="DK38" s="647"/>
      <c r="DL38" s="654">
        <v>1109837</v>
      </c>
      <c r="DM38" s="646"/>
      <c r="DN38" s="646"/>
      <c r="DO38" s="646"/>
      <c r="DP38" s="646"/>
      <c r="DQ38" s="646"/>
      <c r="DR38" s="646"/>
      <c r="DS38" s="646"/>
      <c r="DT38" s="646"/>
      <c r="DU38" s="646"/>
      <c r="DV38" s="647"/>
      <c r="DW38" s="650">
        <v>14.9</v>
      </c>
      <c r="DX38" s="681"/>
      <c r="DY38" s="681"/>
      <c r="DZ38" s="681"/>
      <c r="EA38" s="681"/>
      <c r="EB38" s="681"/>
      <c r="EC38" s="682"/>
    </row>
    <row r="39" spans="2:133" ht="11.25" customHeight="1">
      <c r="B39" s="642" t="s">
        <v>337</v>
      </c>
      <c r="C39" s="643"/>
      <c r="D39" s="643"/>
      <c r="E39" s="643"/>
      <c r="F39" s="643"/>
      <c r="G39" s="643"/>
      <c r="H39" s="643"/>
      <c r="I39" s="643"/>
      <c r="J39" s="643"/>
      <c r="K39" s="643"/>
      <c r="L39" s="643"/>
      <c r="M39" s="643"/>
      <c r="N39" s="643"/>
      <c r="O39" s="643"/>
      <c r="P39" s="643"/>
      <c r="Q39" s="644"/>
      <c r="R39" s="645">
        <v>1457539</v>
      </c>
      <c r="S39" s="646"/>
      <c r="T39" s="646"/>
      <c r="U39" s="646"/>
      <c r="V39" s="646"/>
      <c r="W39" s="646"/>
      <c r="X39" s="646"/>
      <c r="Y39" s="647"/>
      <c r="Z39" s="648">
        <v>11.5</v>
      </c>
      <c r="AA39" s="648"/>
      <c r="AB39" s="648"/>
      <c r="AC39" s="648"/>
      <c r="AD39" s="649" t="s">
        <v>137</v>
      </c>
      <c r="AE39" s="649"/>
      <c r="AF39" s="649"/>
      <c r="AG39" s="649"/>
      <c r="AH39" s="649"/>
      <c r="AI39" s="649"/>
      <c r="AJ39" s="649"/>
      <c r="AK39" s="649"/>
      <c r="AL39" s="650" t="s">
        <v>137</v>
      </c>
      <c r="AM39" s="651"/>
      <c r="AN39" s="651"/>
      <c r="AO39" s="652"/>
      <c r="AQ39" s="723" t="s">
        <v>338</v>
      </c>
      <c r="AR39" s="724"/>
      <c r="AS39" s="724"/>
      <c r="AT39" s="724"/>
      <c r="AU39" s="724"/>
      <c r="AV39" s="724"/>
      <c r="AW39" s="724"/>
      <c r="AX39" s="724"/>
      <c r="AY39" s="725"/>
      <c r="AZ39" s="645" t="s">
        <v>137</v>
      </c>
      <c r="BA39" s="646"/>
      <c r="BB39" s="646"/>
      <c r="BC39" s="646"/>
      <c r="BD39" s="679"/>
      <c r="BE39" s="679"/>
      <c r="BF39" s="700"/>
      <c r="BG39" s="660" t="s">
        <v>339</v>
      </c>
      <c r="BH39" s="661"/>
      <c r="BI39" s="661"/>
      <c r="BJ39" s="661"/>
      <c r="BK39" s="661"/>
      <c r="BL39" s="661"/>
      <c r="BM39" s="661"/>
      <c r="BN39" s="661"/>
      <c r="BO39" s="661"/>
      <c r="BP39" s="661"/>
      <c r="BQ39" s="661"/>
      <c r="BR39" s="661"/>
      <c r="BS39" s="661"/>
      <c r="BT39" s="661"/>
      <c r="BU39" s="662"/>
      <c r="BV39" s="645">
        <v>8447</v>
      </c>
      <c r="BW39" s="646"/>
      <c r="BX39" s="646"/>
      <c r="BY39" s="646"/>
      <c r="BZ39" s="646"/>
      <c r="CA39" s="646"/>
      <c r="CB39" s="655"/>
      <c r="CD39" s="660" t="s">
        <v>340</v>
      </c>
      <c r="CE39" s="661"/>
      <c r="CF39" s="661"/>
      <c r="CG39" s="661"/>
      <c r="CH39" s="661"/>
      <c r="CI39" s="661"/>
      <c r="CJ39" s="661"/>
      <c r="CK39" s="661"/>
      <c r="CL39" s="661"/>
      <c r="CM39" s="661"/>
      <c r="CN39" s="661"/>
      <c r="CO39" s="661"/>
      <c r="CP39" s="661"/>
      <c r="CQ39" s="662"/>
      <c r="CR39" s="645">
        <v>67583</v>
      </c>
      <c r="CS39" s="679"/>
      <c r="CT39" s="679"/>
      <c r="CU39" s="679"/>
      <c r="CV39" s="679"/>
      <c r="CW39" s="679"/>
      <c r="CX39" s="679"/>
      <c r="CY39" s="680"/>
      <c r="CZ39" s="650">
        <v>0.6</v>
      </c>
      <c r="DA39" s="681"/>
      <c r="DB39" s="681"/>
      <c r="DC39" s="684"/>
      <c r="DD39" s="654">
        <v>45826</v>
      </c>
      <c r="DE39" s="679"/>
      <c r="DF39" s="679"/>
      <c r="DG39" s="679"/>
      <c r="DH39" s="679"/>
      <c r="DI39" s="679"/>
      <c r="DJ39" s="679"/>
      <c r="DK39" s="680"/>
      <c r="DL39" s="654" t="s">
        <v>137</v>
      </c>
      <c r="DM39" s="679"/>
      <c r="DN39" s="679"/>
      <c r="DO39" s="679"/>
      <c r="DP39" s="679"/>
      <c r="DQ39" s="679"/>
      <c r="DR39" s="679"/>
      <c r="DS39" s="679"/>
      <c r="DT39" s="679"/>
      <c r="DU39" s="679"/>
      <c r="DV39" s="680"/>
      <c r="DW39" s="650" t="s">
        <v>137</v>
      </c>
      <c r="DX39" s="681"/>
      <c r="DY39" s="681"/>
      <c r="DZ39" s="681"/>
      <c r="EA39" s="681"/>
      <c r="EB39" s="681"/>
      <c r="EC39" s="682"/>
    </row>
    <row r="40" spans="2:133" ht="11.25" customHeight="1">
      <c r="B40" s="642" t="s">
        <v>341</v>
      </c>
      <c r="C40" s="643"/>
      <c r="D40" s="643"/>
      <c r="E40" s="643"/>
      <c r="F40" s="643"/>
      <c r="G40" s="643"/>
      <c r="H40" s="643"/>
      <c r="I40" s="643"/>
      <c r="J40" s="643"/>
      <c r="K40" s="643"/>
      <c r="L40" s="643"/>
      <c r="M40" s="643"/>
      <c r="N40" s="643"/>
      <c r="O40" s="643"/>
      <c r="P40" s="643"/>
      <c r="Q40" s="644"/>
      <c r="R40" s="645" t="s">
        <v>137</v>
      </c>
      <c r="S40" s="646"/>
      <c r="T40" s="646"/>
      <c r="U40" s="646"/>
      <c r="V40" s="646"/>
      <c r="W40" s="646"/>
      <c r="X40" s="646"/>
      <c r="Y40" s="647"/>
      <c r="Z40" s="648" t="s">
        <v>137</v>
      </c>
      <c r="AA40" s="648"/>
      <c r="AB40" s="648"/>
      <c r="AC40" s="648"/>
      <c r="AD40" s="649" t="s">
        <v>137</v>
      </c>
      <c r="AE40" s="649"/>
      <c r="AF40" s="649"/>
      <c r="AG40" s="649"/>
      <c r="AH40" s="649"/>
      <c r="AI40" s="649"/>
      <c r="AJ40" s="649"/>
      <c r="AK40" s="649"/>
      <c r="AL40" s="650" t="s">
        <v>137</v>
      </c>
      <c r="AM40" s="651"/>
      <c r="AN40" s="651"/>
      <c r="AO40" s="652"/>
      <c r="AQ40" s="723" t="s">
        <v>342</v>
      </c>
      <c r="AR40" s="724"/>
      <c r="AS40" s="724"/>
      <c r="AT40" s="724"/>
      <c r="AU40" s="724"/>
      <c r="AV40" s="724"/>
      <c r="AW40" s="724"/>
      <c r="AX40" s="724"/>
      <c r="AY40" s="725"/>
      <c r="AZ40" s="645" t="s">
        <v>137</v>
      </c>
      <c r="BA40" s="646"/>
      <c r="BB40" s="646"/>
      <c r="BC40" s="646"/>
      <c r="BD40" s="679"/>
      <c r="BE40" s="679"/>
      <c r="BF40" s="700"/>
      <c r="BG40" s="726" t="s">
        <v>343</v>
      </c>
      <c r="BH40" s="727"/>
      <c r="BI40" s="727"/>
      <c r="BJ40" s="727"/>
      <c r="BK40" s="727"/>
      <c r="BL40" s="236"/>
      <c r="BM40" s="661" t="s">
        <v>344</v>
      </c>
      <c r="BN40" s="661"/>
      <c r="BO40" s="661"/>
      <c r="BP40" s="661"/>
      <c r="BQ40" s="661"/>
      <c r="BR40" s="661"/>
      <c r="BS40" s="661"/>
      <c r="BT40" s="661"/>
      <c r="BU40" s="662"/>
      <c r="BV40" s="645">
        <v>72</v>
      </c>
      <c r="BW40" s="646"/>
      <c r="BX40" s="646"/>
      <c r="BY40" s="646"/>
      <c r="BZ40" s="646"/>
      <c r="CA40" s="646"/>
      <c r="CB40" s="655"/>
      <c r="CD40" s="660" t="s">
        <v>345</v>
      </c>
      <c r="CE40" s="661"/>
      <c r="CF40" s="661"/>
      <c r="CG40" s="661"/>
      <c r="CH40" s="661"/>
      <c r="CI40" s="661"/>
      <c r="CJ40" s="661"/>
      <c r="CK40" s="661"/>
      <c r="CL40" s="661"/>
      <c r="CM40" s="661"/>
      <c r="CN40" s="661"/>
      <c r="CO40" s="661"/>
      <c r="CP40" s="661"/>
      <c r="CQ40" s="662"/>
      <c r="CR40" s="645">
        <v>15500</v>
      </c>
      <c r="CS40" s="646"/>
      <c r="CT40" s="646"/>
      <c r="CU40" s="646"/>
      <c r="CV40" s="646"/>
      <c r="CW40" s="646"/>
      <c r="CX40" s="646"/>
      <c r="CY40" s="647"/>
      <c r="CZ40" s="650">
        <v>0.1</v>
      </c>
      <c r="DA40" s="681"/>
      <c r="DB40" s="681"/>
      <c r="DC40" s="684"/>
      <c r="DD40" s="654" t="s">
        <v>137</v>
      </c>
      <c r="DE40" s="646"/>
      <c r="DF40" s="646"/>
      <c r="DG40" s="646"/>
      <c r="DH40" s="646"/>
      <c r="DI40" s="646"/>
      <c r="DJ40" s="646"/>
      <c r="DK40" s="647"/>
      <c r="DL40" s="654" t="s">
        <v>137</v>
      </c>
      <c r="DM40" s="646"/>
      <c r="DN40" s="646"/>
      <c r="DO40" s="646"/>
      <c r="DP40" s="646"/>
      <c r="DQ40" s="646"/>
      <c r="DR40" s="646"/>
      <c r="DS40" s="646"/>
      <c r="DT40" s="646"/>
      <c r="DU40" s="646"/>
      <c r="DV40" s="647"/>
      <c r="DW40" s="650" t="s">
        <v>137</v>
      </c>
      <c r="DX40" s="681"/>
      <c r="DY40" s="681"/>
      <c r="DZ40" s="681"/>
      <c r="EA40" s="681"/>
      <c r="EB40" s="681"/>
      <c r="EC40" s="682"/>
    </row>
    <row r="41" spans="2:133" ht="11.25" customHeight="1">
      <c r="B41" s="642" t="s">
        <v>346</v>
      </c>
      <c r="C41" s="643"/>
      <c r="D41" s="643"/>
      <c r="E41" s="643"/>
      <c r="F41" s="643"/>
      <c r="G41" s="643"/>
      <c r="H41" s="643"/>
      <c r="I41" s="643"/>
      <c r="J41" s="643"/>
      <c r="K41" s="643"/>
      <c r="L41" s="643"/>
      <c r="M41" s="643"/>
      <c r="N41" s="643"/>
      <c r="O41" s="643"/>
      <c r="P41" s="643"/>
      <c r="Q41" s="644"/>
      <c r="R41" s="645">
        <v>503939</v>
      </c>
      <c r="S41" s="646"/>
      <c r="T41" s="646"/>
      <c r="U41" s="646"/>
      <c r="V41" s="646"/>
      <c r="W41" s="646"/>
      <c r="X41" s="646"/>
      <c r="Y41" s="647"/>
      <c r="Z41" s="648">
        <v>4</v>
      </c>
      <c r="AA41" s="648"/>
      <c r="AB41" s="648"/>
      <c r="AC41" s="648"/>
      <c r="AD41" s="649" t="s">
        <v>137</v>
      </c>
      <c r="AE41" s="649"/>
      <c r="AF41" s="649"/>
      <c r="AG41" s="649"/>
      <c r="AH41" s="649"/>
      <c r="AI41" s="649"/>
      <c r="AJ41" s="649"/>
      <c r="AK41" s="649"/>
      <c r="AL41" s="650" t="s">
        <v>137</v>
      </c>
      <c r="AM41" s="651"/>
      <c r="AN41" s="651"/>
      <c r="AO41" s="652"/>
      <c r="AQ41" s="723" t="s">
        <v>347</v>
      </c>
      <c r="AR41" s="724"/>
      <c r="AS41" s="724"/>
      <c r="AT41" s="724"/>
      <c r="AU41" s="724"/>
      <c r="AV41" s="724"/>
      <c r="AW41" s="724"/>
      <c r="AX41" s="724"/>
      <c r="AY41" s="725"/>
      <c r="AZ41" s="645">
        <v>288875</v>
      </c>
      <c r="BA41" s="646"/>
      <c r="BB41" s="646"/>
      <c r="BC41" s="646"/>
      <c r="BD41" s="679"/>
      <c r="BE41" s="679"/>
      <c r="BF41" s="700"/>
      <c r="BG41" s="726"/>
      <c r="BH41" s="727"/>
      <c r="BI41" s="727"/>
      <c r="BJ41" s="727"/>
      <c r="BK41" s="727"/>
      <c r="BL41" s="236"/>
      <c r="BM41" s="661" t="s">
        <v>348</v>
      </c>
      <c r="BN41" s="661"/>
      <c r="BO41" s="661"/>
      <c r="BP41" s="661"/>
      <c r="BQ41" s="661"/>
      <c r="BR41" s="661"/>
      <c r="BS41" s="661"/>
      <c r="BT41" s="661"/>
      <c r="BU41" s="662"/>
      <c r="BV41" s="645" t="s">
        <v>137</v>
      </c>
      <c r="BW41" s="646"/>
      <c r="BX41" s="646"/>
      <c r="BY41" s="646"/>
      <c r="BZ41" s="646"/>
      <c r="CA41" s="646"/>
      <c r="CB41" s="655"/>
      <c r="CD41" s="660" t="s">
        <v>349</v>
      </c>
      <c r="CE41" s="661"/>
      <c r="CF41" s="661"/>
      <c r="CG41" s="661"/>
      <c r="CH41" s="661"/>
      <c r="CI41" s="661"/>
      <c r="CJ41" s="661"/>
      <c r="CK41" s="661"/>
      <c r="CL41" s="661"/>
      <c r="CM41" s="661"/>
      <c r="CN41" s="661"/>
      <c r="CO41" s="661"/>
      <c r="CP41" s="661"/>
      <c r="CQ41" s="662"/>
      <c r="CR41" s="645" t="s">
        <v>137</v>
      </c>
      <c r="CS41" s="679"/>
      <c r="CT41" s="679"/>
      <c r="CU41" s="679"/>
      <c r="CV41" s="679"/>
      <c r="CW41" s="679"/>
      <c r="CX41" s="679"/>
      <c r="CY41" s="680"/>
      <c r="CZ41" s="650" t="s">
        <v>137</v>
      </c>
      <c r="DA41" s="681"/>
      <c r="DB41" s="681"/>
      <c r="DC41" s="684"/>
      <c r="DD41" s="654" t="s">
        <v>137</v>
      </c>
      <c r="DE41" s="679"/>
      <c r="DF41" s="679"/>
      <c r="DG41" s="679"/>
      <c r="DH41" s="679"/>
      <c r="DI41" s="679"/>
      <c r="DJ41" s="679"/>
      <c r="DK41" s="680"/>
      <c r="DL41" s="730"/>
      <c r="DM41" s="731"/>
      <c r="DN41" s="731"/>
      <c r="DO41" s="731"/>
      <c r="DP41" s="731"/>
      <c r="DQ41" s="731"/>
      <c r="DR41" s="731"/>
      <c r="DS41" s="731"/>
      <c r="DT41" s="731"/>
      <c r="DU41" s="731"/>
      <c r="DV41" s="732"/>
      <c r="DW41" s="733"/>
      <c r="DX41" s="734"/>
      <c r="DY41" s="734"/>
      <c r="DZ41" s="734"/>
      <c r="EA41" s="734"/>
      <c r="EB41" s="734"/>
      <c r="EC41" s="735"/>
    </row>
    <row r="42" spans="2:133" ht="11.25" customHeight="1">
      <c r="B42" s="686" t="s">
        <v>350</v>
      </c>
      <c r="C42" s="687"/>
      <c r="D42" s="687"/>
      <c r="E42" s="687"/>
      <c r="F42" s="687"/>
      <c r="G42" s="687"/>
      <c r="H42" s="687"/>
      <c r="I42" s="687"/>
      <c r="J42" s="687"/>
      <c r="K42" s="687"/>
      <c r="L42" s="687"/>
      <c r="M42" s="687"/>
      <c r="N42" s="687"/>
      <c r="O42" s="687"/>
      <c r="P42" s="687"/>
      <c r="Q42" s="688"/>
      <c r="R42" s="736">
        <v>12707485</v>
      </c>
      <c r="S42" s="737"/>
      <c r="T42" s="737"/>
      <c r="U42" s="737"/>
      <c r="V42" s="737"/>
      <c r="W42" s="737"/>
      <c r="X42" s="737"/>
      <c r="Y42" s="739"/>
      <c r="Z42" s="740">
        <v>100</v>
      </c>
      <c r="AA42" s="740"/>
      <c r="AB42" s="740"/>
      <c r="AC42" s="740"/>
      <c r="AD42" s="741">
        <v>6924827</v>
      </c>
      <c r="AE42" s="741"/>
      <c r="AF42" s="741"/>
      <c r="AG42" s="741"/>
      <c r="AH42" s="741"/>
      <c r="AI42" s="741"/>
      <c r="AJ42" s="741"/>
      <c r="AK42" s="741"/>
      <c r="AL42" s="742">
        <v>100</v>
      </c>
      <c r="AM42" s="717"/>
      <c r="AN42" s="717"/>
      <c r="AO42" s="743"/>
      <c r="AQ42" s="744" t="s">
        <v>351</v>
      </c>
      <c r="AR42" s="745"/>
      <c r="AS42" s="745"/>
      <c r="AT42" s="745"/>
      <c r="AU42" s="745"/>
      <c r="AV42" s="745"/>
      <c r="AW42" s="745"/>
      <c r="AX42" s="745"/>
      <c r="AY42" s="746"/>
      <c r="AZ42" s="736">
        <v>926263</v>
      </c>
      <c r="BA42" s="737"/>
      <c r="BB42" s="737"/>
      <c r="BC42" s="737"/>
      <c r="BD42" s="716"/>
      <c r="BE42" s="716"/>
      <c r="BF42" s="718"/>
      <c r="BG42" s="728"/>
      <c r="BH42" s="729"/>
      <c r="BI42" s="729"/>
      <c r="BJ42" s="729"/>
      <c r="BK42" s="729"/>
      <c r="BL42" s="237"/>
      <c r="BM42" s="671" t="s">
        <v>352</v>
      </c>
      <c r="BN42" s="671"/>
      <c r="BO42" s="671"/>
      <c r="BP42" s="671"/>
      <c r="BQ42" s="671"/>
      <c r="BR42" s="671"/>
      <c r="BS42" s="671"/>
      <c r="BT42" s="671"/>
      <c r="BU42" s="672"/>
      <c r="BV42" s="736">
        <v>324</v>
      </c>
      <c r="BW42" s="737"/>
      <c r="BX42" s="737"/>
      <c r="BY42" s="737"/>
      <c r="BZ42" s="737"/>
      <c r="CA42" s="737"/>
      <c r="CB42" s="738"/>
      <c r="CD42" s="642" t="s">
        <v>353</v>
      </c>
      <c r="CE42" s="643"/>
      <c r="CF42" s="643"/>
      <c r="CG42" s="643"/>
      <c r="CH42" s="643"/>
      <c r="CI42" s="643"/>
      <c r="CJ42" s="643"/>
      <c r="CK42" s="643"/>
      <c r="CL42" s="643"/>
      <c r="CM42" s="643"/>
      <c r="CN42" s="643"/>
      <c r="CO42" s="643"/>
      <c r="CP42" s="643"/>
      <c r="CQ42" s="644"/>
      <c r="CR42" s="645">
        <v>2352376</v>
      </c>
      <c r="CS42" s="646"/>
      <c r="CT42" s="646"/>
      <c r="CU42" s="646"/>
      <c r="CV42" s="646"/>
      <c r="CW42" s="646"/>
      <c r="CX42" s="646"/>
      <c r="CY42" s="647"/>
      <c r="CZ42" s="650">
        <v>19.399999999999999</v>
      </c>
      <c r="DA42" s="651"/>
      <c r="DB42" s="651"/>
      <c r="DC42" s="663"/>
      <c r="DD42" s="654">
        <v>556778</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c r="BV43" s="238"/>
      <c r="BW43" s="238"/>
      <c r="BX43" s="238"/>
      <c r="BY43" s="238"/>
      <c r="BZ43" s="238"/>
      <c r="CA43" s="238"/>
      <c r="CB43" s="238"/>
      <c r="CD43" s="642" t="s">
        <v>354</v>
      </c>
      <c r="CE43" s="643"/>
      <c r="CF43" s="643"/>
      <c r="CG43" s="643"/>
      <c r="CH43" s="643"/>
      <c r="CI43" s="643"/>
      <c r="CJ43" s="643"/>
      <c r="CK43" s="643"/>
      <c r="CL43" s="643"/>
      <c r="CM43" s="643"/>
      <c r="CN43" s="643"/>
      <c r="CO43" s="643"/>
      <c r="CP43" s="643"/>
      <c r="CQ43" s="644"/>
      <c r="CR43" s="645">
        <v>87563</v>
      </c>
      <c r="CS43" s="679"/>
      <c r="CT43" s="679"/>
      <c r="CU43" s="679"/>
      <c r="CV43" s="679"/>
      <c r="CW43" s="679"/>
      <c r="CX43" s="679"/>
      <c r="CY43" s="680"/>
      <c r="CZ43" s="650">
        <v>0.7</v>
      </c>
      <c r="DA43" s="681"/>
      <c r="DB43" s="681"/>
      <c r="DC43" s="684"/>
      <c r="DD43" s="654">
        <v>87563</v>
      </c>
      <c r="DE43" s="679"/>
      <c r="DF43" s="679"/>
      <c r="DG43" s="679"/>
      <c r="DH43" s="679"/>
      <c r="DI43" s="679"/>
      <c r="DJ43" s="679"/>
      <c r="DK43" s="680"/>
      <c r="DL43" s="730"/>
      <c r="DM43" s="731"/>
      <c r="DN43" s="731"/>
      <c r="DO43" s="731"/>
      <c r="DP43" s="731"/>
      <c r="DQ43" s="731"/>
      <c r="DR43" s="731"/>
      <c r="DS43" s="731"/>
      <c r="DT43" s="731"/>
      <c r="DU43" s="731"/>
      <c r="DV43" s="732"/>
      <c r="DW43" s="733"/>
      <c r="DX43" s="734"/>
      <c r="DY43" s="734"/>
      <c r="DZ43" s="734"/>
      <c r="EA43" s="734"/>
      <c r="EB43" s="734"/>
      <c r="EC43" s="735"/>
    </row>
    <row r="44" spans="2:133" ht="11.25" customHeight="1">
      <c r="CD44" s="757" t="s">
        <v>302</v>
      </c>
      <c r="CE44" s="758"/>
      <c r="CF44" s="642" t="s">
        <v>355</v>
      </c>
      <c r="CG44" s="643"/>
      <c r="CH44" s="643"/>
      <c r="CI44" s="643"/>
      <c r="CJ44" s="643"/>
      <c r="CK44" s="643"/>
      <c r="CL44" s="643"/>
      <c r="CM44" s="643"/>
      <c r="CN44" s="643"/>
      <c r="CO44" s="643"/>
      <c r="CP44" s="643"/>
      <c r="CQ44" s="644"/>
      <c r="CR44" s="645">
        <v>2288020</v>
      </c>
      <c r="CS44" s="646"/>
      <c r="CT44" s="646"/>
      <c r="CU44" s="646"/>
      <c r="CV44" s="646"/>
      <c r="CW44" s="646"/>
      <c r="CX44" s="646"/>
      <c r="CY44" s="647"/>
      <c r="CZ44" s="650">
        <v>18.899999999999999</v>
      </c>
      <c r="DA44" s="651"/>
      <c r="DB44" s="651"/>
      <c r="DC44" s="663"/>
      <c r="DD44" s="654">
        <v>520822</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c r="CD45" s="759"/>
      <c r="CE45" s="760"/>
      <c r="CF45" s="642" t="s">
        <v>356</v>
      </c>
      <c r="CG45" s="643"/>
      <c r="CH45" s="643"/>
      <c r="CI45" s="643"/>
      <c r="CJ45" s="643"/>
      <c r="CK45" s="643"/>
      <c r="CL45" s="643"/>
      <c r="CM45" s="643"/>
      <c r="CN45" s="643"/>
      <c r="CO45" s="643"/>
      <c r="CP45" s="643"/>
      <c r="CQ45" s="644"/>
      <c r="CR45" s="645">
        <v>1417406</v>
      </c>
      <c r="CS45" s="679"/>
      <c r="CT45" s="679"/>
      <c r="CU45" s="679"/>
      <c r="CV45" s="679"/>
      <c r="CW45" s="679"/>
      <c r="CX45" s="679"/>
      <c r="CY45" s="680"/>
      <c r="CZ45" s="650">
        <v>11.7</v>
      </c>
      <c r="DA45" s="681"/>
      <c r="DB45" s="681"/>
      <c r="DC45" s="684"/>
      <c r="DD45" s="654">
        <v>74020</v>
      </c>
      <c r="DE45" s="679"/>
      <c r="DF45" s="679"/>
      <c r="DG45" s="679"/>
      <c r="DH45" s="679"/>
      <c r="DI45" s="679"/>
      <c r="DJ45" s="679"/>
      <c r="DK45" s="680"/>
      <c r="DL45" s="730"/>
      <c r="DM45" s="731"/>
      <c r="DN45" s="731"/>
      <c r="DO45" s="731"/>
      <c r="DP45" s="731"/>
      <c r="DQ45" s="731"/>
      <c r="DR45" s="731"/>
      <c r="DS45" s="731"/>
      <c r="DT45" s="731"/>
      <c r="DU45" s="731"/>
      <c r="DV45" s="732"/>
      <c r="DW45" s="733"/>
      <c r="DX45" s="734"/>
      <c r="DY45" s="734"/>
      <c r="DZ45" s="734"/>
      <c r="EA45" s="734"/>
      <c r="EB45" s="734"/>
      <c r="EC45" s="735"/>
    </row>
    <row r="46" spans="2:133" ht="11.25" customHeight="1">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358</v>
      </c>
      <c r="CG46" s="643"/>
      <c r="CH46" s="643"/>
      <c r="CI46" s="643"/>
      <c r="CJ46" s="643"/>
      <c r="CK46" s="643"/>
      <c r="CL46" s="643"/>
      <c r="CM46" s="643"/>
      <c r="CN46" s="643"/>
      <c r="CO46" s="643"/>
      <c r="CP46" s="643"/>
      <c r="CQ46" s="644"/>
      <c r="CR46" s="645">
        <v>859801</v>
      </c>
      <c r="CS46" s="646"/>
      <c r="CT46" s="646"/>
      <c r="CU46" s="646"/>
      <c r="CV46" s="646"/>
      <c r="CW46" s="646"/>
      <c r="CX46" s="646"/>
      <c r="CY46" s="647"/>
      <c r="CZ46" s="650">
        <v>7.1</v>
      </c>
      <c r="DA46" s="651"/>
      <c r="DB46" s="651"/>
      <c r="DC46" s="663"/>
      <c r="DD46" s="654">
        <v>446589</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360</v>
      </c>
      <c r="CG47" s="643"/>
      <c r="CH47" s="643"/>
      <c r="CI47" s="643"/>
      <c r="CJ47" s="643"/>
      <c r="CK47" s="643"/>
      <c r="CL47" s="643"/>
      <c r="CM47" s="643"/>
      <c r="CN47" s="643"/>
      <c r="CO47" s="643"/>
      <c r="CP47" s="643"/>
      <c r="CQ47" s="644"/>
      <c r="CR47" s="645">
        <v>64356</v>
      </c>
      <c r="CS47" s="679"/>
      <c r="CT47" s="679"/>
      <c r="CU47" s="679"/>
      <c r="CV47" s="679"/>
      <c r="CW47" s="679"/>
      <c r="CX47" s="679"/>
      <c r="CY47" s="680"/>
      <c r="CZ47" s="650">
        <v>0.5</v>
      </c>
      <c r="DA47" s="681"/>
      <c r="DB47" s="681"/>
      <c r="DC47" s="684"/>
      <c r="DD47" s="654">
        <v>35956</v>
      </c>
      <c r="DE47" s="679"/>
      <c r="DF47" s="679"/>
      <c r="DG47" s="679"/>
      <c r="DH47" s="679"/>
      <c r="DI47" s="679"/>
      <c r="DJ47" s="679"/>
      <c r="DK47" s="680"/>
      <c r="DL47" s="730"/>
      <c r="DM47" s="731"/>
      <c r="DN47" s="731"/>
      <c r="DO47" s="731"/>
      <c r="DP47" s="731"/>
      <c r="DQ47" s="731"/>
      <c r="DR47" s="731"/>
      <c r="DS47" s="731"/>
      <c r="DT47" s="731"/>
      <c r="DU47" s="731"/>
      <c r="DV47" s="732"/>
      <c r="DW47" s="733"/>
      <c r="DX47" s="734"/>
      <c r="DY47" s="734"/>
      <c r="DZ47" s="734"/>
      <c r="EA47" s="734"/>
      <c r="EB47" s="734"/>
      <c r="EC47" s="735"/>
    </row>
    <row r="48" spans="2:133">
      <c r="B48" s="241" t="s">
        <v>361</v>
      </c>
      <c r="CD48" s="761"/>
      <c r="CE48" s="762"/>
      <c r="CF48" s="642" t="s">
        <v>362</v>
      </c>
      <c r="CG48" s="643"/>
      <c r="CH48" s="643"/>
      <c r="CI48" s="643"/>
      <c r="CJ48" s="643"/>
      <c r="CK48" s="643"/>
      <c r="CL48" s="643"/>
      <c r="CM48" s="643"/>
      <c r="CN48" s="643"/>
      <c r="CO48" s="643"/>
      <c r="CP48" s="643"/>
      <c r="CQ48" s="644"/>
      <c r="CR48" s="645" t="s">
        <v>137</v>
      </c>
      <c r="CS48" s="646"/>
      <c r="CT48" s="646"/>
      <c r="CU48" s="646"/>
      <c r="CV48" s="646"/>
      <c r="CW48" s="646"/>
      <c r="CX48" s="646"/>
      <c r="CY48" s="647"/>
      <c r="CZ48" s="650" t="s">
        <v>363</v>
      </c>
      <c r="DA48" s="651"/>
      <c r="DB48" s="651"/>
      <c r="DC48" s="663"/>
      <c r="DD48" s="654" t="s">
        <v>363</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c r="CD49" s="686" t="s">
        <v>364</v>
      </c>
      <c r="CE49" s="687"/>
      <c r="CF49" s="687"/>
      <c r="CG49" s="687"/>
      <c r="CH49" s="687"/>
      <c r="CI49" s="687"/>
      <c r="CJ49" s="687"/>
      <c r="CK49" s="687"/>
      <c r="CL49" s="687"/>
      <c r="CM49" s="687"/>
      <c r="CN49" s="687"/>
      <c r="CO49" s="687"/>
      <c r="CP49" s="687"/>
      <c r="CQ49" s="688"/>
      <c r="CR49" s="736">
        <v>12105929</v>
      </c>
      <c r="CS49" s="716"/>
      <c r="CT49" s="716"/>
      <c r="CU49" s="716"/>
      <c r="CV49" s="716"/>
      <c r="CW49" s="716"/>
      <c r="CX49" s="716"/>
      <c r="CY49" s="747"/>
      <c r="CZ49" s="742">
        <v>100</v>
      </c>
      <c r="DA49" s="748"/>
      <c r="DB49" s="748"/>
      <c r="DC49" s="749"/>
      <c r="DD49" s="750">
        <v>7839229</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kaVjO4KB7/cqpfJM81REWhEQlzsPJYk0naWjlQTuKNvE+bSRKW609+MLlhp9UR48ZpZXf6Cx6OgrOtO2geFnuA==" saltValue="0UOzjQa3hosaZ80mr5G1r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366</v>
      </c>
      <c r="DK2" s="793"/>
      <c r="DL2" s="793"/>
      <c r="DM2" s="793"/>
      <c r="DN2" s="793"/>
      <c r="DO2" s="794"/>
      <c r="DP2" s="250"/>
      <c r="DQ2" s="792" t="s">
        <v>367</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368</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370</v>
      </c>
      <c r="B5" s="787"/>
      <c r="C5" s="787"/>
      <c r="D5" s="787"/>
      <c r="E5" s="787"/>
      <c r="F5" s="787"/>
      <c r="G5" s="787"/>
      <c r="H5" s="787"/>
      <c r="I5" s="787"/>
      <c r="J5" s="787"/>
      <c r="K5" s="787"/>
      <c r="L5" s="787"/>
      <c r="M5" s="787"/>
      <c r="N5" s="787"/>
      <c r="O5" s="787"/>
      <c r="P5" s="788"/>
      <c r="Q5" s="763" t="s">
        <v>371</v>
      </c>
      <c r="R5" s="764"/>
      <c r="S5" s="764"/>
      <c r="T5" s="764"/>
      <c r="U5" s="765"/>
      <c r="V5" s="763" t="s">
        <v>372</v>
      </c>
      <c r="W5" s="764"/>
      <c r="X5" s="764"/>
      <c r="Y5" s="764"/>
      <c r="Z5" s="765"/>
      <c r="AA5" s="763" t="s">
        <v>373</v>
      </c>
      <c r="AB5" s="764"/>
      <c r="AC5" s="764"/>
      <c r="AD5" s="764"/>
      <c r="AE5" s="764"/>
      <c r="AF5" s="796" t="s">
        <v>374</v>
      </c>
      <c r="AG5" s="764"/>
      <c r="AH5" s="764"/>
      <c r="AI5" s="764"/>
      <c r="AJ5" s="775"/>
      <c r="AK5" s="764" t="s">
        <v>375</v>
      </c>
      <c r="AL5" s="764"/>
      <c r="AM5" s="764"/>
      <c r="AN5" s="764"/>
      <c r="AO5" s="765"/>
      <c r="AP5" s="763" t="s">
        <v>376</v>
      </c>
      <c r="AQ5" s="764"/>
      <c r="AR5" s="764"/>
      <c r="AS5" s="764"/>
      <c r="AT5" s="765"/>
      <c r="AU5" s="763" t="s">
        <v>377</v>
      </c>
      <c r="AV5" s="764"/>
      <c r="AW5" s="764"/>
      <c r="AX5" s="764"/>
      <c r="AY5" s="775"/>
      <c r="AZ5" s="257"/>
      <c r="BA5" s="257"/>
      <c r="BB5" s="257"/>
      <c r="BC5" s="257"/>
      <c r="BD5" s="257"/>
      <c r="BE5" s="258"/>
      <c r="BF5" s="258"/>
      <c r="BG5" s="258"/>
      <c r="BH5" s="258"/>
      <c r="BI5" s="258"/>
      <c r="BJ5" s="258"/>
      <c r="BK5" s="258"/>
      <c r="BL5" s="258"/>
      <c r="BM5" s="258"/>
      <c r="BN5" s="258"/>
      <c r="BO5" s="258"/>
      <c r="BP5" s="258"/>
      <c r="BQ5" s="786" t="s">
        <v>378</v>
      </c>
      <c r="BR5" s="787"/>
      <c r="BS5" s="787"/>
      <c r="BT5" s="787"/>
      <c r="BU5" s="787"/>
      <c r="BV5" s="787"/>
      <c r="BW5" s="787"/>
      <c r="BX5" s="787"/>
      <c r="BY5" s="787"/>
      <c r="BZ5" s="787"/>
      <c r="CA5" s="787"/>
      <c r="CB5" s="787"/>
      <c r="CC5" s="787"/>
      <c r="CD5" s="787"/>
      <c r="CE5" s="787"/>
      <c r="CF5" s="787"/>
      <c r="CG5" s="788"/>
      <c r="CH5" s="763" t="s">
        <v>379</v>
      </c>
      <c r="CI5" s="764"/>
      <c r="CJ5" s="764"/>
      <c r="CK5" s="764"/>
      <c r="CL5" s="765"/>
      <c r="CM5" s="763" t="s">
        <v>380</v>
      </c>
      <c r="CN5" s="764"/>
      <c r="CO5" s="764"/>
      <c r="CP5" s="764"/>
      <c r="CQ5" s="765"/>
      <c r="CR5" s="763" t="s">
        <v>381</v>
      </c>
      <c r="CS5" s="764"/>
      <c r="CT5" s="764"/>
      <c r="CU5" s="764"/>
      <c r="CV5" s="765"/>
      <c r="CW5" s="763" t="s">
        <v>382</v>
      </c>
      <c r="CX5" s="764"/>
      <c r="CY5" s="764"/>
      <c r="CZ5" s="764"/>
      <c r="DA5" s="765"/>
      <c r="DB5" s="763" t="s">
        <v>383</v>
      </c>
      <c r="DC5" s="764"/>
      <c r="DD5" s="764"/>
      <c r="DE5" s="764"/>
      <c r="DF5" s="765"/>
      <c r="DG5" s="769" t="s">
        <v>384</v>
      </c>
      <c r="DH5" s="770"/>
      <c r="DI5" s="770"/>
      <c r="DJ5" s="770"/>
      <c r="DK5" s="771"/>
      <c r="DL5" s="769" t="s">
        <v>385</v>
      </c>
      <c r="DM5" s="770"/>
      <c r="DN5" s="770"/>
      <c r="DO5" s="770"/>
      <c r="DP5" s="771"/>
      <c r="DQ5" s="763" t="s">
        <v>386</v>
      </c>
      <c r="DR5" s="764"/>
      <c r="DS5" s="764"/>
      <c r="DT5" s="764"/>
      <c r="DU5" s="765"/>
      <c r="DV5" s="763" t="s">
        <v>377</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387</v>
      </c>
      <c r="C7" s="778"/>
      <c r="D7" s="778"/>
      <c r="E7" s="778"/>
      <c r="F7" s="778"/>
      <c r="G7" s="778"/>
      <c r="H7" s="778"/>
      <c r="I7" s="778"/>
      <c r="J7" s="778"/>
      <c r="K7" s="778"/>
      <c r="L7" s="778"/>
      <c r="M7" s="778"/>
      <c r="N7" s="778"/>
      <c r="O7" s="778"/>
      <c r="P7" s="779"/>
      <c r="Q7" s="780">
        <v>12723</v>
      </c>
      <c r="R7" s="781"/>
      <c r="S7" s="781"/>
      <c r="T7" s="781"/>
      <c r="U7" s="781"/>
      <c r="V7" s="781">
        <v>12122</v>
      </c>
      <c r="W7" s="781"/>
      <c r="X7" s="781"/>
      <c r="Y7" s="781"/>
      <c r="Z7" s="781"/>
      <c r="AA7" s="781">
        <v>602</v>
      </c>
      <c r="AB7" s="781"/>
      <c r="AC7" s="781"/>
      <c r="AD7" s="781"/>
      <c r="AE7" s="782"/>
      <c r="AF7" s="783">
        <v>513</v>
      </c>
      <c r="AG7" s="784"/>
      <c r="AH7" s="784"/>
      <c r="AI7" s="784"/>
      <c r="AJ7" s="785"/>
      <c r="AK7" s="820">
        <v>7</v>
      </c>
      <c r="AL7" s="821"/>
      <c r="AM7" s="821"/>
      <c r="AN7" s="821"/>
      <c r="AO7" s="821"/>
      <c r="AP7" s="821">
        <v>10404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c r="BT7" s="825"/>
      <c r="BU7" s="825"/>
      <c r="BV7" s="825"/>
      <c r="BW7" s="825"/>
      <c r="BX7" s="825"/>
      <c r="BY7" s="825"/>
      <c r="BZ7" s="825"/>
      <c r="CA7" s="825"/>
      <c r="CB7" s="825"/>
      <c r="CC7" s="825"/>
      <c r="CD7" s="825"/>
      <c r="CE7" s="825"/>
      <c r="CF7" s="825"/>
      <c r="CG7" s="826"/>
      <c r="CH7" s="817"/>
      <c r="CI7" s="818"/>
      <c r="CJ7" s="818"/>
      <c r="CK7" s="818"/>
      <c r="CL7" s="819"/>
      <c r="CM7" s="817"/>
      <c r="CN7" s="818"/>
      <c r="CO7" s="818"/>
      <c r="CP7" s="818"/>
      <c r="CQ7" s="819"/>
      <c r="CR7" s="817"/>
      <c r="CS7" s="818"/>
      <c r="CT7" s="818"/>
      <c r="CU7" s="818"/>
      <c r="CV7" s="819"/>
      <c r="CW7" s="817"/>
      <c r="CX7" s="818"/>
      <c r="CY7" s="818"/>
      <c r="CZ7" s="818"/>
      <c r="DA7" s="819"/>
      <c r="DB7" s="817"/>
      <c r="DC7" s="818"/>
      <c r="DD7" s="818"/>
      <c r="DE7" s="818"/>
      <c r="DF7" s="819"/>
      <c r="DG7" s="817"/>
      <c r="DH7" s="818"/>
      <c r="DI7" s="818"/>
      <c r="DJ7" s="818"/>
      <c r="DK7" s="819"/>
      <c r="DL7" s="817"/>
      <c r="DM7" s="818"/>
      <c r="DN7" s="818"/>
      <c r="DO7" s="818"/>
      <c r="DP7" s="819"/>
      <c r="DQ7" s="817"/>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388</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389</v>
      </c>
      <c r="B23" s="836" t="s">
        <v>390</v>
      </c>
      <c r="C23" s="837"/>
      <c r="D23" s="837"/>
      <c r="E23" s="837"/>
      <c r="F23" s="837"/>
      <c r="G23" s="837"/>
      <c r="H23" s="837"/>
      <c r="I23" s="837"/>
      <c r="J23" s="837"/>
      <c r="K23" s="837"/>
      <c r="L23" s="837"/>
      <c r="M23" s="837"/>
      <c r="N23" s="837"/>
      <c r="O23" s="837"/>
      <c r="P23" s="838"/>
      <c r="Q23" s="839">
        <v>12707</v>
      </c>
      <c r="R23" s="840"/>
      <c r="S23" s="840"/>
      <c r="T23" s="840"/>
      <c r="U23" s="840"/>
      <c r="V23" s="840">
        <v>12106</v>
      </c>
      <c r="W23" s="840"/>
      <c r="X23" s="840"/>
      <c r="Y23" s="840"/>
      <c r="Z23" s="840"/>
      <c r="AA23" s="840">
        <v>602</v>
      </c>
      <c r="AB23" s="840"/>
      <c r="AC23" s="840"/>
      <c r="AD23" s="840"/>
      <c r="AE23" s="841"/>
      <c r="AF23" s="842">
        <v>513</v>
      </c>
      <c r="AG23" s="840"/>
      <c r="AH23" s="840"/>
      <c r="AI23" s="840"/>
      <c r="AJ23" s="843"/>
      <c r="AK23" s="844"/>
      <c r="AL23" s="845"/>
      <c r="AM23" s="845"/>
      <c r="AN23" s="845"/>
      <c r="AO23" s="845"/>
      <c r="AP23" s="840">
        <v>10404</v>
      </c>
      <c r="AQ23" s="840"/>
      <c r="AR23" s="840"/>
      <c r="AS23" s="840"/>
      <c r="AT23" s="840"/>
      <c r="AU23" s="846"/>
      <c r="AV23" s="846"/>
      <c r="AW23" s="846"/>
      <c r="AX23" s="846"/>
      <c r="AY23" s="847"/>
      <c r="AZ23" s="855" t="s">
        <v>391</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392</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393</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370</v>
      </c>
      <c r="B26" s="787"/>
      <c r="C26" s="787"/>
      <c r="D26" s="787"/>
      <c r="E26" s="787"/>
      <c r="F26" s="787"/>
      <c r="G26" s="787"/>
      <c r="H26" s="787"/>
      <c r="I26" s="787"/>
      <c r="J26" s="787"/>
      <c r="K26" s="787"/>
      <c r="L26" s="787"/>
      <c r="M26" s="787"/>
      <c r="N26" s="787"/>
      <c r="O26" s="787"/>
      <c r="P26" s="788"/>
      <c r="Q26" s="763" t="s">
        <v>394</v>
      </c>
      <c r="R26" s="764"/>
      <c r="S26" s="764"/>
      <c r="T26" s="764"/>
      <c r="U26" s="765"/>
      <c r="V26" s="763" t="s">
        <v>395</v>
      </c>
      <c r="W26" s="764"/>
      <c r="X26" s="764"/>
      <c r="Y26" s="764"/>
      <c r="Z26" s="765"/>
      <c r="AA26" s="763" t="s">
        <v>396</v>
      </c>
      <c r="AB26" s="764"/>
      <c r="AC26" s="764"/>
      <c r="AD26" s="764"/>
      <c r="AE26" s="764"/>
      <c r="AF26" s="858" t="s">
        <v>397</v>
      </c>
      <c r="AG26" s="859"/>
      <c r="AH26" s="859"/>
      <c r="AI26" s="859"/>
      <c r="AJ26" s="860"/>
      <c r="AK26" s="764" t="s">
        <v>398</v>
      </c>
      <c r="AL26" s="764"/>
      <c r="AM26" s="764"/>
      <c r="AN26" s="764"/>
      <c r="AO26" s="765"/>
      <c r="AP26" s="763" t="s">
        <v>399</v>
      </c>
      <c r="AQ26" s="764"/>
      <c r="AR26" s="764"/>
      <c r="AS26" s="764"/>
      <c r="AT26" s="765"/>
      <c r="AU26" s="763" t="s">
        <v>400</v>
      </c>
      <c r="AV26" s="764"/>
      <c r="AW26" s="764"/>
      <c r="AX26" s="764"/>
      <c r="AY26" s="765"/>
      <c r="AZ26" s="763" t="s">
        <v>401</v>
      </c>
      <c r="BA26" s="764"/>
      <c r="BB26" s="764"/>
      <c r="BC26" s="764"/>
      <c r="BD26" s="765"/>
      <c r="BE26" s="763" t="s">
        <v>377</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402</v>
      </c>
      <c r="C28" s="778"/>
      <c r="D28" s="778"/>
      <c r="E28" s="778"/>
      <c r="F28" s="778"/>
      <c r="G28" s="778"/>
      <c r="H28" s="778"/>
      <c r="I28" s="778"/>
      <c r="J28" s="778"/>
      <c r="K28" s="778"/>
      <c r="L28" s="778"/>
      <c r="M28" s="778"/>
      <c r="N28" s="778"/>
      <c r="O28" s="778"/>
      <c r="P28" s="779"/>
      <c r="Q28" s="868">
        <v>3739</v>
      </c>
      <c r="R28" s="869"/>
      <c r="S28" s="869"/>
      <c r="T28" s="869"/>
      <c r="U28" s="869"/>
      <c r="V28" s="869">
        <v>3747</v>
      </c>
      <c r="W28" s="869"/>
      <c r="X28" s="869"/>
      <c r="Y28" s="869"/>
      <c r="Z28" s="869"/>
      <c r="AA28" s="869">
        <v>-7</v>
      </c>
      <c r="AB28" s="869"/>
      <c r="AC28" s="869"/>
      <c r="AD28" s="869"/>
      <c r="AE28" s="870"/>
      <c r="AF28" s="871">
        <v>-7</v>
      </c>
      <c r="AG28" s="869"/>
      <c r="AH28" s="869"/>
      <c r="AI28" s="869"/>
      <c r="AJ28" s="872"/>
      <c r="AK28" s="873">
        <v>289</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403</v>
      </c>
      <c r="C29" s="802"/>
      <c r="D29" s="802"/>
      <c r="E29" s="802"/>
      <c r="F29" s="802"/>
      <c r="G29" s="802"/>
      <c r="H29" s="802"/>
      <c r="I29" s="802"/>
      <c r="J29" s="802"/>
      <c r="K29" s="802"/>
      <c r="L29" s="802"/>
      <c r="M29" s="802"/>
      <c r="N29" s="802"/>
      <c r="O29" s="802"/>
      <c r="P29" s="803"/>
      <c r="Q29" s="804">
        <v>377</v>
      </c>
      <c r="R29" s="805"/>
      <c r="S29" s="805"/>
      <c r="T29" s="805"/>
      <c r="U29" s="805"/>
      <c r="V29" s="805">
        <v>372</v>
      </c>
      <c r="W29" s="805"/>
      <c r="X29" s="805"/>
      <c r="Y29" s="805"/>
      <c r="Z29" s="805"/>
      <c r="AA29" s="805">
        <v>5</v>
      </c>
      <c r="AB29" s="805"/>
      <c r="AC29" s="805"/>
      <c r="AD29" s="805"/>
      <c r="AE29" s="806"/>
      <c r="AF29" s="807">
        <v>5</v>
      </c>
      <c r="AG29" s="808"/>
      <c r="AH29" s="808"/>
      <c r="AI29" s="808"/>
      <c r="AJ29" s="809"/>
      <c r="AK29" s="876">
        <v>97</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404</v>
      </c>
      <c r="C30" s="802"/>
      <c r="D30" s="802"/>
      <c r="E30" s="802"/>
      <c r="F30" s="802"/>
      <c r="G30" s="802"/>
      <c r="H30" s="802"/>
      <c r="I30" s="802"/>
      <c r="J30" s="802"/>
      <c r="K30" s="802"/>
      <c r="L30" s="802"/>
      <c r="M30" s="802"/>
      <c r="N30" s="802"/>
      <c r="O30" s="802"/>
      <c r="P30" s="803"/>
      <c r="Q30" s="804">
        <v>938</v>
      </c>
      <c r="R30" s="805"/>
      <c r="S30" s="805"/>
      <c r="T30" s="805"/>
      <c r="U30" s="805"/>
      <c r="V30" s="805">
        <v>836</v>
      </c>
      <c r="W30" s="805"/>
      <c r="X30" s="805"/>
      <c r="Y30" s="805"/>
      <c r="Z30" s="805"/>
      <c r="AA30" s="805">
        <v>102</v>
      </c>
      <c r="AB30" s="805"/>
      <c r="AC30" s="805"/>
      <c r="AD30" s="805"/>
      <c r="AE30" s="806"/>
      <c r="AF30" s="807">
        <v>737</v>
      </c>
      <c r="AG30" s="808"/>
      <c r="AH30" s="808"/>
      <c r="AI30" s="808"/>
      <c r="AJ30" s="809"/>
      <c r="AK30" s="876"/>
      <c r="AL30" s="877"/>
      <c r="AM30" s="877"/>
      <c r="AN30" s="877"/>
      <c r="AO30" s="877"/>
      <c r="AP30" s="877">
        <v>460</v>
      </c>
      <c r="AQ30" s="877"/>
      <c r="AR30" s="877"/>
      <c r="AS30" s="877"/>
      <c r="AT30" s="877"/>
      <c r="AU30" s="877">
        <v>32</v>
      </c>
      <c r="AV30" s="877"/>
      <c r="AW30" s="877"/>
      <c r="AX30" s="877"/>
      <c r="AY30" s="877"/>
      <c r="AZ30" s="878"/>
      <c r="BA30" s="878"/>
      <c r="BB30" s="878"/>
      <c r="BC30" s="878"/>
      <c r="BD30" s="878"/>
      <c r="BE30" s="874" t="s">
        <v>405</v>
      </c>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406</v>
      </c>
      <c r="C31" s="802"/>
      <c r="D31" s="802"/>
      <c r="E31" s="802"/>
      <c r="F31" s="802"/>
      <c r="G31" s="802"/>
      <c r="H31" s="802"/>
      <c r="I31" s="802"/>
      <c r="J31" s="802"/>
      <c r="K31" s="802"/>
      <c r="L31" s="802"/>
      <c r="M31" s="802"/>
      <c r="N31" s="802"/>
      <c r="O31" s="802"/>
      <c r="P31" s="803"/>
      <c r="Q31" s="804">
        <v>448</v>
      </c>
      <c r="R31" s="805"/>
      <c r="S31" s="805"/>
      <c r="T31" s="805"/>
      <c r="U31" s="805"/>
      <c r="V31" s="805">
        <v>423</v>
      </c>
      <c r="W31" s="805"/>
      <c r="X31" s="805"/>
      <c r="Y31" s="805"/>
      <c r="Z31" s="805"/>
      <c r="AA31" s="805">
        <v>25</v>
      </c>
      <c r="AB31" s="805"/>
      <c r="AC31" s="805"/>
      <c r="AD31" s="805"/>
      <c r="AE31" s="806"/>
      <c r="AF31" s="807">
        <v>25</v>
      </c>
      <c r="AG31" s="808"/>
      <c r="AH31" s="808"/>
      <c r="AI31" s="808"/>
      <c r="AJ31" s="809"/>
      <c r="AK31" s="876"/>
      <c r="AL31" s="877"/>
      <c r="AM31" s="877"/>
      <c r="AN31" s="877"/>
      <c r="AO31" s="877"/>
      <c r="AP31" s="877">
        <v>2095</v>
      </c>
      <c r="AQ31" s="877"/>
      <c r="AR31" s="877"/>
      <c r="AS31" s="877"/>
      <c r="AT31" s="877"/>
      <c r="AU31" s="877">
        <v>1663</v>
      </c>
      <c r="AV31" s="877"/>
      <c r="AW31" s="877"/>
      <c r="AX31" s="877"/>
      <c r="AY31" s="877"/>
      <c r="AZ31" s="878"/>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408</v>
      </c>
      <c r="C32" s="802"/>
      <c r="D32" s="802"/>
      <c r="E32" s="802"/>
      <c r="F32" s="802"/>
      <c r="G32" s="802"/>
      <c r="H32" s="802"/>
      <c r="I32" s="802"/>
      <c r="J32" s="802"/>
      <c r="K32" s="802"/>
      <c r="L32" s="802"/>
      <c r="M32" s="802"/>
      <c r="N32" s="802"/>
      <c r="O32" s="802"/>
      <c r="P32" s="803"/>
      <c r="Q32" s="804">
        <v>115</v>
      </c>
      <c r="R32" s="805"/>
      <c r="S32" s="805"/>
      <c r="T32" s="805"/>
      <c r="U32" s="805"/>
      <c r="V32" s="805">
        <v>94</v>
      </c>
      <c r="W32" s="805"/>
      <c r="X32" s="805"/>
      <c r="Y32" s="805"/>
      <c r="Z32" s="805"/>
      <c r="AA32" s="805">
        <v>21</v>
      </c>
      <c r="AB32" s="805"/>
      <c r="AC32" s="805"/>
      <c r="AD32" s="805"/>
      <c r="AE32" s="806"/>
      <c r="AF32" s="807">
        <v>21</v>
      </c>
      <c r="AG32" s="808"/>
      <c r="AH32" s="808"/>
      <c r="AI32" s="808"/>
      <c r="AJ32" s="809"/>
      <c r="AK32" s="876"/>
      <c r="AL32" s="877"/>
      <c r="AM32" s="877"/>
      <c r="AN32" s="877"/>
      <c r="AO32" s="877"/>
      <c r="AP32" s="877">
        <v>602</v>
      </c>
      <c r="AQ32" s="877"/>
      <c r="AR32" s="877"/>
      <c r="AS32" s="877"/>
      <c r="AT32" s="877"/>
      <c r="AU32" s="877">
        <v>601</v>
      </c>
      <c r="AV32" s="877"/>
      <c r="AW32" s="877"/>
      <c r="AX32" s="877"/>
      <c r="AY32" s="877"/>
      <c r="AZ32" s="878"/>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409</v>
      </c>
      <c r="C33" s="802"/>
      <c r="D33" s="802"/>
      <c r="E33" s="802"/>
      <c r="F33" s="802"/>
      <c r="G33" s="802"/>
      <c r="H33" s="802"/>
      <c r="I33" s="802"/>
      <c r="J33" s="802"/>
      <c r="K33" s="802"/>
      <c r="L33" s="802"/>
      <c r="M33" s="802"/>
      <c r="N33" s="802"/>
      <c r="O33" s="802"/>
      <c r="P33" s="803"/>
      <c r="Q33" s="804">
        <v>17</v>
      </c>
      <c r="R33" s="805"/>
      <c r="S33" s="805"/>
      <c r="T33" s="805"/>
      <c r="U33" s="805"/>
      <c r="V33" s="805">
        <v>17</v>
      </c>
      <c r="W33" s="805"/>
      <c r="X33" s="805"/>
      <c r="Y33" s="805"/>
      <c r="Z33" s="805"/>
      <c r="AA33" s="805">
        <v>0</v>
      </c>
      <c r="AB33" s="805"/>
      <c r="AC33" s="805"/>
      <c r="AD33" s="805"/>
      <c r="AE33" s="806"/>
      <c r="AF33" s="807">
        <v>0</v>
      </c>
      <c r="AG33" s="808"/>
      <c r="AH33" s="808"/>
      <c r="AI33" s="808"/>
      <c r="AJ33" s="809"/>
      <c r="AK33" s="876"/>
      <c r="AL33" s="877"/>
      <c r="AM33" s="877"/>
      <c r="AN33" s="877"/>
      <c r="AO33" s="877"/>
      <c r="AP33" s="877">
        <v>13</v>
      </c>
      <c r="AQ33" s="877"/>
      <c r="AR33" s="877"/>
      <c r="AS33" s="877"/>
      <c r="AT33" s="877"/>
      <c r="AU33" s="877"/>
      <c r="AV33" s="877"/>
      <c r="AW33" s="877"/>
      <c r="AX33" s="877"/>
      <c r="AY33" s="877"/>
      <c r="AZ33" s="878"/>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389</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781</v>
      </c>
      <c r="AG63" s="888"/>
      <c r="AH63" s="888"/>
      <c r="AI63" s="888"/>
      <c r="AJ63" s="889"/>
      <c r="AK63" s="890"/>
      <c r="AL63" s="885"/>
      <c r="AM63" s="885"/>
      <c r="AN63" s="885"/>
      <c r="AO63" s="885"/>
      <c r="AP63" s="888">
        <v>3170</v>
      </c>
      <c r="AQ63" s="888"/>
      <c r="AR63" s="888"/>
      <c r="AS63" s="888"/>
      <c r="AT63" s="888"/>
      <c r="AU63" s="888">
        <v>2296</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414</v>
      </c>
      <c r="B66" s="787"/>
      <c r="C66" s="787"/>
      <c r="D66" s="787"/>
      <c r="E66" s="787"/>
      <c r="F66" s="787"/>
      <c r="G66" s="787"/>
      <c r="H66" s="787"/>
      <c r="I66" s="787"/>
      <c r="J66" s="787"/>
      <c r="K66" s="787"/>
      <c r="L66" s="787"/>
      <c r="M66" s="787"/>
      <c r="N66" s="787"/>
      <c r="O66" s="787"/>
      <c r="P66" s="788"/>
      <c r="Q66" s="763" t="s">
        <v>394</v>
      </c>
      <c r="R66" s="764"/>
      <c r="S66" s="764"/>
      <c r="T66" s="764"/>
      <c r="U66" s="765"/>
      <c r="V66" s="763" t="s">
        <v>415</v>
      </c>
      <c r="W66" s="764"/>
      <c r="X66" s="764"/>
      <c r="Y66" s="764"/>
      <c r="Z66" s="765"/>
      <c r="AA66" s="763" t="s">
        <v>416</v>
      </c>
      <c r="AB66" s="764"/>
      <c r="AC66" s="764"/>
      <c r="AD66" s="764"/>
      <c r="AE66" s="765"/>
      <c r="AF66" s="898" t="s">
        <v>417</v>
      </c>
      <c r="AG66" s="859"/>
      <c r="AH66" s="859"/>
      <c r="AI66" s="859"/>
      <c r="AJ66" s="899"/>
      <c r="AK66" s="763" t="s">
        <v>398</v>
      </c>
      <c r="AL66" s="787"/>
      <c r="AM66" s="787"/>
      <c r="AN66" s="787"/>
      <c r="AO66" s="788"/>
      <c r="AP66" s="763" t="s">
        <v>399</v>
      </c>
      <c r="AQ66" s="764"/>
      <c r="AR66" s="764"/>
      <c r="AS66" s="764"/>
      <c r="AT66" s="765"/>
      <c r="AU66" s="763" t="s">
        <v>418</v>
      </c>
      <c r="AV66" s="764"/>
      <c r="AW66" s="764"/>
      <c r="AX66" s="764"/>
      <c r="AY66" s="765"/>
      <c r="AZ66" s="763" t="s">
        <v>377</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571</v>
      </c>
      <c r="C68" s="916"/>
      <c r="D68" s="916"/>
      <c r="E68" s="916"/>
      <c r="F68" s="916"/>
      <c r="G68" s="916"/>
      <c r="H68" s="916"/>
      <c r="I68" s="916"/>
      <c r="J68" s="916"/>
      <c r="K68" s="916"/>
      <c r="L68" s="916"/>
      <c r="M68" s="916"/>
      <c r="N68" s="916"/>
      <c r="O68" s="916"/>
      <c r="P68" s="917"/>
      <c r="Q68" s="918">
        <v>22719</v>
      </c>
      <c r="R68" s="912"/>
      <c r="S68" s="912"/>
      <c r="T68" s="912"/>
      <c r="U68" s="912"/>
      <c r="V68" s="912">
        <v>22555</v>
      </c>
      <c r="W68" s="912"/>
      <c r="X68" s="912"/>
      <c r="Y68" s="912"/>
      <c r="Z68" s="912"/>
      <c r="AA68" s="912">
        <v>165</v>
      </c>
      <c r="AB68" s="912"/>
      <c r="AC68" s="912"/>
      <c r="AD68" s="912"/>
      <c r="AE68" s="912"/>
      <c r="AF68" s="912">
        <v>165</v>
      </c>
      <c r="AG68" s="912"/>
      <c r="AH68" s="912"/>
      <c r="AI68" s="912"/>
      <c r="AJ68" s="912"/>
      <c r="AK68" s="912">
        <v>20</v>
      </c>
      <c r="AL68" s="912"/>
      <c r="AM68" s="912"/>
      <c r="AN68" s="912"/>
      <c r="AO68" s="912"/>
      <c r="AP68" s="912">
        <v>0</v>
      </c>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572</v>
      </c>
      <c r="C69" s="920"/>
      <c r="D69" s="920"/>
      <c r="E69" s="920"/>
      <c r="F69" s="920"/>
      <c r="G69" s="920"/>
      <c r="H69" s="920"/>
      <c r="I69" s="920"/>
      <c r="J69" s="920"/>
      <c r="K69" s="920"/>
      <c r="L69" s="920"/>
      <c r="M69" s="920"/>
      <c r="N69" s="920"/>
      <c r="O69" s="920"/>
      <c r="P69" s="921"/>
      <c r="Q69" s="922">
        <v>348</v>
      </c>
      <c r="R69" s="877"/>
      <c r="S69" s="877"/>
      <c r="T69" s="877"/>
      <c r="U69" s="877"/>
      <c r="V69" s="877">
        <v>320</v>
      </c>
      <c r="W69" s="877"/>
      <c r="X69" s="877"/>
      <c r="Y69" s="877"/>
      <c r="Z69" s="877"/>
      <c r="AA69" s="877">
        <v>28</v>
      </c>
      <c r="AB69" s="877"/>
      <c r="AC69" s="877"/>
      <c r="AD69" s="877"/>
      <c r="AE69" s="877"/>
      <c r="AF69" s="877">
        <v>28</v>
      </c>
      <c r="AG69" s="877"/>
      <c r="AH69" s="877"/>
      <c r="AI69" s="877"/>
      <c r="AJ69" s="877"/>
      <c r="AK69" s="877">
        <v>14</v>
      </c>
      <c r="AL69" s="877"/>
      <c r="AM69" s="877"/>
      <c r="AN69" s="877"/>
      <c r="AO69" s="877"/>
      <c r="AP69" s="877">
        <v>0</v>
      </c>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573</v>
      </c>
      <c r="C70" s="920"/>
      <c r="D70" s="920"/>
      <c r="E70" s="920"/>
      <c r="F70" s="920"/>
      <c r="G70" s="920"/>
      <c r="H70" s="920"/>
      <c r="I70" s="920"/>
      <c r="J70" s="920"/>
      <c r="K70" s="920"/>
      <c r="L70" s="920"/>
      <c r="M70" s="920"/>
      <c r="N70" s="920"/>
      <c r="O70" s="920"/>
      <c r="P70" s="921"/>
      <c r="Q70" s="922">
        <v>3912</v>
      </c>
      <c r="R70" s="877"/>
      <c r="S70" s="877"/>
      <c r="T70" s="877"/>
      <c r="U70" s="877"/>
      <c r="V70" s="877">
        <v>3724</v>
      </c>
      <c r="W70" s="877"/>
      <c r="X70" s="877"/>
      <c r="Y70" s="877"/>
      <c r="Z70" s="877"/>
      <c r="AA70" s="877">
        <v>188</v>
      </c>
      <c r="AB70" s="877"/>
      <c r="AC70" s="877"/>
      <c r="AD70" s="877"/>
      <c r="AE70" s="877"/>
      <c r="AF70" s="877">
        <v>188</v>
      </c>
      <c r="AG70" s="877"/>
      <c r="AH70" s="877"/>
      <c r="AI70" s="877"/>
      <c r="AJ70" s="877"/>
      <c r="AK70" s="877">
        <v>0</v>
      </c>
      <c r="AL70" s="877"/>
      <c r="AM70" s="877"/>
      <c r="AN70" s="877"/>
      <c r="AO70" s="877"/>
      <c r="AP70" s="877">
        <v>1158</v>
      </c>
      <c r="AQ70" s="877"/>
      <c r="AR70" s="877"/>
      <c r="AS70" s="877"/>
      <c r="AT70" s="877"/>
      <c r="AU70" s="877">
        <v>123</v>
      </c>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574</v>
      </c>
      <c r="C71" s="920"/>
      <c r="D71" s="920"/>
      <c r="E71" s="920"/>
      <c r="F71" s="920"/>
      <c r="G71" s="920"/>
      <c r="H71" s="920"/>
      <c r="I71" s="920"/>
      <c r="J71" s="920"/>
      <c r="K71" s="920"/>
      <c r="L71" s="920"/>
      <c r="M71" s="920"/>
      <c r="N71" s="920"/>
      <c r="O71" s="920"/>
      <c r="P71" s="921"/>
      <c r="Q71" s="922">
        <v>1497</v>
      </c>
      <c r="R71" s="877"/>
      <c r="S71" s="877"/>
      <c r="T71" s="877"/>
      <c r="U71" s="877"/>
      <c r="V71" s="877">
        <v>1481</v>
      </c>
      <c r="W71" s="877"/>
      <c r="X71" s="877"/>
      <c r="Y71" s="877"/>
      <c r="Z71" s="877"/>
      <c r="AA71" s="877">
        <v>15</v>
      </c>
      <c r="AB71" s="877"/>
      <c r="AC71" s="877"/>
      <c r="AD71" s="877"/>
      <c r="AE71" s="877"/>
      <c r="AF71" s="877">
        <v>15</v>
      </c>
      <c r="AG71" s="877"/>
      <c r="AH71" s="877"/>
      <c r="AI71" s="877"/>
      <c r="AJ71" s="877"/>
      <c r="AK71" s="877">
        <v>0</v>
      </c>
      <c r="AL71" s="877"/>
      <c r="AM71" s="877"/>
      <c r="AN71" s="877"/>
      <c r="AO71" s="877"/>
      <c r="AP71" s="877">
        <v>0</v>
      </c>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c r="C72" s="920"/>
      <c r="D72" s="920"/>
      <c r="E72" s="920"/>
      <c r="F72" s="920"/>
      <c r="G72" s="920"/>
      <c r="H72" s="920"/>
      <c r="I72" s="920"/>
      <c r="J72" s="920"/>
      <c r="K72" s="920"/>
      <c r="L72" s="920"/>
      <c r="M72" s="920"/>
      <c r="N72" s="920"/>
      <c r="O72" s="920"/>
      <c r="P72" s="921"/>
      <c r="Q72" s="922"/>
      <c r="R72" s="877"/>
      <c r="S72" s="877"/>
      <c r="T72" s="877"/>
      <c r="U72" s="877"/>
      <c r="V72" s="877"/>
      <c r="W72" s="877"/>
      <c r="X72" s="877"/>
      <c r="Y72" s="877"/>
      <c r="Z72" s="877"/>
      <c r="AA72" s="877"/>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5"/>
      <c r="R75" s="926"/>
      <c r="S75" s="926"/>
      <c r="T75" s="926"/>
      <c r="U75" s="876"/>
      <c r="V75" s="927"/>
      <c r="W75" s="926"/>
      <c r="X75" s="926"/>
      <c r="Y75" s="926"/>
      <c r="Z75" s="876"/>
      <c r="AA75" s="927"/>
      <c r="AB75" s="926"/>
      <c r="AC75" s="926"/>
      <c r="AD75" s="926"/>
      <c r="AE75" s="876"/>
      <c r="AF75" s="927"/>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5"/>
      <c r="R76" s="926"/>
      <c r="S76" s="926"/>
      <c r="T76" s="926"/>
      <c r="U76" s="876"/>
      <c r="V76" s="927"/>
      <c r="W76" s="926"/>
      <c r="X76" s="926"/>
      <c r="Y76" s="926"/>
      <c r="Z76" s="876"/>
      <c r="AA76" s="927"/>
      <c r="AB76" s="926"/>
      <c r="AC76" s="926"/>
      <c r="AD76" s="926"/>
      <c r="AE76" s="876"/>
      <c r="AF76" s="927"/>
      <c r="AG76" s="926"/>
      <c r="AH76" s="926"/>
      <c r="AI76" s="926"/>
      <c r="AJ76" s="876"/>
      <c r="AK76" s="927"/>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389</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396</v>
      </c>
      <c r="AG88" s="888"/>
      <c r="AH88" s="888"/>
      <c r="AI88" s="888"/>
      <c r="AJ88" s="888"/>
      <c r="AK88" s="885"/>
      <c r="AL88" s="885"/>
      <c r="AM88" s="885"/>
      <c r="AN88" s="885"/>
      <c r="AO88" s="885"/>
      <c r="AP88" s="888">
        <v>1158</v>
      </c>
      <c r="AQ88" s="888"/>
      <c r="AR88" s="888"/>
      <c r="AS88" s="888"/>
      <c r="AT88" s="888"/>
      <c r="AU88" s="888">
        <v>123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836" t="s">
        <v>420</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421</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422</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425</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426</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427</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428</v>
      </c>
      <c r="AB109" s="941"/>
      <c r="AC109" s="941"/>
      <c r="AD109" s="941"/>
      <c r="AE109" s="942"/>
      <c r="AF109" s="940" t="s">
        <v>306</v>
      </c>
      <c r="AG109" s="941"/>
      <c r="AH109" s="941"/>
      <c r="AI109" s="941"/>
      <c r="AJ109" s="942"/>
      <c r="AK109" s="940" t="s">
        <v>305</v>
      </c>
      <c r="AL109" s="941"/>
      <c r="AM109" s="941"/>
      <c r="AN109" s="941"/>
      <c r="AO109" s="942"/>
      <c r="AP109" s="940" t="s">
        <v>429</v>
      </c>
      <c r="AQ109" s="941"/>
      <c r="AR109" s="941"/>
      <c r="AS109" s="941"/>
      <c r="AT109" s="943"/>
      <c r="AU109" s="960" t="s">
        <v>427</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428</v>
      </c>
      <c r="BR109" s="941"/>
      <c r="BS109" s="941"/>
      <c r="BT109" s="941"/>
      <c r="BU109" s="942"/>
      <c r="BV109" s="940" t="s">
        <v>306</v>
      </c>
      <c r="BW109" s="941"/>
      <c r="BX109" s="941"/>
      <c r="BY109" s="941"/>
      <c r="BZ109" s="942"/>
      <c r="CA109" s="940" t="s">
        <v>305</v>
      </c>
      <c r="CB109" s="941"/>
      <c r="CC109" s="941"/>
      <c r="CD109" s="941"/>
      <c r="CE109" s="942"/>
      <c r="CF109" s="961" t="s">
        <v>429</v>
      </c>
      <c r="CG109" s="961"/>
      <c r="CH109" s="961"/>
      <c r="CI109" s="961"/>
      <c r="CJ109" s="961"/>
      <c r="CK109" s="940" t="s">
        <v>430</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428</v>
      </c>
      <c r="DH109" s="941"/>
      <c r="DI109" s="941"/>
      <c r="DJ109" s="941"/>
      <c r="DK109" s="942"/>
      <c r="DL109" s="940" t="s">
        <v>306</v>
      </c>
      <c r="DM109" s="941"/>
      <c r="DN109" s="941"/>
      <c r="DO109" s="941"/>
      <c r="DP109" s="942"/>
      <c r="DQ109" s="940" t="s">
        <v>305</v>
      </c>
      <c r="DR109" s="941"/>
      <c r="DS109" s="941"/>
      <c r="DT109" s="941"/>
      <c r="DU109" s="942"/>
      <c r="DV109" s="940" t="s">
        <v>429</v>
      </c>
      <c r="DW109" s="941"/>
      <c r="DX109" s="941"/>
      <c r="DY109" s="941"/>
      <c r="DZ109" s="943"/>
    </row>
    <row r="110" spans="1:131" s="247" customFormat="1" ht="26.25" customHeight="1">
      <c r="A110" s="944" t="s">
        <v>431</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870609</v>
      </c>
      <c r="AB110" s="948"/>
      <c r="AC110" s="948"/>
      <c r="AD110" s="948"/>
      <c r="AE110" s="949"/>
      <c r="AF110" s="950">
        <v>906656</v>
      </c>
      <c r="AG110" s="948"/>
      <c r="AH110" s="948"/>
      <c r="AI110" s="948"/>
      <c r="AJ110" s="949"/>
      <c r="AK110" s="950">
        <v>828670</v>
      </c>
      <c r="AL110" s="948"/>
      <c r="AM110" s="948"/>
      <c r="AN110" s="948"/>
      <c r="AO110" s="949"/>
      <c r="AP110" s="951">
        <v>12.7</v>
      </c>
      <c r="AQ110" s="952"/>
      <c r="AR110" s="952"/>
      <c r="AS110" s="952"/>
      <c r="AT110" s="953"/>
      <c r="AU110" s="954" t="s">
        <v>73</v>
      </c>
      <c r="AV110" s="955"/>
      <c r="AW110" s="955"/>
      <c r="AX110" s="955"/>
      <c r="AY110" s="955"/>
      <c r="AZ110" s="996" t="s">
        <v>432</v>
      </c>
      <c r="BA110" s="945"/>
      <c r="BB110" s="945"/>
      <c r="BC110" s="945"/>
      <c r="BD110" s="945"/>
      <c r="BE110" s="945"/>
      <c r="BF110" s="945"/>
      <c r="BG110" s="945"/>
      <c r="BH110" s="945"/>
      <c r="BI110" s="945"/>
      <c r="BJ110" s="945"/>
      <c r="BK110" s="945"/>
      <c r="BL110" s="945"/>
      <c r="BM110" s="945"/>
      <c r="BN110" s="945"/>
      <c r="BO110" s="945"/>
      <c r="BP110" s="946"/>
      <c r="BQ110" s="982">
        <v>9415078</v>
      </c>
      <c r="BR110" s="983"/>
      <c r="BS110" s="983"/>
      <c r="BT110" s="983"/>
      <c r="BU110" s="983"/>
      <c r="BV110" s="983">
        <v>9725546</v>
      </c>
      <c r="BW110" s="983"/>
      <c r="BX110" s="983"/>
      <c r="BY110" s="983"/>
      <c r="BZ110" s="983"/>
      <c r="CA110" s="983">
        <v>10403969</v>
      </c>
      <c r="CB110" s="983"/>
      <c r="CC110" s="983"/>
      <c r="CD110" s="983"/>
      <c r="CE110" s="983"/>
      <c r="CF110" s="997">
        <v>158.9</v>
      </c>
      <c r="CG110" s="998"/>
      <c r="CH110" s="998"/>
      <c r="CI110" s="998"/>
      <c r="CJ110" s="998"/>
      <c r="CK110" s="999" t="s">
        <v>433</v>
      </c>
      <c r="CL110" s="1000"/>
      <c r="CM110" s="979" t="s">
        <v>434</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435</v>
      </c>
      <c r="DH110" s="983"/>
      <c r="DI110" s="983"/>
      <c r="DJ110" s="983"/>
      <c r="DK110" s="983"/>
      <c r="DL110" s="983" t="s">
        <v>435</v>
      </c>
      <c r="DM110" s="983"/>
      <c r="DN110" s="983"/>
      <c r="DO110" s="983"/>
      <c r="DP110" s="983"/>
      <c r="DQ110" s="983" t="s">
        <v>435</v>
      </c>
      <c r="DR110" s="983"/>
      <c r="DS110" s="983"/>
      <c r="DT110" s="983"/>
      <c r="DU110" s="983"/>
      <c r="DV110" s="984" t="s">
        <v>435</v>
      </c>
      <c r="DW110" s="984"/>
      <c r="DX110" s="984"/>
      <c r="DY110" s="984"/>
      <c r="DZ110" s="985"/>
    </row>
    <row r="111" spans="1:131" s="247" customFormat="1" ht="26.25" customHeight="1">
      <c r="A111" s="986" t="s">
        <v>436</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435</v>
      </c>
      <c r="AB111" s="990"/>
      <c r="AC111" s="990"/>
      <c r="AD111" s="990"/>
      <c r="AE111" s="991"/>
      <c r="AF111" s="992" t="s">
        <v>435</v>
      </c>
      <c r="AG111" s="990"/>
      <c r="AH111" s="990"/>
      <c r="AI111" s="990"/>
      <c r="AJ111" s="991"/>
      <c r="AK111" s="992" t="s">
        <v>435</v>
      </c>
      <c r="AL111" s="990"/>
      <c r="AM111" s="990"/>
      <c r="AN111" s="990"/>
      <c r="AO111" s="991"/>
      <c r="AP111" s="993" t="s">
        <v>435</v>
      </c>
      <c r="AQ111" s="994"/>
      <c r="AR111" s="994"/>
      <c r="AS111" s="994"/>
      <c r="AT111" s="995"/>
      <c r="AU111" s="956"/>
      <c r="AV111" s="957"/>
      <c r="AW111" s="957"/>
      <c r="AX111" s="957"/>
      <c r="AY111" s="957"/>
      <c r="AZ111" s="1005" t="s">
        <v>437</v>
      </c>
      <c r="BA111" s="1006"/>
      <c r="BB111" s="1006"/>
      <c r="BC111" s="1006"/>
      <c r="BD111" s="1006"/>
      <c r="BE111" s="1006"/>
      <c r="BF111" s="1006"/>
      <c r="BG111" s="1006"/>
      <c r="BH111" s="1006"/>
      <c r="BI111" s="1006"/>
      <c r="BJ111" s="1006"/>
      <c r="BK111" s="1006"/>
      <c r="BL111" s="1006"/>
      <c r="BM111" s="1006"/>
      <c r="BN111" s="1006"/>
      <c r="BO111" s="1006"/>
      <c r="BP111" s="1007"/>
      <c r="BQ111" s="975">
        <v>623</v>
      </c>
      <c r="BR111" s="976"/>
      <c r="BS111" s="976"/>
      <c r="BT111" s="976"/>
      <c r="BU111" s="976"/>
      <c r="BV111" s="976" t="s">
        <v>435</v>
      </c>
      <c r="BW111" s="976"/>
      <c r="BX111" s="976"/>
      <c r="BY111" s="976"/>
      <c r="BZ111" s="976"/>
      <c r="CA111" s="976" t="s">
        <v>435</v>
      </c>
      <c r="CB111" s="976"/>
      <c r="CC111" s="976"/>
      <c r="CD111" s="976"/>
      <c r="CE111" s="976"/>
      <c r="CF111" s="970" t="s">
        <v>412</v>
      </c>
      <c r="CG111" s="971"/>
      <c r="CH111" s="971"/>
      <c r="CI111" s="971"/>
      <c r="CJ111" s="971"/>
      <c r="CK111" s="1001"/>
      <c r="CL111" s="1002"/>
      <c r="CM111" s="972" t="s">
        <v>438</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435</v>
      </c>
      <c r="DH111" s="976"/>
      <c r="DI111" s="976"/>
      <c r="DJ111" s="976"/>
      <c r="DK111" s="976"/>
      <c r="DL111" s="976" t="s">
        <v>435</v>
      </c>
      <c r="DM111" s="976"/>
      <c r="DN111" s="976"/>
      <c r="DO111" s="976"/>
      <c r="DP111" s="976"/>
      <c r="DQ111" s="976" t="s">
        <v>435</v>
      </c>
      <c r="DR111" s="976"/>
      <c r="DS111" s="976"/>
      <c r="DT111" s="976"/>
      <c r="DU111" s="976"/>
      <c r="DV111" s="977" t="s">
        <v>435</v>
      </c>
      <c r="DW111" s="977"/>
      <c r="DX111" s="977"/>
      <c r="DY111" s="977"/>
      <c r="DZ111" s="978"/>
    </row>
    <row r="112" spans="1:131" s="247" customFormat="1" ht="26.25" customHeight="1">
      <c r="A112" s="1008" t="s">
        <v>439</v>
      </c>
      <c r="B112" s="1009"/>
      <c r="C112" s="1006" t="s">
        <v>440</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435</v>
      </c>
      <c r="AB112" s="1015"/>
      <c r="AC112" s="1015"/>
      <c r="AD112" s="1015"/>
      <c r="AE112" s="1016"/>
      <c r="AF112" s="1017" t="s">
        <v>435</v>
      </c>
      <c r="AG112" s="1015"/>
      <c r="AH112" s="1015"/>
      <c r="AI112" s="1015"/>
      <c r="AJ112" s="1016"/>
      <c r="AK112" s="1017" t="s">
        <v>435</v>
      </c>
      <c r="AL112" s="1015"/>
      <c r="AM112" s="1015"/>
      <c r="AN112" s="1015"/>
      <c r="AO112" s="1016"/>
      <c r="AP112" s="1018" t="s">
        <v>435</v>
      </c>
      <c r="AQ112" s="1019"/>
      <c r="AR112" s="1019"/>
      <c r="AS112" s="1019"/>
      <c r="AT112" s="1020"/>
      <c r="AU112" s="956"/>
      <c r="AV112" s="957"/>
      <c r="AW112" s="957"/>
      <c r="AX112" s="957"/>
      <c r="AY112" s="957"/>
      <c r="AZ112" s="1005" t="s">
        <v>441</v>
      </c>
      <c r="BA112" s="1006"/>
      <c r="BB112" s="1006"/>
      <c r="BC112" s="1006"/>
      <c r="BD112" s="1006"/>
      <c r="BE112" s="1006"/>
      <c r="BF112" s="1006"/>
      <c r="BG112" s="1006"/>
      <c r="BH112" s="1006"/>
      <c r="BI112" s="1006"/>
      <c r="BJ112" s="1006"/>
      <c r="BK112" s="1006"/>
      <c r="BL112" s="1006"/>
      <c r="BM112" s="1006"/>
      <c r="BN112" s="1006"/>
      <c r="BO112" s="1006"/>
      <c r="BP112" s="1007"/>
      <c r="BQ112" s="975">
        <v>2575925</v>
      </c>
      <c r="BR112" s="976"/>
      <c r="BS112" s="976"/>
      <c r="BT112" s="976"/>
      <c r="BU112" s="976"/>
      <c r="BV112" s="976">
        <v>2392162</v>
      </c>
      <c r="BW112" s="976"/>
      <c r="BX112" s="976"/>
      <c r="BY112" s="976"/>
      <c r="BZ112" s="976"/>
      <c r="CA112" s="976">
        <v>2296201</v>
      </c>
      <c r="CB112" s="976"/>
      <c r="CC112" s="976"/>
      <c r="CD112" s="976"/>
      <c r="CE112" s="976"/>
      <c r="CF112" s="970">
        <v>35.1</v>
      </c>
      <c r="CG112" s="971"/>
      <c r="CH112" s="971"/>
      <c r="CI112" s="971"/>
      <c r="CJ112" s="971"/>
      <c r="CK112" s="1001"/>
      <c r="CL112" s="1002"/>
      <c r="CM112" s="972" t="s">
        <v>442</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412</v>
      </c>
      <c r="DH112" s="976"/>
      <c r="DI112" s="976"/>
      <c r="DJ112" s="976"/>
      <c r="DK112" s="976"/>
      <c r="DL112" s="976" t="s">
        <v>435</v>
      </c>
      <c r="DM112" s="976"/>
      <c r="DN112" s="976"/>
      <c r="DO112" s="976"/>
      <c r="DP112" s="976"/>
      <c r="DQ112" s="976" t="s">
        <v>435</v>
      </c>
      <c r="DR112" s="976"/>
      <c r="DS112" s="976"/>
      <c r="DT112" s="976"/>
      <c r="DU112" s="976"/>
      <c r="DV112" s="977" t="s">
        <v>435</v>
      </c>
      <c r="DW112" s="977"/>
      <c r="DX112" s="977"/>
      <c r="DY112" s="977"/>
      <c r="DZ112" s="978"/>
    </row>
    <row r="113" spans="1:130" s="247" customFormat="1" ht="26.25" customHeight="1">
      <c r="A113" s="1010"/>
      <c r="B113" s="1011"/>
      <c r="C113" s="1006" t="s">
        <v>443</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225825</v>
      </c>
      <c r="AB113" s="990"/>
      <c r="AC113" s="990"/>
      <c r="AD113" s="990"/>
      <c r="AE113" s="991"/>
      <c r="AF113" s="992">
        <v>222725</v>
      </c>
      <c r="AG113" s="990"/>
      <c r="AH113" s="990"/>
      <c r="AI113" s="990"/>
      <c r="AJ113" s="991"/>
      <c r="AK113" s="992">
        <v>187524</v>
      </c>
      <c r="AL113" s="990"/>
      <c r="AM113" s="990"/>
      <c r="AN113" s="990"/>
      <c r="AO113" s="991"/>
      <c r="AP113" s="993">
        <v>2.9</v>
      </c>
      <c r="AQ113" s="994"/>
      <c r="AR113" s="994"/>
      <c r="AS113" s="994"/>
      <c r="AT113" s="995"/>
      <c r="AU113" s="956"/>
      <c r="AV113" s="957"/>
      <c r="AW113" s="957"/>
      <c r="AX113" s="957"/>
      <c r="AY113" s="957"/>
      <c r="AZ113" s="1005" t="s">
        <v>444</v>
      </c>
      <c r="BA113" s="1006"/>
      <c r="BB113" s="1006"/>
      <c r="BC113" s="1006"/>
      <c r="BD113" s="1006"/>
      <c r="BE113" s="1006"/>
      <c r="BF113" s="1006"/>
      <c r="BG113" s="1006"/>
      <c r="BH113" s="1006"/>
      <c r="BI113" s="1006"/>
      <c r="BJ113" s="1006"/>
      <c r="BK113" s="1006"/>
      <c r="BL113" s="1006"/>
      <c r="BM113" s="1006"/>
      <c r="BN113" s="1006"/>
      <c r="BO113" s="1006"/>
      <c r="BP113" s="1007"/>
      <c r="BQ113" s="975">
        <v>69750</v>
      </c>
      <c r="BR113" s="976"/>
      <c r="BS113" s="976"/>
      <c r="BT113" s="976"/>
      <c r="BU113" s="976"/>
      <c r="BV113" s="976">
        <v>137702</v>
      </c>
      <c r="BW113" s="976"/>
      <c r="BX113" s="976"/>
      <c r="BY113" s="976"/>
      <c r="BZ113" s="976"/>
      <c r="CA113" s="976">
        <v>122825</v>
      </c>
      <c r="CB113" s="976"/>
      <c r="CC113" s="976"/>
      <c r="CD113" s="976"/>
      <c r="CE113" s="976"/>
      <c r="CF113" s="970">
        <v>1.9</v>
      </c>
      <c r="CG113" s="971"/>
      <c r="CH113" s="971"/>
      <c r="CI113" s="971"/>
      <c r="CJ113" s="971"/>
      <c r="CK113" s="1001"/>
      <c r="CL113" s="1002"/>
      <c r="CM113" s="972" t="s">
        <v>445</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435</v>
      </c>
      <c r="DH113" s="1015"/>
      <c r="DI113" s="1015"/>
      <c r="DJ113" s="1015"/>
      <c r="DK113" s="1016"/>
      <c r="DL113" s="1017" t="s">
        <v>435</v>
      </c>
      <c r="DM113" s="1015"/>
      <c r="DN113" s="1015"/>
      <c r="DO113" s="1015"/>
      <c r="DP113" s="1016"/>
      <c r="DQ113" s="1017" t="s">
        <v>435</v>
      </c>
      <c r="DR113" s="1015"/>
      <c r="DS113" s="1015"/>
      <c r="DT113" s="1015"/>
      <c r="DU113" s="1016"/>
      <c r="DV113" s="1018" t="s">
        <v>435</v>
      </c>
      <c r="DW113" s="1019"/>
      <c r="DX113" s="1019"/>
      <c r="DY113" s="1019"/>
      <c r="DZ113" s="1020"/>
    </row>
    <row r="114" spans="1:130" s="247" customFormat="1" ht="26.25" customHeight="1">
      <c r="A114" s="1010"/>
      <c r="B114" s="1011"/>
      <c r="C114" s="1006" t="s">
        <v>446</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3792</v>
      </c>
      <c r="AB114" s="1015"/>
      <c r="AC114" s="1015"/>
      <c r="AD114" s="1015"/>
      <c r="AE114" s="1016"/>
      <c r="AF114" s="1017">
        <v>7492</v>
      </c>
      <c r="AG114" s="1015"/>
      <c r="AH114" s="1015"/>
      <c r="AI114" s="1015"/>
      <c r="AJ114" s="1016"/>
      <c r="AK114" s="1017">
        <v>15087</v>
      </c>
      <c r="AL114" s="1015"/>
      <c r="AM114" s="1015"/>
      <c r="AN114" s="1015"/>
      <c r="AO114" s="1016"/>
      <c r="AP114" s="1018">
        <v>0.2</v>
      </c>
      <c r="AQ114" s="1019"/>
      <c r="AR114" s="1019"/>
      <c r="AS114" s="1019"/>
      <c r="AT114" s="1020"/>
      <c r="AU114" s="956"/>
      <c r="AV114" s="957"/>
      <c r="AW114" s="957"/>
      <c r="AX114" s="957"/>
      <c r="AY114" s="957"/>
      <c r="AZ114" s="1005" t="s">
        <v>447</v>
      </c>
      <c r="BA114" s="1006"/>
      <c r="BB114" s="1006"/>
      <c r="BC114" s="1006"/>
      <c r="BD114" s="1006"/>
      <c r="BE114" s="1006"/>
      <c r="BF114" s="1006"/>
      <c r="BG114" s="1006"/>
      <c r="BH114" s="1006"/>
      <c r="BI114" s="1006"/>
      <c r="BJ114" s="1006"/>
      <c r="BK114" s="1006"/>
      <c r="BL114" s="1006"/>
      <c r="BM114" s="1006"/>
      <c r="BN114" s="1006"/>
      <c r="BO114" s="1006"/>
      <c r="BP114" s="1007"/>
      <c r="BQ114" s="975">
        <v>2512676</v>
      </c>
      <c r="BR114" s="976"/>
      <c r="BS114" s="976"/>
      <c r="BT114" s="976"/>
      <c r="BU114" s="976"/>
      <c r="BV114" s="976">
        <v>2379058</v>
      </c>
      <c r="BW114" s="976"/>
      <c r="BX114" s="976"/>
      <c r="BY114" s="976"/>
      <c r="BZ114" s="976"/>
      <c r="CA114" s="976">
        <v>2308517</v>
      </c>
      <c r="CB114" s="976"/>
      <c r="CC114" s="976"/>
      <c r="CD114" s="976"/>
      <c r="CE114" s="976"/>
      <c r="CF114" s="970">
        <v>35.299999999999997</v>
      </c>
      <c r="CG114" s="971"/>
      <c r="CH114" s="971"/>
      <c r="CI114" s="971"/>
      <c r="CJ114" s="971"/>
      <c r="CK114" s="1001"/>
      <c r="CL114" s="1002"/>
      <c r="CM114" s="972" t="s">
        <v>448</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435</v>
      </c>
      <c r="DH114" s="1015"/>
      <c r="DI114" s="1015"/>
      <c r="DJ114" s="1015"/>
      <c r="DK114" s="1016"/>
      <c r="DL114" s="1017" t="s">
        <v>435</v>
      </c>
      <c r="DM114" s="1015"/>
      <c r="DN114" s="1015"/>
      <c r="DO114" s="1015"/>
      <c r="DP114" s="1016"/>
      <c r="DQ114" s="1017" t="s">
        <v>435</v>
      </c>
      <c r="DR114" s="1015"/>
      <c r="DS114" s="1015"/>
      <c r="DT114" s="1015"/>
      <c r="DU114" s="1016"/>
      <c r="DV114" s="1018" t="s">
        <v>435</v>
      </c>
      <c r="DW114" s="1019"/>
      <c r="DX114" s="1019"/>
      <c r="DY114" s="1019"/>
      <c r="DZ114" s="1020"/>
    </row>
    <row r="115" spans="1:130" s="247" customFormat="1" ht="26.25" customHeight="1">
      <c r="A115" s="1010"/>
      <c r="B115" s="1011"/>
      <c r="C115" s="1006" t="s">
        <v>449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1176</v>
      </c>
      <c r="AB115" s="990"/>
      <c r="AC115" s="990"/>
      <c r="AD115" s="990"/>
      <c r="AE115" s="991"/>
      <c r="AF115" s="992" t="s">
        <v>435</v>
      </c>
      <c r="AG115" s="990"/>
      <c r="AH115" s="990"/>
      <c r="AI115" s="990"/>
      <c r="AJ115" s="991"/>
      <c r="AK115" s="992" t="s">
        <v>435</v>
      </c>
      <c r="AL115" s="990"/>
      <c r="AM115" s="990"/>
      <c r="AN115" s="990"/>
      <c r="AO115" s="991"/>
      <c r="AP115" s="993" t="s">
        <v>412</v>
      </c>
      <c r="AQ115" s="994"/>
      <c r="AR115" s="994"/>
      <c r="AS115" s="994"/>
      <c r="AT115" s="995"/>
      <c r="AU115" s="956"/>
      <c r="AV115" s="957"/>
      <c r="AW115" s="957"/>
      <c r="AX115" s="957"/>
      <c r="AY115" s="957"/>
      <c r="AZ115" s="1005" t="s">
        <v>450</v>
      </c>
      <c r="BA115" s="1006"/>
      <c r="BB115" s="1006"/>
      <c r="BC115" s="1006"/>
      <c r="BD115" s="1006"/>
      <c r="BE115" s="1006"/>
      <c r="BF115" s="1006"/>
      <c r="BG115" s="1006"/>
      <c r="BH115" s="1006"/>
      <c r="BI115" s="1006"/>
      <c r="BJ115" s="1006"/>
      <c r="BK115" s="1006"/>
      <c r="BL115" s="1006"/>
      <c r="BM115" s="1006"/>
      <c r="BN115" s="1006"/>
      <c r="BO115" s="1006"/>
      <c r="BP115" s="1007"/>
      <c r="BQ115" s="975" t="s">
        <v>435</v>
      </c>
      <c r="BR115" s="976"/>
      <c r="BS115" s="976"/>
      <c r="BT115" s="976"/>
      <c r="BU115" s="976"/>
      <c r="BV115" s="976" t="s">
        <v>435</v>
      </c>
      <c r="BW115" s="976"/>
      <c r="BX115" s="976"/>
      <c r="BY115" s="976"/>
      <c r="BZ115" s="976"/>
      <c r="CA115" s="976" t="s">
        <v>435</v>
      </c>
      <c r="CB115" s="976"/>
      <c r="CC115" s="976"/>
      <c r="CD115" s="976"/>
      <c r="CE115" s="976"/>
      <c r="CF115" s="970" t="s">
        <v>435</v>
      </c>
      <c r="CG115" s="971"/>
      <c r="CH115" s="971"/>
      <c r="CI115" s="971"/>
      <c r="CJ115" s="971"/>
      <c r="CK115" s="1001"/>
      <c r="CL115" s="1002"/>
      <c r="CM115" s="1005" t="s">
        <v>451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435</v>
      </c>
      <c r="DH115" s="1015"/>
      <c r="DI115" s="1015"/>
      <c r="DJ115" s="1015"/>
      <c r="DK115" s="1016"/>
      <c r="DL115" s="1017" t="s">
        <v>412</v>
      </c>
      <c r="DM115" s="1015"/>
      <c r="DN115" s="1015"/>
      <c r="DO115" s="1015"/>
      <c r="DP115" s="1016"/>
      <c r="DQ115" s="1017" t="s">
        <v>435</v>
      </c>
      <c r="DR115" s="1015"/>
      <c r="DS115" s="1015"/>
      <c r="DT115" s="1015"/>
      <c r="DU115" s="1016"/>
      <c r="DV115" s="1018" t="s">
        <v>412</v>
      </c>
      <c r="DW115" s="1019"/>
      <c r="DX115" s="1019"/>
      <c r="DY115" s="1019"/>
      <c r="DZ115" s="1020"/>
    </row>
    <row r="116" spans="1:130" s="247" customFormat="1" ht="26.25" customHeight="1">
      <c r="A116" s="1012"/>
      <c r="B116" s="1013"/>
      <c r="C116" s="1021" t="s">
        <v>452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435</v>
      </c>
      <c r="AB116" s="1015"/>
      <c r="AC116" s="1015"/>
      <c r="AD116" s="1015"/>
      <c r="AE116" s="1016"/>
      <c r="AF116" s="1017" t="s">
        <v>435</v>
      </c>
      <c r="AG116" s="1015"/>
      <c r="AH116" s="1015"/>
      <c r="AI116" s="1015"/>
      <c r="AJ116" s="1016"/>
      <c r="AK116" s="1017">
        <v>377</v>
      </c>
      <c r="AL116" s="1015"/>
      <c r="AM116" s="1015"/>
      <c r="AN116" s="1015"/>
      <c r="AO116" s="1016"/>
      <c r="AP116" s="1018">
        <v>0</v>
      </c>
      <c r="AQ116" s="1019"/>
      <c r="AR116" s="1019"/>
      <c r="AS116" s="1019"/>
      <c r="AT116" s="1020"/>
      <c r="AU116" s="956"/>
      <c r="AV116" s="957"/>
      <c r="AW116" s="957"/>
      <c r="AX116" s="957"/>
      <c r="AY116" s="957"/>
      <c r="AZ116" s="1023" t="s">
        <v>453</v>
      </c>
      <c r="BA116" s="1024"/>
      <c r="BB116" s="1024"/>
      <c r="BC116" s="1024"/>
      <c r="BD116" s="1024"/>
      <c r="BE116" s="1024"/>
      <c r="BF116" s="1024"/>
      <c r="BG116" s="1024"/>
      <c r="BH116" s="1024"/>
      <c r="BI116" s="1024"/>
      <c r="BJ116" s="1024"/>
      <c r="BK116" s="1024"/>
      <c r="BL116" s="1024"/>
      <c r="BM116" s="1024"/>
      <c r="BN116" s="1024"/>
      <c r="BO116" s="1024"/>
      <c r="BP116" s="1025"/>
      <c r="BQ116" s="975" t="s">
        <v>435</v>
      </c>
      <c r="BR116" s="976"/>
      <c r="BS116" s="976"/>
      <c r="BT116" s="976"/>
      <c r="BU116" s="976"/>
      <c r="BV116" s="976" t="s">
        <v>435</v>
      </c>
      <c r="BW116" s="976"/>
      <c r="BX116" s="976"/>
      <c r="BY116" s="976"/>
      <c r="BZ116" s="976"/>
      <c r="CA116" s="976" t="s">
        <v>435</v>
      </c>
      <c r="CB116" s="976"/>
      <c r="CC116" s="976"/>
      <c r="CD116" s="976"/>
      <c r="CE116" s="976"/>
      <c r="CF116" s="970" t="s">
        <v>435</v>
      </c>
      <c r="CG116" s="971"/>
      <c r="CH116" s="971"/>
      <c r="CI116" s="971"/>
      <c r="CJ116" s="971"/>
      <c r="CK116" s="1001"/>
      <c r="CL116" s="1002"/>
      <c r="CM116" s="972" t="s">
        <v>454</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435</v>
      </c>
      <c r="DH116" s="1015"/>
      <c r="DI116" s="1015"/>
      <c r="DJ116" s="1015"/>
      <c r="DK116" s="1016"/>
      <c r="DL116" s="1017" t="s">
        <v>435</v>
      </c>
      <c r="DM116" s="1015"/>
      <c r="DN116" s="1015"/>
      <c r="DO116" s="1015"/>
      <c r="DP116" s="1016"/>
      <c r="DQ116" s="1017" t="s">
        <v>435</v>
      </c>
      <c r="DR116" s="1015"/>
      <c r="DS116" s="1015"/>
      <c r="DT116" s="1015"/>
      <c r="DU116" s="1016"/>
      <c r="DV116" s="1018" t="s">
        <v>435</v>
      </c>
      <c r="DW116" s="1019"/>
      <c r="DX116" s="1019"/>
      <c r="DY116" s="1019"/>
      <c r="DZ116" s="1020"/>
    </row>
    <row r="117" spans="1:130" s="247" customFormat="1" ht="26.25" customHeight="1">
      <c r="A117" s="960" t="s">
        <v>186</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455</v>
      </c>
      <c r="Z117" s="942"/>
      <c r="AA117" s="1032">
        <v>1101402</v>
      </c>
      <c r="AB117" s="1033"/>
      <c r="AC117" s="1033"/>
      <c r="AD117" s="1033"/>
      <c r="AE117" s="1034"/>
      <c r="AF117" s="1035">
        <v>1136873</v>
      </c>
      <c r="AG117" s="1033"/>
      <c r="AH117" s="1033"/>
      <c r="AI117" s="1033"/>
      <c r="AJ117" s="1034"/>
      <c r="AK117" s="1035">
        <v>1031658</v>
      </c>
      <c r="AL117" s="1033"/>
      <c r="AM117" s="1033"/>
      <c r="AN117" s="1033"/>
      <c r="AO117" s="1034"/>
      <c r="AP117" s="1036"/>
      <c r="AQ117" s="1037"/>
      <c r="AR117" s="1037"/>
      <c r="AS117" s="1037"/>
      <c r="AT117" s="1038"/>
      <c r="AU117" s="956"/>
      <c r="AV117" s="957"/>
      <c r="AW117" s="957"/>
      <c r="AX117" s="957"/>
      <c r="AY117" s="957"/>
      <c r="AZ117" s="1023" t="s">
        <v>456</v>
      </c>
      <c r="BA117" s="1024"/>
      <c r="BB117" s="1024"/>
      <c r="BC117" s="1024"/>
      <c r="BD117" s="1024"/>
      <c r="BE117" s="1024"/>
      <c r="BF117" s="1024"/>
      <c r="BG117" s="1024"/>
      <c r="BH117" s="1024"/>
      <c r="BI117" s="1024"/>
      <c r="BJ117" s="1024"/>
      <c r="BK117" s="1024"/>
      <c r="BL117" s="1024"/>
      <c r="BM117" s="1024"/>
      <c r="BN117" s="1024"/>
      <c r="BO117" s="1024"/>
      <c r="BP117" s="1025"/>
      <c r="BQ117" s="975" t="s">
        <v>435</v>
      </c>
      <c r="BR117" s="976"/>
      <c r="BS117" s="976"/>
      <c r="BT117" s="976"/>
      <c r="BU117" s="976"/>
      <c r="BV117" s="976" t="s">
        <v>435</v>
      </c>
      <c r="BW117" s="976"/>
      <c r="BX117" s="976"/>
      <c r="BY117" s="976"/>
      <c r="BZ117" s="976"/>
      <c r="CA117" s="976" t="s">
        <v>435</v>
      </c>
      <c r="CB117" s="976"/>
      <c r="CC117" s="976"/>
      <c r="CD117" s="976"/>
      <c r="CE117" s="976"/>
      <c r="CF117" s="970" t="s">
        <v>435</v>
      </c>
      <c r="CG117" s="971"/>
      <c r="CH117" s="971"/>
      <c r="CI117" s="971"/>
      <c r="CJ117" s="971"/>
      <c r="CK117" s="1001"/>
      <c r="CL117" s="1002"/>
      <c r="CM117" s="972" t="s">
        <v>457</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435</v>
      </c>
      <c r="DH117" s="1015"/>
      <c r="DI117" s="1015"/>
      <c r="DJ117" s="1015"/>
      <c r="DK117" s="1016"/>
      <c r="DL117" s="1017" t="s">
        <v>435</v>
      </c>
      <c r="DM117" s="1015"/>
      <c r="DN117" s="1015"/>
      <c r="DO117" s="1015"/>
      <c r="DP117" s="1016"/>
      <c r="DQ117" s="1017" t="s">
        <v>435</v>
      </c>
      <c r="DR117" s="1015"/>
      <c r="DS117" s="1015"/>
      <c r="DT117" s="1015"/>
      <c r="DU117" s="1016"/>
      <c r="DV117" s="1018" t="s">
        <v>435</v>
      </c>
      <c r="DW117" s="1019"/>
      <c r="DX117" s="1019"/>
      <c r="DY117" s="1019"/>
      <c r="DZ117" s="1020"/>
    </row>
    <row r="118" spans="1:130" s="247" customFormat="1" ht="26.25" customHeight="1">
      <c r="A118" s="960" t="s">
        <v>430</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428</v>
      </c>
      <c r="AB118" s="941"/>
      <c r="AC118" s="941"/>
      <c r="AD118" s="941"/>
      <c r="AE118" s="942"/>
      <c r="AF118" s="940" t="s">
        <v>306</v>
      </c>
      <c r="AG118" s="941"/>
      <c r="AH118" s="941"/>
      <c r="AI118" s="941"/>
      <c r="AJ118" s="942"/>
      <c r="AK118" s="940" t="s">
        <v>305</v>
      </c>
      <c r="AL118" s="941"/>
      <c r="AM118" s="941"/>
      <c r="AN118" s="941"/>
      <c r="AO118" s="942"/>
      <c r="AP118" s="1027" t="s">
        <v>429</v>
      </c>
      <c r="AQ118" s="1028"/>
      <c r="AR118" s="1028"/>
      <c r="AS118" s="1028"/>
      <c r="AT118" s="1029"/>
      <c r="AU118" s="956"/>
      <c r="AV118" s="957"/>
      <c r="AW118" s="957"/>
      <c r="AX118" s="957"/>
      <c r="AY118" s="957"/>
      <c r="AZ118" s="1030" t="s">
        <v>458</v>
      </c>
      <c r="BA118" s="1021"/>
      <c r="BB118" s="1021"/>
      <c r="BC118" s="1021"/>
      <c r="BD118" s="1021"/>
      <c r="BE118" s="1021"/>
      <c r="BF118" s="1021"/>
      <c r="BG118" s="1021"/>
      <c r="BH118" s="1021"/>
      <c r="BI118" s="1021"/>
      <c r="BJ118" s="1021"/>
      <c r="BK118" s="1021"/>
      <c r="BL118" s="1021"/>
      <c r="BM118" s="1021"/>
      <c r="BN118" s="1021"/>
      <c r="BO118" s="1021"/>
      <c r="BP118" s="1022"/>
      <c r="BQ118" s="1053" t="s">
        <v>435</v>
      </c>
      <c r="BR118" s="1054"/>
      <c r="BS118" s="1054"/>
      <c r="BT118" s="1054"/>
      <c r="BU118" s="1054"/>
      <c r="BV118" s="1054" t="s">
        <v>435</v>
      </c>
      <c r="BW118" s="1054"/>
      <c r="BX118" s="1054"/>
      <c r="BY118" s="1054"/>
      <c r="BZ118" s="1054"/>
      <c r="CA118" s="1054" t="s">
        <v>435</v>
      </c>
      <c r="CB118" s="1054"/>
      <c r="CC118" s="1054"/>
      <c r="CD118" s="1054"/>
      <c r="CE118" s="1054"/>
      <c r="CF118" s="970" t="s">
        <v>435</v>
      </c>
      <c r="CG118" s="971"/>
      <c r="CH118" s="971"/>
      <c r="CI118" s="971"/>
      <c r="CJ118" s="971"/>
      <c r="CK118" s="1001"/>
      <c r="CL118" s="1002"/>
      <c r="CM118" s="972" t="s">
        <v>459</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435</v>
      </c>
      <c r="DH118" s="1015"/>
      <c r="DI118" s="1015"/>
      <c r="DJ118" s="1015"/>
      <c r="DK118" s="1016"/>
      <c r="DL118" s="1017" t="s">
        <v>435</v>
      </c>
      <c r="DM118" s="1015"/>
      <c r="DN118" s="1015"/>
      <c r="DO118" s="1015"/>
      <c r="DP118" s="1016"/>
      <c r="DQ118" s="1017" t="s">
        <v>435</v>
      </c>
      <c r="DR118" s="1015"/>
      <c r="DS118" s="1015"/>
      <c r="DT118" s="1015"/>
      <c r="DU118" s="1016"/>
      <c r="DV118" s="1018" t="s">
        <v>435</v>
      </c>
      <c r="DW118" s="1019"/>
      <c r="DX118" s="1019"/>
      <c r="DY118" s="1019"/>
      <c r="DZ118" s="1020"/>
    </row>
    <row r="119" spans="1:130" s="247" customFormat="1" ht="26.25" customHeight="1">
      <c r="A119" s="1115" t="s">
        <v>433</v>
      </c>
      <c r="B119" s="1000"/>
      <c r="C119" s="979" t="s">
        <v>434</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435</v>
      </c>
      <c r="AB119" s="948"/>
      <c r="AC119" s="948"/>
      <c r="AD119" s="948"/>
      <c r="AE119" s="949"/>
      <c r="AF119" s="950" t="s">
        <v>435</v>
      </c>
      <c r="AG119" s="948"/>
      <c r="AH119" s="948"/>
      <c r="AI119" s="948"/>
      <c r="AJ119" s="949"/>
      <c r="AK119" s="950" t="s">
        <v>435</v>
      </c>
      <c r="AL119" s="948"/>
      <c r="AM119" s="948"/>
      <c r="AN119" s="948"/>
      <c r="AO119" s="949"/>
      <c r="AP119" s="951" t="s">
        <v>435</v>
      </c>
      <c r="AQ119" s="952"/>
      <c r="AR119" s="952"/>
      <c r="AS119" s="952"/>
      <c r="AT119" s="953"/>
      <c r="AU119" s="958"/>
      <c r="AV119" s="959"/>
      <c r="AW119" s="959"/>
      <c r="AX119" s="959"/>
      <c r="AY119" s="959"/>
      <c r="AZ119" s="278" t="s">
        <v>186</v>
      </c>
      <c r="BA119" s="278"/>
      <c r="BB119" s="278"/>
      <c r="BC119" s="278"/>
      <c r="BD119" s="278"/>
      <c r="BE119" s="278"/>
      <c r="BF119" s="278"/>
      <c r="BG119" s="278"/>
      <c r="BH119" s="278"/>
      <c r="BI119" s="278"/>
      <c r="BJ119" s="278"/>
      <c r="BK119" s="278"/>
      <c r="BL119" s="278"/>
      <c r="BM119" s="278"/>
      <c r="BN119" s="278"/>
      <c r="BO119" s="1031" t="s">
        <v>460</v>
      </c>
      <c r="BP119" s="1062"/>
      <c r="BQ119" s="1053">
        <v>14574052</v>
      </c>
      <c r="BR119" s="1054"/>
      <c r="BS119" s="1054"/>
      <c r="BT119" s="1054"/>
      <c r="BU119" s="1054"/>
      <c r="BV119" s="1054">
        <v>14634468</v>
      </c>
      <c r="BW119" s="1054"/>
      <c r="BX119" s="1054"/>
      <c r="BY119" s="1054"/>
      <c r="BZ119" s="1054"/>
      <c r="CA119" s="1054">
        <v>15131512</v>
      </c>
      <c r="CB119" s="1054"/>
      <c r="CC119" s="1054"/>
      <c r="CD119" s="1054"/>
      <c r="CE119" s="1054"/>
      <c r="CF119" s="1055"/>
      <c r="CG119" s="1056"/>
      <c r="CH119" s="1056"/>
      <c r="CI119" s="1056"/>
      <c r="CJ119" s="1057"/>
      <c r="CK119" s="1003"/>
      <c r="CL119" s="1004"/>
      <c r="CM119" s="1058" t="s">
        <v>461</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v>623</v>
      </c>
      <c r="DH119" s="1040"/>
      <c r="DI119" s="1040"/>
      <c r="DJ119" s="1040"/>
      <c r="DK119" s="1041"/>
      <c r="DL119" s="1039" t="s">
        <v>435</v>
      </c>
      <c r="DM119" s="1040"/>
      <c r="DN119" s="1040"/>
      <c r="DO119" s="1040"/>
      <c r="DP119" s="1041"/>
      <c r="DQ119" s="1039" t="s">
        <v>435</v>
      </c>
      <c r="DR119" s="1040"/>
      <c r="DS119" s="1040"/>
      <c r="DT119" s="1040"/>
      <c r="DU119" s="1041"/>
      <c r="DV119" s="1042" t="s">
        <v>435</v>
      </c>
      <c r="DW119" s="1043"/>
      <c r="DX119" s="1043"/>
      <c r="DY119" s="1043"/>
      <c r="DZ119" s="1044"/>
    </row>
    <row r="120" spans="1:130" s="247" customFormat="1" ht="26.25" customHeight="1">
      <c r="A120" s="1116"/>
      <c r="B120" s="1002"/>
      <c r="C120" s="972" t="s">
        <v>438</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435</v>
      </c>
      <c r="AB120" s="1015"/>
      <c r="AC120" s="1015"/>
      <c r="AD120" s="1015"/>
      <c r="AE120" s="1016"/>
      <c r="AF120" s="1017" t="s">
        <v>435</v>
      </c>
      <c r="AG120" s="1015"/>
      <c r="AH120" s="1015"/>
      <c r="AI120" s="1015"/>
      <c r="AJ120" s="1016"/>
      <c r="AK120" s="1017" t="s">
        <v>435</v>
      </c>
      <c r="AL120" s="1015"/>
      <c r="AM120" s="1015"/>
      <c r="AN120" s="1015"/>
      <c r="AO120" s="1016"/>
      <c r="AP120" s="1018" t="s">
        <v>435</v>
      </c>
      <c r="AQ120" s="1019"/>
      <c r="AR120" s="1019"/>
      <c r="AS120" s="1019"/>
      <c r="AT120" s="1020"/>
      <c r="AU120" s="1045" t="s">
        <v>462</v>
      </c>
      <c r="AV120" s="1046"/>
      <c r="AW120" s="1046"/>
      <c r="AX120" s="1046"/>
      <c r="AY120" s="1047"/>
      <c r="AZ120" s="996" t="s">
        <v>463</v>
      </c>
      <c r="BA120" s="945"/>
      <c r="BB120" s="945"/>
      <c r="BC120" s="945"/>
      <c r="BD120" s="945"/>
      <c r="BE120" s="945"/>
      <c r="BF120" s="945"/>
      <c r="BG120" s="945"/>
      <c r="BH120" s="945"/>
      <c r="BI120" s="945"/>
      <c r="BJ120" s="945"/>
      <c r="BK120" s="945"/>
      <c r="BL120" s="945"/>
      <c r="BM120" s="945"/>
      <c r="BN120" s="945"/>
      <c r="BO120" s="945"/>
      <c r="BP120" s="946"/>
      <c r="BQ120" s="982">
        <v>1702971</v>
      </c>
      <c r="BR120" s="983"/>
      <c r="BS120" s="983"/>
      <c r="BT120" s="983"/>
      <c r="BU120" s="983"/>
      <c r="BV120" s="983">
        <v>1951262</v>
      </c>
      <c r="BW120" s="983"/>
      <c r="BX120" s="983"/>
      <c r="BY120" s="983"/>
      <c r="BZ120" s="983"/>
      <c r="CA120" s="983">
        <v>1927510</v>
      </c>
      <c r="CB120" s="983"/>
      <c r="CC120" s="983"/>
      <c r="CD120" s="983"/>
      <c r="CE120" s="983"/>
      <c r="CF120" s="997">
        <v>29.4</v>
      </c>
      <c r="CG120" s="998"/>
      <c r="CH120" s="998"/>
      <c r="CI120" s="998"/>
      <c r="CJ120" s="998"/>
      <c r="CK120" s="1063" t="s">
        <v>464</v>
      </c>
      <c r="CL120" s="1064"/>
      <c r="CM120" s="1064"/>
      <c r="CN120" s="1064"/>
      <c r="CO120" s="1065"/>
      <c r="CP120" s="1071" t="s">
        <v>406</v>
      </c>
      <c r="CQ120" s="1072"/>
      <c r="CR120" s="1072"/>
      <c r="CS120" s="1072"/>
      <c r="CT120" s="1072"/>
      <c r="CU120" s="1072"/>
      <c r="CV120" s="1072"/>
      <c r="CW120" s="1072"/>
      <c r="CX120" s="1072"/>
      <c r="CY120" s="1072"/>
      <c r="CZ120" s="1072"/>
      <c r="DA120" s="1072"/>
      <c r="DB120" s="1072"/>
      <c r="DC120" s="1072"/>
      <c r="DD120" s="1072"/>
      <c r="DE120" s="1072"/>
      <c r="DF120" s="1073"/>
      <c r="DG120" s="982">
        <v>1861375</v>
      </c>
      <c r="DH120" s="983"/>
      <c r="DI120" s="983"/>
      <c r="DJ120" s="983"/>
      <c r="DK120" s="983"/>
      <c r="DL120" s="983">
        <v>1718128</v>
      </c>
      <c r="DM120" s="983"/>
      <c r="DN120" s="983"/>
      <c r="DO120" s="983"/>
      <c r="DP120" s="983"/>
      <c r="DQ120" s="983">
        <v>1663413</v>
      </c>
      <c r="DR120" s="983"/>
      <c r="DS120" s="983"/>
      <c r="DT120" s="983"/>
      <c r="DU120" s="983"/>
      <c r="DV120" s="984">
        <v>25.4</v>
      </c>
      <c r="DW120" s="984"/>
      <c r="DX120" s="984"/>
      <c r="DY120" s="984"/>
      <c r="DZ120" s="985"/>
    </row>
    <row r="121" spans="1:130" s="247" customFormat="1" ht="26.25" customHeight="1">
      <c r="A121" s="1116"/>
      <c r="B121" s="1002"/>
      <c r="C121" s="1023" t="s">
        <v>465</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435</v>
      </c>
      <c r="AB121" s="1015"/>
      <c r="AC121" s="1015"/>
      <c r="AD121" s="1015"/>
      <c r="AE121" s="1016"/>
      <c r="AF121" s="1017" t="s">
        <v>435</v>
      </c>
      <c r="AG121" s="1015"/>
      <c r="AH121" s="1015"/>
      <c r="AI121" s="1015"/>
      <c r="AJ121" s="1016"/>
      <c r="AK121" s="1017" t="s">
        <v>435</v>
      </c>
      <c r="AL121" s="1015"/>
      <c r="AM121" s="1015"/>
      <c r="AN121" s="1015"/>
      <c r="AO121" s="1016"/>
      <c r="AP121" s="1018" t="s">
        <v>435</v>
      </c>
      <c r="AQ121" s="1019"/>
      <c r="AR121" s="1019"/>
      <c r="AS121" s="1019"/>
      <c r="AT121" s="1020"/>
      <c r="AU121" s="1048"/>
      <c r="AV121" s="1049"/>
      <c r="AW121" s="1049"/>
      <c r="AX121" s="1049"/>
      <c r="AY121" s="1050"/>
      <c r="AZ121" s="1005" t="s">
        <v>466</v>
      </c>
      <c r="BA121" s="1006"/>
      <c r="BB121" s="1006"/>
      <c r="BC121" s="1006"/>
      <c r="BD121" s="1006"/>
      <c r="BE121" s="1006"/>
      <c r="BF121" s="1006"/>
      <c r="BG121" s="1006"/>
      <c r="BH121" s="1006"/>
      <c r="BI121" s="1006"/>
      <c r="BJ121" s="1006"/>
      <c r="BK121" s="1006"/>
      <c r="BL121" s="1006"/>
      <c r="BM121" s="1006"/>
      <c r="BN121" s="1006"/>
      <c r="BO121" s="1006"/>
      <c r="BP121" s="1007"/>
      <c r="BQ121" s="975">
        <v>1330284</v>
      </c>
      <c r="BR121" s="976"/>
      <c r="BS121" s="976"/>
      <c r="BT121" s="976"/>
      <c r="BU121" s="976"/>
      <c r="BV121" s="976">
        <v>1271335</v>
      </c>
      <c r="BW121" s="976"/>
      <c r="BX121" s="976"/>
      <c r="BY121" s="976"/>
      <c r="BZ121" s="976"/>
      <c r="CA121" s="976">
        <v>1424842</v>
      </c>
      <c r="CB121" s="976"/>
      <c r="CC121" s="976"/>
      <c r="CD121" s="976"/>
      <c r="CE121" s="976"/>
      <c r="CF121" s="970">
        <v>21.8</v>
      </c>
      <c r="CG121" s="971"/>
      <c r="CH121" s="971"/>
      <c r="CI121" s="971"/>
      <c r="CJ121" s="971"/>
      <c r="CK121" s="1066"/>
      <c r="CL121" s="1067"/>
      <c r="CM121" s="1067"/>
      <c r="CN121" s="1067"/>
      <c r="CO121" s="1068"/>
      <c r="CP121" s="1076" t="s">
        <v>408</v>
      </c>
      <c r="CQ121" s="1077"/>
      <c r="CR121" s="1077"/>
      <c r="CS121" s="1077"/>
      <c r="CT121" s="1077"/>
      <c r="CU121" s="1077"/>
      <c r="CV121" s="1077"/>
      <c r="CW121" s="1077"/>
      <c r="CX121" s="1077"/>
      <c r="CY121" s="1077"/>
      <c r="CZ121" s="1077"/>
      <c r="DA121" s="1077"/>
      <c r="DB121" s="1077"/>
      <c r="DC121" s="1077"/>
      <c r="DD121" s="1077"/>
      <c r="DE121" s="1077"/>
      <c r="DF121" s="1078"/>
      <c r="DG121" s="975">
        <v>655773</v>
      </c>
      <c r="DH121" s="976"/>
      <c r="DI121" s="976"/>
      <c r="DJ121" s="976"/>
      <c r="DK121" s="976"/>
      <c r="DL121" s="976">
        <v>625918</v>
      </c>
      <c r="DM121" s="976"/>
      <c r="DN121" s="976"/>
      <c r="DO121" s="976"/>
      <c r="DP121" s="976"/>
      <c r="DQ121" s="976">
        <v>601068</v>
      </c>
      <c r="DR121" s="976"/>
      <c r="DS121" s="976"/>
      <c r="DT121" s="976"/>
      <c r="DU121" s="976"/>
      <c r="DV121" s="977">
        <v>9.1999999999999993</v>
      </c>
      <c r="DW121" s="977"/>
      <c r="DX121" s="977"/>
      <c r="DY121" s="977"/>
      <c r="DZ121" s="978"/>
    </row>
    <row r="122" spans="1:130" s="247" customFormat="1" ht="26.25" customHeight="1">
      <c r="A122" s="1116"/>
      <c r="B122" s="1002"/>
      <c r="C122" s="972" t="s">
        <v>448</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435</v>
      </c>
      <c r="AB122" s="1015"/>
      <c r="AC122" s="1015"/>
      <c r="AD122" s="1015"/>
      <c r="AE122" s="1016"/>
      <c r="AF122" s="1017" t="s">
        <v>435</v>
      </c>
      <c r="AG122" s="1015"/>
      <c r="AH122" s="1015"/>
      <c r="AI122" s="1015"/>
      <c r="AJ122" s="1016"/>
      <c r="AK122" s="1017" t="s">
        <v>435</v>
      </c>
      <c r="AL122" s="1015"/>
      <c r="AM122" s="1015"/>
      <c r="AN122" s="1015"/>
      <c r="AO122" s="1016"/>
      <c r="AP122" s="1018" t="s">
        <v>435</v>
      </c>
      <c r="AQ122" s="1019"/>
      <c r="AR122" s="1019"/>
      <c r="AS122" s="1019"/>
      <c r="AT122" s="1020"/>
      <c r="AU122" s="1048"/>
      <c r="AV122" s="1049"/>
      <c r="AW122" s="1049"/>
      <c r="AX122" s="1049"/>
      <c r="AY122" s="1050"/>
      <c r="AZ122" s="1030" t="s">
        <v>467</v>
      </c>
      <c r="BA122" s="1021"/>
      <c r="BB122" s="1021"/>
      <c r="BC122" s="1021"/>
      <c r="BD122" s="1021"/>
      <c r="BE122" s="1021"/>
      <c r="BF122" s="1021"/>
      <c r="BG122" s="1021"/>
      <c r="BH122" s="1021"/>
      <c r="BI122" s="1021"/>
      <c r="BJ122" s="1021"/>
      <c r="BK122" s="1021"/>
      <c r="BL122" s="1021"/>
      <c r="BM122" s="1021"/>
      <c r="BN122" s="1021"/>
      <c r="BO122" s="1021"/>
      <c r="BP122" s="1022"/>
      <c r="BQ122" s="1053">
        <v>8299643</v>
      </c>
      <c r="BR122" s="1054"/>
      <c r="BS122" s="1054"/>
      <c r="BT122" s="1054"/>
      <c r="BU122" s="1054"/>
      <c r="BV122" s="1054">
        <v>8716716</v>
      </c>
      <c r="BW122" s="1054"/>
      <c r="BX122" s="1054"/>
      <c r="BY122" s="1054"/>
      <c r="BZ122" s="1054"/>
      <c r="CA122" s="1054">
        <v>8938580</v>
      </c>
      <c r="CB122" s="1054"/>
      <c r="CC122" s="1054"/>
      <c r="CD122" s="1054"/>
      <c r="CE122" s="1054"/>
      <c r="CF122" s="1074">
        <v>136.5</v>
      </c>
      <c r="CG122" s="1075"/>
      <c r="CH122" s="1075"/>
      <c r="CI122" s="1075"/>
      <c r="CJ122" s="1075"/>
      <c r="CK122" s="1066"/>
      <c r="CL122" s="1067"/>
      <c r="CM122" s="1067"/>
      <c r="CN122" s="1067"/>
      <c r="CO122" s="1068"/>
      <c r="CP122" s="1076" t="s">
        <v>404</v>
      </c>
      <c r="CQ122" s="1077"/>
      <c r="CR122" s="1077"/>
      <c r="CS122" s="1077"/>
      <c r="CT122" s="1077"/>
      <c r="CU122" s="1077"/>
      <c r="CV122" s="1077"/>
      <c r="CW122" s="1077"/>
      <c r="CX122" s="1077"/>
      <c r="CY122" s="1077"/>
      <c r="CZ122" s="1077"/>
      <c r="DA122" s="1077"/>
      <c r="DB122" s="1077"/>
      <c r="DC122" s="1077"/>
      <c r="DD122" s="1077"/>
      <c r="DE122" s="1077"/>
      <c r="DF122" s="1078"/>
      <c r="DG122" s="975">
        <v>58777</v>
      </c>
      <c r="DH122" s="976"/>
      <c r="DI122" s="976"/>
      <c r="DJ122" s="976"/>
      <c r="DK122" s="976"/>
      <c r="DL122" s="976">
        <v>48116</v>
      </c>
      <c r="DM122" s="976"/>
      <c r="DN122" s="976"/>
      <c r="DO122" s="976"/>
      <c r="DP122" s="976"/>
      <c r="DQ122" s="976">
        <v>31720</v>
      </c>
      <c r="DR122" s="976"/>
      <c r="DS122" s="976"/>
      <c r="DT122" s="976"/>
      <c r="DU122" s="976"/>
      <c r="DV122" s="977">
        <v>0.5</v>
      </c>
      <c r="DW122" s="977"/>
      <c r="DX122" s="977"/>
      <c r="DY122" s="977"/>
      <c r="DZ122" s="978"/>
    </row>
    <row r="123" spans="1:130" s="247" customFormat="1" ht="26.25" customHeight="1">
      <c r="A123" s="1116"/>
      <c r="B123" s="1002"/>
      <c r="C123" s="972" t="s">
        <v>454</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435</v>
      </c>
      <c r="AB123" s="1015"/>
      <c r="AC123" s="1015"/>
      <c r="AD123" s="1015"/>
      <c r="AE123" s="1016"/>
      <c r="AF123" s="1017" t="s">
        <v>435</v>
      </c>
      <c r="AG123" s="1015"/>
      <c r="AH123" s="1015"/>
      <c r="AI123" s="1015"/>
      <c r="AJ123" s="1016"/>
      <c r="AK123" s="1017" t="s">
        <v>435</v>
      </c>
      <c r="AL123" s="1015"/>
      <c r="AM123" s="1015"/>
      <c r="AN123" s="1015"/>
      <c r="AO123" s="1016"/>
      <c r="AP123" s="1018" t="s">
        <v>435</v>
      </c>
      <c r="AQ123" s="1019"/>
      <c r="AR123" s="1019"/>
      <c r="AS123" s="1019"/>
      <c r="AT123" s="1020"/>
      <c r="AU123" s="1051"/>
      <c r="AV123" s="1052"/>
      <c r="AW123" s="1052"/>
      <c r="AX123" s="1052"/>
      <c r="AY123" s="1052"/>
      <c r="AZ123" s="278" t="s">
        <v>186</v>
      </c>
      <c r="BA123" s="278"/>
      <c r="BB123" s="278"/>
      <c r="BC123" s="278"/>
      <c r="BD123" s="278"/>
      <c r="BE123" s="278"/>
      <c r="BF123" s="278"/>
      <c r="BG123" s="278"/>
      <c r="BH123" s="278"/>
      <c r="BI123" s="278"/>
      <c r="BJ123" s="278"/>
      <c r="BK123" s="278"/>
      <c r="BL123" s="278"/>
      <c r="BM123" s="278"/>
      <c r="BN123" s="278"/>
      <c r="BO123" s="1031" t="s">
        <v>468</v>
      </c>
      <c r="BP123" s="1062"/>
      <c r="BQ123" s="1122">
        <v>11332898</v>
      </c>
      <c r="BR123" s="1088"/>
      <c r="BS123" s="1088"/>
      <c r="BT123" s="1088"/>
      <c r="BU123" s="1088"/>
      <c r="BV123" s="1088">
        <v>11939313</v>
      </c>
      <c r="BW123" s="1088"/>
      <c r="BX123" s="1088"/>
      <c r="BY123" s="1088"/>
      <c r="BZ123" s="1088"/>
      <c r="CA123" s="1088">
        <v>12290932</v>
      </c>
      <c r="CB123" s="1088"/>
      <c r="CC123" s="1088"/>
      <c r="CD123" s="1088"/>
      <c r="CE123" s="1088"/>
      <c r="CF123" s="1055"/>
      <c r="CG123" s="1056"/>
      <c r="CH123" s="1056"/>
      <c r="CI123" s="1056"/>
      <c r="CJ123" s="1057"/>
      <c r="CK123" s="1066"/>
      <c r="CL123" s="1067"/>
      <c r="CM123" s="1067"/>
      <c r="CN123" s="1067"/>
      <c r="CO123" s="1068"/>
      <c r="CP123" s="1076" t="s">
        <v>409</v>
      </c>
      <c r="CQ123" s="1077"/>
      <c r="CR123" s="1077"/>
      <c r="CS123" s="1077"/>
      <c r="CT123" s="1077"/>
      <c r="CU123" s="1077"/>
      <c r="CV123" s="1077"/>
      <c r="CW123" s="1077"/>
      <c r="CX123" s="1077"/>
      <c r="CY123" s="1077"/>
      <c r="CZ123" s="1077"/>
      <c r="DA123" s="1077"/>
      <c r="DB123" s="1077"/>
      <c r="DC123" s="1077"/>
      <c r="DD123" s="1077"/>
      <c r="DE123" s="1077"/>
      <c r="DF123" s="1078"/>
      <c r="DG123" s="1014" t="s">
        <v>435</v>
      </c>
      <c r="DH123" s="1015"/>
      <c r="DI123" s="1015"/>
      <c r="DJ123" s="1015"/>
      <c r="DK123" s="1016"/>
      <c r="DL123" s="1017" t="s">
        <v>435</v>
      </c>
      <c r="DM123" s="1015"/>
      <c r="DN123" s="1015"/>
      <c r="DO123" s="1015"/>
      <c r="DP123" s="1016"/>
      <c r="DQ123" s="1017" t="s">
        <v>435</v>
      </c>
      <c r="DR123" s="1015"/>
      <c r="DS123" s="1015"/>
      <c r="DT123" s="1015"/>
      <c r="DU123" s="1016"/>
      <c r="DV123" s="1018" t="s">
        <v>435</v>
      </c>
      <c r="DW123" s="1019"/>
      <c r="DX123" s="1019"/>
      <c r="DY123" s="1019"/>
      <c r="DZ123" s="1020"/>
    </row>
    <row r="124" spans="1:130" s="247" customFormat="1" ht="26.25" customHeight="1" thickBot="1">
      <c r="A124" s="1116"/>
      <c r="B124" s="1002"/>
      <c r="C124" s="972" t="s">
        <v>457</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435</v>
      </c>
      <c r="AB124" s="1015"/>
      <c r="AC124" s="1015"/>
      <c r="AD124" s="1015"/>
      <c r="AE124" s="1016"/>
      <c r="AF124" s="1017" t="s">
        <v>435</v>
      </c>
      <c r="AG124" s="1015"/>
      <c r="AH124" s="1015"/>
      <c r="AI124" s="1015"/>
      <c r="AJ124" s="1016"/>
      <c r="AK124" s="1017" t="s">
        <v>435</v>
      </c>
      <c r="AL124" s="1015"/>
      <c r="AM124" s="1015"/>
      <c r="AN124" s="1015"/>
      <c r="AO124" s="1016"/>
      <c r="AP124" s="1018" t="s">
        <v>435</v>
      </c>
      <c r="AQ124" s="1019"/>
      <c r="AR124" s="1019"/>
      <c r="AS124" s="1019"/>
      <c r="AT124" s="1020"/>
      <c r="AU124" s="1118" t="s">
        <v>469</v>
      </c>
      <c r="AV124" s="1119"/>
      <c r="AW124" s="1119"/>
      <c r="AX124" s="1119"/>
      <c r="AY124" s="1119"/>
      <c r="AZ124" s="1119"/>
      <c r="BA124" s="1119"/>
      <c r="BB124" s="1119"/>
      <c r="BC124" s="1119"/>
      <c r="BD124" s="1119"/>
      <c r="BE124" s="1119"/>
      <c r="BF124" s="1119"/>
      <c r="BG124" s="1119"/>
      <c r="BH124" s="1119"/>
      <c r="BI124" s="1119"/>
      <c r="BJ124" s="1119"/>
      <c r="BK124" s="1119"/>
      <c r="BL124" s="1119"/>
      <c r="BM124" s="1119"/>
      <c r="BN124" s="1119"/>
      <c r="BO124" s="1119"/>
      <c r="BP124" s="1120"/>
      <c r="BQ124" s="1121">
        <v>49.6</v>
      </c>
      <c r="BR124" s="1084"/>
      <c r="BS124" s="1084"/>
      <c r="BT124" s="1084"/>
      <c r="BU124" s="1084"/>
      <c r="BV124" s="1084">
        <v>40.9</v>
      </c>
      <c r="BW124" s="1084"/>
      <c r="BX124" s="1084"/>
      <c r="BY124" s="1084"/>
      <c r="BZ124" s="1084"/>
      <c r="CA124" s="1084">
        <v>43.3</v>
      </c>
      <c r="CB124" s="1084"/>
      <c r="CC124" s="1084"/>
      <c r="CD124" s="1084"/>
      <c r="CE124" s="1084"/>
      <c r="CF124" s="1085"/>
      <c r="CG124" s="1086"/>
      <c r="CH124" s="1086"/>
      <c r="CI124" s="1086"/>
      <c r="CJ124" s="1087"/>
      <c r="CK124" s="1069"/>
      <c r="CL124" s="1069"/>
      <c r="CM124" s="1069"/>
      <c r="CN124" s="1069"/>
      <c r="CO124" s="1070"/>
      <c r="CP124" s="1076" t="s">
        <v>470</v>
      </c>
      <c r="CQ124" s="1077"/>
      <c r="CR124" s="1077"/>
      <c r="CS124" s="1077"/>
      <c r="CT124" s="1077"/>
      <c r="CU124" s="1077"/>
      <c r="CV124" s="1077"/>
      <c r="CW124" s="1077"/>
      <c r="CX124" s="1077"/>
      <c r="CY124" s="1077"/>
      <c r="CZ124" s="1077"/>
      <c r="DA124" s="1077"/>
      <c r="DB124" s="1077"/>
      <c r="DC124" s="1077"/>
      <c r="DD124" s="1077"/>
      <c r="DE124" s="1077"/>
      <c r="DF124" s="1078"/>
      <c r="DG124" s="1061" t="s">
        <v>435</v>
      </c>
      <c r="DH124" s="1040"/>
      <c r="DI124" s="1040"/>
      <c r="DJ124" s="1040"/>
      <c r="DK124" s="1041"/>
      <c r="DL124" s="1039" t="s">
        <v>435</v>
      </c>
      <c r="DM124" s="1040"/>
      <c r="DN124" s="1040"/>
      <c r="DO124" s="1040"/>
      <c r="DP124" s="1041"/>
      <c r="DQ124" s="1039" t="s">
        <v>435</v>
      </c>
      <c r="DR124" s="1040"/>
      <c r="DS124" s="1040"/>
      <c r="DT124" s="1040"/>
      <c r="DU124" s="1041"/>
      <c r="DV124" s="1042" t="s">
        <v>435</v>
      </c>
      <c r="DW124" s="1043"/>
      <c r="DX124" s="1043"/>
      <c r="DY124" s="1043"/>
      <c r="DZ124" s="1044"/>
    </row>
    <row r="125" spans="1:130" s="247" customFormat="1" ht="26.25" customHeight="1">
      <c r="A125" s="1116"/>
      <c r="B125" s="1002"/>
      <c r="C125" s="972" t="s">
        <v>459</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435</v>
      </c>
      <c r="AB125" s="1015"/>
      <c r="AC125" s="1015"/>
      <c r="AD125" s="1015"/>
      <c r="AE125" s="1016"/>
      <c r="AF125" s="1017" t="s">
        <v>435</v>
      </c>
      <c r="AG125" s="1015"/>
      <c r="AH125" s="1015"/>
      <c r="AI125" s="1015"/>
      <c r="AJ125" s="1016"/>
      <c r="AK125" s="1017" t="s">
        <v>435</v>
      </c>
      <c r="AL125" s="1015"/>
      <c r="AM125" s="1015"/>
      <c r="AN125" s="1015"/>
      <c r="AO125" s="1016"/>
      <c r="AP125" s="1018" t="s">
        <v>435</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471</v>
      </c>
      <c r="CL125" s="1064"/>
      <c r="CM125" s="1064"/>
      <c r="CN125" s="1064"/>
      <c r="CO125" s="1065"/>
      <c r="CP125" s="996" t="s">
        <v>472</v>
      </c>
      <c r="CQ125" s="945"/>
      <c r="CR125" s="945"/>
      <c r="CS125" s="945"/>
      <c r="CT125" s="945"/>
      <c r="CU125" s="945"/>
      <c r="CV125" s="945"/>
      <c r="CW125" s="945"/>
      <c r="CX125" s="945"/>
      <c r="CY125" s="945"/>
      <c r="CZ125" s="945"/>
      <c r="DA125" s="945"/>
      <c r="DB125" s="945"/>
      <c r="DC125" s="945"/>
      <c r="DD125" s="945"/>
      <c r="DE125" s="945"/>
      <c r="DF125" s="946"/>
      <c r="DG125" s="982" t="s">
        <v>435</v>
      </c>
      <c r="DH125" s="983"/>
      <c r="DI125" s="983"/>
      <c r="DJ125" s="983"/>
      <c r="DK125" s="983"/>
      <c r="DL125" s="983" t="s">
        <v>435</v>
      </c>
      <c r="DM125" s="983"/>
      <c r="DN125" s="983"/>
      <c r="DO125" s="983"/>
      <c r="DP125" s="983"/>
      <c r="DQ125" s="983" t="s">
        <v>435</v>
      </c>
      <c r="DR125" s="983"/>
      <c r="DS125" s="983"/>
      <c r="DT125" s="983"/>
      <c r="DU125" s="983"/>
      <c r="DV125" s="984" t="s">
        <v>435</v>
      </c>
      <c r="DW125" s="984"/>
      <c r="DX125" s="984"/>
      <c r="DY125" s="984"/>
      <c r="DZ125" s="985"/>
    </row>
    <row r="126" spans="1:130" s="247" customFormat="1" ht="26.25" customHeight="1" thickBot="1">
      <c r="A126" s="1116"/>
      <c r="B126" s="1002"/>
      <c r="C126" s="972" t="s">
        <v>461</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v>1176</v>
      </c>
      <c r="AB126" s="1015"/>
      <c r="AC126" s="1015"/>
      <c r="AD126" s="1015"/>
      <c r="AE126" s="1016"/>
      <c r="AF126" s="1017" t="s">
        <v>435</v>
      </c>
      <c r="AG126" s="1015"/>
      <c r="AH126" s="1015"/>
      <c r="AI126" s="1015"/>
      <c r="AJ126" s="1016"/>
      <c r="AK126" s="1017" t="s">
        <v>435</v>
      </c>
      <c r="AL126" s="1015"/>
      <c r="AM126" s="1015"/>
      <c r="AN126" s="1015"/>
      <c r="AO126" s="1016"/>
      <c r="AP126" s="1018" t="s">
        <v>435</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473</v>
      </c>
      <c r="CQ126" s="1006"/>
      <c r="CR126" s="1006"/>
      <c r="CS126" s="1006"/>
      <c r="CT126" s="1006"/>
      <c r="CU126" s="1006"/>
      <c r="CV126" s="1006"/>
      <c r="CW126" s="1006"/>
      <c r="CX126" s="1006"/>
      <c r="CY126" s="1006"/>
      <c r="CZ126" s="1006"/>
      <c r="DA126" s="1006"/>
      <c r="DB126" s="1006"/>
      <c r="DC126" s="1006"/>
      <c r="DD126" s="1006"/>
      <c r="DE126" s="1006"/>
      <c r="DF126" s="1007"/>
      <c r="DG126" s="975" t="s">
        <v>435</v>
      </c>
      <c r="DH126" s="976"/>
      <c r="DI126" s="976"/>
      <c r="DJ126" s="976"/>
      <c r="DK126" s="976"/>
      <c r="DL126" s="976" t="s">
        <v>435</v>
      </c>
      <c r="DM126" s="976"/>
      <c r="DN126" s="976"/>
      <c r="DO126" s="976"/>
      <c r="DP126" s="976"/>
      <c r="DQ126" s="976" t="s">
        <v>435</v>
      </c>
      <c r="DR126" s="976"/>
      <c r="DS126" s="976"/>
      <c r="DT126" s="976"/>
      <c r="DU126" s="976"/>
      <c r="DV126" s="977" t="s">
        <v>435</v>
      </c>
      <c r="DW126" s="977"/>
      <c r="DX126" s="977"/>
      <c r="DY126" s="977"/>
      <c r="DZ126" s="978"/>
    </row>
    <row r="127" spans="1:130" s="247" customFormat="1" ht="26.25" customHeight="1">
      <c r="A127" s="1117"/>
      <c r="B127" s="1004"/>
      <c r="C127" s="1058" t="s">
        <v>474</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435</v>
      </c>
      <c r="AB127" s="1015"/>
      <c r="AC127" s="1015"/>
      <c r="AD127" s="1015"/>
      <c r="AE127" s="1016"/>
      <c r="AF127" s="1017" t="s">
        <v>435</v>
      </c>
      <c r="AG127" s="1015"/>
      <c r="AH127" s="1015"/>
      <c r="AI127" s="1015"/>
      <c r="AJ127" s="1016"/>
      <c r="AK127" s="1017" t="s">
        <v>435</v>
      </c>
      <c r="AL127" s="1015"/>
      <c r="AM127" s="1015"/>
      <c r="AN127" s="1015"/>
      <c r="AO127" s="1016"/>
      <c r="AP127" s="1018" t="s">
        <v>435</v>
      </c>
      <c r="AQ127" s="1019"/>
      <c r="AR127" s="1019"/>
      <c r="AS127" s="1019"/>
      <c r="AT127" s="1020"/>
      <c r="AU127" s="283"/>
      <c r="AV127" s="283"/>
      <c r="AW127" s="283"/>
      <c r="AX127" s="1089" t="s">
        <v>475</v>
      </c>
      <c r="AY127" s="1090"/>
      <c r="AZ127" s="1090"/>
      <c r="BA127" s="1090"/>
      <c r="BB127" s="1090"/>
      <c r="BC127" s="1090"/>
      <c r="BD127" s="1090"/>
      <c r="BE127" s="1091"/>
      <c r="BF127" s="1092" t="s">
        <v>476</v>
      </c>
      <c r="BG127" s="1090"/>
      <c r="BH127" s="1090"/>
      <c r="BI127" s="1090"/>
      <c r="BJ127" s="1090"/>
      <c r="BK127" s="1090"/>
      <c r="BL127" s="1091"/>
      <c r="BM127" s="1092" t="s">
        <v>477</v>
      </c>
      <c r="BN127" s="1090"/>
      <c r="BO127" s="1090"/>
      <c r="BP127" s="1090"/>
      <c r="BQ127" s="1090"/>
      <c r="BR127" s="1090"/>
      <c r="BS127" s="1091"/>
      <c r="BT127" s="1092" t="s">
        <v>478</v>
      </c>
      <c r="BU127" s="1090"/>
      <c r="BV127" s="1090"/>
      <c r="BW127" s="1090"/>
      <c r="BX127" s="1090"/>
      <c r="BY127" s="1090"/>
      <c r="BZ127" s="1114"/>
      <c r="CA127" s="283"/>
      <c r="CB127" s="283"/>
      <c r="CC127" s="283"/>
      <c r="CD127" s="284"/>
      <c r="CE127" s="284"/>
      <c r="CF127" s="284"/>
      <c r="CG127" s="281"/>
      <c r="CH127" s="281"/>
      <c r="CI127" s="281"/>
      <c r="CJ127" s="282"/>
      <c r="CK127" s="1080"/>
      <c r="CL127" s="1067"/>
      <c r="CM127" s="1067"/>
      <c r="CN127" s="1067"/>
      <c r="CO127" s="1068"/>
      <c r="CP127" s="1005" t="s">
        <v>479</v>
      </c>
      <c r="CQ127" s="1006"/>
      <c r="CR127" s="1006"/>
      <c r="CS127" s="1006"/>
      <c r="CT127" s="1006"/>
      <c r="CU127" s="1006"/>
      <c r="CV127" s="1006"/>
      <c r="CW127" s="1006"/>
      <c r="CX127" s="1006"/>
      <c r="CY127" s="1006"/>
      <c r="CZ127" s="1006"/>
      <c r="DA127" s="1006"/>
      <c r="DB127" s="1006"/>
      <c r="DC127" s="1006"/>
      <c r="DD127" s="1006"/>
      <c r="DE127" s="1006"/>
      <c r="DF127" s="1007"/>
      <c r="DG127" s="975" t="s">
        <v>435</v>
      </c>
      <c r="DH127" s="976"/>
      <c r="DI127" s="976"/>
      <c r="DJ127" s="976"/>
      <c r="DK127" s="976"/>
      <c r="DL127" s="976" t="s">
        <v>435</v>
      </c>
      <c r="DM127" s="976"/>
      <c r="DN127" s="976"/>
      <c r="DO127" s="976"/>
      <c r="DP127" s="976"/>
      <c r="DQ127" s="976" t="s">
        <v>435</v>
      </c>
      <c r="DR127" s="976"/>
      <c r="DS127" s="976"/>
      <c r="DT127" s="976"/>
      <c r="DU127" s="976"/>
      <c r="DV127" s="977" t="s">
        <v>435</v>
      </c>
      <c r="DW127" s="977"/>
      <c r="DX127" s="977"/>
      <c r="DY127" s="977"/>
      <c r="DZ127" s="978"/>
    </row>
    <row r="128" spans="1:130" s="247" customFormat="1" ht="26.25" customHeight="1" thickBot="1">
      <c r="A128" s="1100" t="s">
        <v>480</v>
      </c>
      <c r="B128" s="1101"/>
      <c r="C128" s="1101"/>
      <c r="D128" s="1101"/>
      <c r="E128" s="1101"/>
      <c r="F128" s="1101"/>
      <c r="G128" s="1101"/>
      <c r="H128" s="1101"/>
      <c r="I128" s="1101"/>
      <c r="J128" s="1101"/>
      <c r="K128" s="1101"/>
      <c r="L128" s="1101"/>
      <c r="M128" s="1101"/>
      <c r="N128" s="1101"/>
      <c r="O128" s="1101"/>
      <c r="P128" s="1101"/>
      <c r="Q128" s="1101"/>
      <c r="R128" s="1101"/>
      <c r="S128" s="1101"/>
      <c r="T128" s="1101"/>
      <c r="U128" s="1101"/>
      <c r="V128" s="1101"/>
      <c r="W128" s="1102" t="s">
        <v>481</v>
      </c>
      <c r="X128" s="1102"/>
      <c r="Y128" s="1102"/>
      <c r="Z128" s="1103"/>
      <c r="AA128" s="1104">
        <v>112173</v>
      </c>
      <c r="AB128" s="1105"/>
      <c r="AC128" s="1105"/>
      <c r="AD128" s="1105"/>
      <c r="AE128" s="1106"/>
      <c r="AF128" s="1107">
        <v>114715</v>
      </c>
      <c r="AG128" s="1105"/>
      <c r="AH128" s="1105"/>
      <c r="AI128" s="1105"/>
      <c r="AJ128" s="1106"/>
      <c r="AK128" s="1107">
        <v>105360</v>
      </c>
      <c r="AL128" s="1105"/>
      <c r="AM128" s="1105"/>
      <c r="AN128" s="1105"/>
      <c r="AO128" s="1106"/>
      <c r="AP128" s="1108"/>
      <c r="AQ128" s="1109"/>
      <c r="AR128" s="1109"/>
      <c r="AS128" s="1109"/>
      <c r="AT128" s="1110"/>
      <c r="AU128" s="283"/>
      <c r="AV128" s="283"/>
      <c r="AW128" s="283"/>
      <c r="AX128" s="944" t="s">
        <v>482</v>
      </c>
      <c r="AY128" s="945"/>
      <c r="AZ128" s="945"/>
      <c r="BA128" s="945"/>
      <c r="BB128" s="945"/>
      <c r="BC128" s="945"/>
      <c r="BD128" s="945"/>
      <c r="BE128" s="946"/>
      <c r="BF128" s="1111" t="s">
        <v>435</v>
      </c>
      <c r="BG128" s="1112"/>
      <c r="BH128" s="1112"/>
      <c r="BI128" s="1112"/>
      <c r="BJ128" s="1112"/>
      <c r="BK128" s="1112"/>
      <c r="BL128" s="1113"/>
      <c r="BM128" s="1111">
        <v>13.97</v>
      </c>
      <c r="BN128" s="1112"/>
      <c r="BO128" s="1112"/>
      <c r="BP128" s="1112"/>
      <c r="BQ128" s="1112"/>
      <c r="BR128" s="1112"/>
      <c r="BS128" s="1113"/>
      <c r="BT128" s="1111">
        <v>20</v>
      </c>
      <c r="BU128" s="1112"/>
      <c r="BV128" s="1112"/>
      <c r="BW128" s="1112"/>
      <c r="BX128" s="1112"/>
      <c r="BY128" s="1112"/>
      <c r="BZ128" s="1135"/>
      <c r="CA128" s="284"/>
      <c r="CB128" s="284"/>
      <c r="CC128" s="284"/>
      <c r="CD128" s="284"/>
      <c r="CE128" s="284"/>
      <c r="CF128" s="284"/>
      <c r="CG128" s="281"/>
      <c r="CH128" s="281"/>
      <c r="CI128" s="281"/>
      <c r="CJ128" s="282"/>
      <c r="CK128" s="1081"/>
      <c r="CL128" s="1082"/>
      <c r="CM128" s="1082"/>
      <c r="CN128" s="1082"/>
      <c r="CO128" s="1083"/>
      <c r="CP128" s="1093" t="s">
        <v>483</v>
      </c>
      <c r="CQ128" s="1094"/>
      <c r="CR128" s="1094"/>
      <c r="CS128" s="1094"/>
      <c r="CT128" s="1094"/>
      <c r="CU128" s="1094"/>
      <c r="CV128" s="1094"/>
      <c r="CW128" s="1094"/>
      <c r="CX128" s="1094"/>
      <c r="CY128" s="1094"/>
      <c r="CZ128" s="1094"/>
      <c r="DA128" s="1094"/>
      <c r="DB128" s="1094"/>
      <c r="DC128" s="1094"/>
      <c r="DD128" s="1094"/>
      <c r="DE128" s="1094"/>
      <c r="DF128" s="1095"/>
      <c r="DG128" s="1096" t="s">
        <v>435</v>
      </c>
      <c r="DH128" s="1097"/>
      <c r="DI128" s="1097"/>
      <c r="DJ128" s="1097"/>
      <c r="DK128" s="1097"/>
      <c r="DL128" s="1097" t="s">
        <v>412</v>
      </c>
      <c r="DM128" s="1097"/>
      <c r="DN128" s="1097"/>
      <c r="DO128" s="1097"/>
      <c r="DP128" s="1097"/>
      <c r="DQ128" s="1097" t="s">
        <v>435</v>
      </c>
      <c r="DR128" s="1097"/>
      <c r="DS128" s="1097"/>
      <c r="DT128" s="1097"/>
      <c r="DU128" s="1097"/>
      <c r="DV128" s="1098" t="s">
        <v>412</v>
      </c>
      <c r="DW128" s="1098"/>
      <c r="DX128" s="1098"/>
      <c r="DY128" s="1098"/>
      <c r="DZ128" s="1099"/>
    </row>
    <row r="129" spans="1:131" s="247" customFormat="1" ht="26.25" customHeight="1">
      <c r="A129" s="986" t="s">
        <v>107</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484</v>
      </c>
      <c r="X129" s="1130"/>
      <c r="Y129" s="1130"/>
      <c r="Z129" s="1131"/>
      <c r="AA129" s="1014">
        <v>7260323</v>
      </c>
      <c r="AB129" s="1015"/>
      <c r="AC129" s="1015"/>
      <c r="AD129" s="1015"/>
      <c r="AE129" s="1016"/>
      <c r="AF129" s="1017">
        <v>7298768</v>
      </c>
      <c r="AG129" s="1015"/>
      <c r="AH129" s="1015"/>
      <c r="AI129" s="1015"/>
      <c r="AJ129" s="1016"/>
      <c r="AK129" s="1017">
        <v>7238687</v>
      </c>
      <c r="AL129" s="1015"/>
      <c r="AM129" s="1015"/>
      <c r="AN129" s="1015"/>
      <c r="AO129" s="1016"/>
      <c r="AP129" s="1132"/>
      <c r="AQ129" s="1133"/>
      <c r="AR129" s="1133"/>
      <c r="AS129" s="1133"/>
      <c r="AT129" s="1134"/>
      <c r="AU129" s="285"/>
      <c r="AV129" s="285"/>
      <c r="AW129" s="285"/>
      <c r="AX129" s="1123" t="s">
        <v>485</v>
      </c>
      <c r="AY129" s="1006"/>
      <c r="AZ129" s="1006"/>
      <c r="BA129" s="1006"/>
      <c r="BB129" s="1006"/>
      <c r="BC129" s="1006"/>
      <c r="BD129" s="1006"/>
      <c r="BE129" s="1007"/>
      <c r="BF129" s="1124" t="s">
        <v>435</v>
      </c>
      <c r="BG129" s="1125"/>
      <c r="BH129" s="1125"/>
      <c r="BI129" s="1125"/>
      <c r="BJ129" s="1125"/>
      <c r="BK129" s="1125"/>
      <c r="BL129" s="1126"/>
      <c r="BM129" s="1124">
        <v>18.97</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486</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487</v>
      </c>
      <c r="X130" s="1130"/>
      <c r="Y130" s="1130"/>
      <c r="Z130" s="1131"/>
      <c r="AA130" s="1014">
        <v>729563</v>
      </c>
      <c r="AB130" s="1015"/>
      <c r="AC130" s="1015"/>
      <c r="AD130" s="1015"/>
      <c r="AE130" s="1016"/>
      <c r="AF130" s="1017">
        <v>712756</v>
      </c>
      <c r="AG130" s="1015"/>
      <c r="AH130" s="1015"/>
      <c r="AI130" s="1015"/>
      <c r="AJ130" s="1016"/>
      <c r="AK130" s="1017">
        <v>690583</v>
      </c>
      <c r="AL130" s="1015"/>
      <c r="AM130" s="1015"/>
      <c r="AN130" s="1015"/>
      <c r="AO130" s="1016"/>
      <c r="AP130" s="1132"/>
      <c r="AQ130" s="1133"/>
      <c r="AR130" s="1133"/>
      <c r="AS130" s="1133"/>
      <c r="AT130" s="1134"/>
      <c r="AU130" s="285"/>
      <c r="AV130" s="285"/>
      <c r="AW130" s="285"/>
      <c r="AX130" s="1123" t="s">
        <v>488</v>
      </c>
      <c r="AY130" s="1006"/>
      <c r="AZ130" s="1006"/>
      <c r="BA130" s="1006"/>
      <c r="BB130" s="1006"/>
      <c r="BC130" s="1006"/>
      <c r="BD130" s="1006"/>
      <c r="BE130" s="1007"/>
      <c r="BF130" s="1160">
        <v>4</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489</v>
      </c>
      <c r="X131" s="1168"/>
      <c r="Y131" s="1168"/>
      <c r="Z131" s="1169"/>
      <c r="AA131" s="1061">
        <v>6530760</v>
      </c>
      <c r="AB131" s="1040"/>
      <c r="AC131" s="1040"/>
      <c r="AD131" s="1040"/>
      <c r="AE131" s="1041"/>
      <c r="AF131" s="1039">
        <v>6586012</v>
      </c>
      <c r="AG131" s="1040"/>
      <c r="AH131" s="1040"/>
      <c r="AI131" s="1040"/>
      <c r="AJ131" s="1041"/>
      <c r="AK131" s="1039">
        <v>6548104</v>
      </c>
      <c r="AL131" s="1040"/>
      <c r="AM131" s="1040"/>
      <c r="AN131" s="1040"/>
      <c r="AO131" s="1041"/>
      <c r="AP131" s="1170"/>
      <c r="AQ131" s="1171"/>
      <c r="AR131" s="1171"/>
      <c r="AS131" s="1171"/>
      <c r="AT131" s="1172"/>
      <c r="AU131" s="285"/>
      <c r="AV131" s="285"/>
      <c r="AW131" s="285"/>
      <c r="AX131" s="1142" t="s">
        <v>490</v>
      </c>
      <c r="AY131" s="1094"/>
      <c r="AZ131" s="1094"/>
      <c r="BA131" s="1094"/>
      <c r="BB131" s="1094"/>
      <c r="BC131" s="1094"/>
      <c r="BD131" s="1094"/>
      <c r="BE131" s="1095"/>
      <c r="BF131" s="1143">
        <v>43.3</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491</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492</v>
      </c>
      <c r="W132" s="1153"/>
      <c r="X132" s="1153"/>
      <c r="Y132" s="1153"/>
      <c r="Z132" s="1154"/>
      <c r="AA132" s="1155">
        <v>3.9760456670000002</v>
      </c>
      <c r="AB132" s="1156"/>
      <c r="AC132" s="1156"/>
      <c r="AD132" s="1156"/>
      <c r="AE132" s="1157"/>
      <c r="AF132" s="1158">
        <v>4.6978657190000002</v>
      </c>
      <c r="AG132" s="1156"/>
      <c r="AH132" s="1156"/>
      <c r="AI132" s="1156"/>
      <c r="AJ132" s="1157"/>
      <c r="AK132" s="1158">
        <v>3.599744292</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493</v>
      </c>
      <c r="W133" s="1136"/>
      <c r="X133" s="1136"/>
      <c r="Y133" s="1136"/>
      <c r="Z133" s="1137"/>
      <c r="AA133" s="1138">
        <v>4.3</v>
      </c>
      <c r="AB133" s="1139"/>
      <c r="AC133" s="1139"/>
      <c r="AD133" s="1139"/>
      <c r="AE133" s="1140"/>
      <c r="AF133" s="1138">
        <v>4.4000000000000004</v>
      </c>
      <c r="AG133" s="1139"/>
      <c r="AH133" s="1139"/>
      <c r="AI133" s="1139"/>
      <c r="AJ133" s="1140"/>
      <c r="AK133" s="1138">
        <v>4</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xt6V1ktcyEslOs1hjrg0gtfV7hMnPjR+YAZM999I73G+Tym5XQMvSE6iuw8XkAnIBscrbJoUTSfMd5HTXg1UYw==" saltValue="CoUrVzIZCdWRDWuY6JFX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494</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EuxUNvSnrfD2VNxEQxfzbTbDkVLUZ1tuCwkPNe3MtQPEEHa6anEKb+nQDkPbZhX0MQMAWbBzFktbAhGY0JuV8g==" saltValue="LsLLdweTSfsjDrYFs4C2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0b8gBeLAZEVvkFoC/9j7d2+kUgGU3dOUB+vHzNVc2QTJNjwGlPtp3OMylu2/qL3kcOQUFFC/ECPjRliFJLB05g==" saltValue="ug3vNcHefJSvw2wVGoo3k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496</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497</v>
      </c>
      <c r="AP7" s="304"/>
      <c r="AQ7" s="305" t="s">
        <v>498</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499</v>
      </c>
      <c r="AQ8" s="311" t="s">
        <v>500</v>
      </c>
      <c r="AR8" s="312" t="s">
        <v>501</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502</v>
      </c>
      <c r="AL9" s="1179"/>
      <c r="AM9" s="1179"/>
      <c r="AN9" s="1180"/>
      <c r="AO9" s="313">
        <v>1690339</v>
      </c>
      <c r="AP9" s="313">
        <v>50697</v>
      </c>
      <c r="AQ9" s="314">
        <v>62963</v>
      </c>
      <c r="AR9" s="315">
        <v>-19.5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503</v>
      </c>
      <c r="AL10" s="1179"/>
      <c r="AM10" s="1179"/>
      <c r="AN10" s="1180"/>
      <c r="AO10" s="316">
        <v>108305</v>
      </c>
      <c r="AP10" s="316">
        <v>3248</v>
      </c>
      <c r="AQ10" s="317">
        <v>6807</v>
      </c>
      <c r="AR10" s="318">
        <v>-52.3</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504</v>
      </c>
      <c r="AL11" s="1179"/>
      <c r="AM11" s="1179"/>
      <c r="AN11" s="1180"/>
      <c r="AO11" s="316">
        <v>21848</v>
      </c>
      <c r="AP11" s="316">
        <v>655</v>
      </c>
      <c r="AQ11" s="317">
        <v>9161</v>
      </c>
      <c r="AR11" s="318">
        <v>-92.9</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505</v>
      </c>
      <c r="AL12" s="1179"/>
      <c r="AM12" s="1179"/>
      <c r="AN12" s="1180"/>
      <c r="AO12" s="316" t="s">
        <v>506</v>
      </c>
      <c r="AP12" s="316" t="s">
        <v>506</v>
      </c>
      <c r="AQ12" s="317">
        <v>469</v>
      </c>
      <c r="AR12" s="318" t="s">
        <v>506</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507</v>
      </c>
      <c r="AL13" s="1179"/>
      <c r="AM13" s="1179"/>
      <c r="AN13" s="1180"/>
      <c r="AO13" s="316" t="s">
        <v>506</v>
      </c>
      <c r="AP13" s="316" t="s">
        <v>506</v>
      </c>
      <c r="AQ13" s="317" t="s">
        <v>506</v>
      </c>
      <c r="AR13" s="318" t="s">
        <v>506</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508</v>
      </c>
      <c r="AL14" s="1179"/>
      <c r="AM14" s="1179"/>
      <c r="AN14" s="1180"/>
      <c r="AO14" s="316">
        <v>87756</v>
      </c>
      <c r="AP14" s="316">
        <v>2632</v>
      </c>
      <c r="AQ14" s="317">
        <v>2905</v>
      </c>
      <c r="AR14" s="318">
        <v>-9.4</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509</v>
      </c>
      <c r="AL15" s="1179"/>
      <c r="AM15" s="1179"/>
      <c r="AN15" s="1180"/>
      <c r="AO15" s="316">
        <v>87563</v>
      </c>
      <c r="AP15" s="316">
        <v>2626</v>
      </c>
      <c r="AQ15" s="317">
        <v>1486</v>
      </c>
      <c r="AR15" s="318">
        <v>76.7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510</v>
      </c>
      <c r="AL16" s="1182"/>
      <c r="AM16" s="1182"/>
      <c r="AN16" s="1183"/>
      <c r="AO16" s="316">
        <v>-148848</v>
      </c>
      <c r="AP16" s="316">
        <v>-4464</v>
      </c>
      <c r="AQ16" s="317">
        <v>-5107</v>
      </c>
      <c r="AR16" s="318">
        <v>-12.6</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186</v>
      </c>
      <c r="AL17" s="1182"/>
      <c r="AM17" s="1182"/>
      <c r="AN17" s="1183"/>
      <c r="AO17" s="316">
        <v>1846963</v>
      </c>
      <c r="AP17" s="316">
        <v>55394</v>
      </c>
      <c r="AQ17" s="317">
        <v>78684</v>
      </c>
      <c r="AR17" s="318">
        <v>-29.6</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511</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512</v>
      </c>
      <c r="AP20" s="324" t="s">
        <v>513</v>
      </c>
      <c r="AQ20" s="325" t="s">
        <v>514</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515</v>
      </c>
      <c r="AL21" s="1174"/>
      <c r="AM21" s="1174"/>
      <c r="AN21" s="1175"/>
      <c r="AO21" s="328">
        <v>6.96</v>
      </c>
      <c r="AP21" s="329">
        <v>7.53</v>
      </c>
      <c r="AQ21" s="330">
        <v>-0.56999999999999995</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516</v>
      </c>
      <c r="AL22" s="1174"/>
      <c r="AM22" s="1174"/>
      <c r="AN22" s="1175"/>
      <c r="AO22" s="333">
        <v>98.8</v>
      </c>
      <c r="AP22" s="334">
        <v>97.4</v>
      </c>
      <c r="AQ22" s="335">
        <v>1.4</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518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519</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497</v>
      </c>
      <c r="AP30" s="304"/>
      <c r="AQ30" s="305" t="s">
        <v>498</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499</v>
      </c>
      <c r="AQ31" s="311" t="s">
        <v>500</v>
      </c>
      <c r="AR31" s="312" t="s">
        <v>501</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520</v>
      </c>
      <c r="AL32" s="1190"/>
      <c r="AM32" s="1190"/>
      <c r="AN32" s="1191"/>
      <c r="AO32" s="343">
        <v>828670</v>
      </c>
      <c r="AP32" s="343">
        <v>24854</v>
      </c>
      <c r="AQ32" s="344">
        <v>34297</v>
      </c>
      <c r="AR32" s="345">
        <v>-27.5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521</v>
      </c>
      <c r="AL33" s="1190"/>
      <c r="AM33" s="1190"/>
      <c r="AN33" s="1191"/>
      <c r="AO33" s="343" t="s">
        <v>506</v>
      </c>
      <c r="AP33" s="343" t="s">
        <v>506</v>
      </c>
      <c r="AQ33" s="344" t="s">
        <v>506</v>
      </c>
      <c r="AR33" s="345" t="s">
        <v>506</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522</v>
      </c>
      <c r="AL34" s="1190"/>
      <c r="AM34" s="1190"/>
      <c r="AN34" s="1191"/>
      <c r="AO34" s="343" t="s">
        <v>506</v>
      </c>
      <c r="AP34" s="343" t="s">
        <v>506</v>
      </c>
      <c r="AQ34" s="344" t="s">
        <v>506</v>
      </c>
      <c r="AR34" s="345" t="s">
        <v>506</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523</v>
      </c>
      <c r="AL35" s="1190"/>
      <c r="AM35" s="1190"/>
      <c r="AN35" s="1191"/>
      <c r="AO35" s="343">
        <v>187524</v>
      </c>
      <c r="AP35" s="343">
        <v>5624</v>
      </c>
      <c r="AQ35" s="344">
        <v>14866</v>
      </c>
      <c r="AR35" s="345">
        <v>-62.2</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524</v>
      </c>
      <c r="AL36" s="1190"/>
      <c r="AM36" s="1190"/>
      <c r="AN36" s="1191"/>
      <c r="AO36" s="343">
        <v>15087</v>
      </c>
      <c r="AP36" s="343">
        <v>452</v>
      </c>
      <c r="AQ36" s="344">
        <v>2278</v>
      </c>
      <c r="AR36" s="345">
        <v>-80.2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525</v>
      </c>
      <c r="AL37" s="1190"/>
      <c r="AM37" s="1190"/>
      <c r="AN37" s="1191"/>
      <c r="AO37" s="343" t="s">
        <v>506</v>
      </c>
      <c r="AP37" s="343" t="s">
        <v>506</v>
      </c>
      <c r="AQ37" s="344">
        <v>453</v>
      </c>
      <c r="AR37" s="345" t="s">
        <v>506</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526</v>
      </c>
      <c r="AL38" s="1193"/>
      <c r="AM38" s="1193"/>
      <c r="AN38" s="1194"/>
      <c r="AO38" s="346">
        <v>377</v>
      </c>
      <c r="AP38" s="346">
        <v>11</v>
      </c>
      <c r="AQ38" s="347">
        <v>1</v>
      </c>
      <c r="AR38" s="335">
        <v>1000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527</v>
      </c>
      <c r="AL39" s="1193"/>
      <c r="AM39" s="1193"/>
      <c r="AN39" s="1194"/>
      <c r="AO39" s="343">
        <v>-105360</v>
      </c>
      <c r="AP39" s="343">
        <v>-3160</v>
      </c>
      <c r="AQ39" s="344">
        <v>-3000</v>
      </c>
      <c r="AR39" s="345">
        <v>5.3</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528</v>
      </c>
      <c r="AL40" s="1190"/>
      <c r="AM40" s="1190"/>
      <c r="AN40" s="1191"/>
      <c r="AO40" s="343">
        <v>-690583</v>
      </c>
      <c r="AP40" s="343">
        <v>-20712</v>
      </c>
      <c r="AQ40" s="344">
        <v>-34641</v>
      </c>
      <c r="AR40" s="345">
        <v>-40.200000000000003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297</v>
      </c>
      <c r="AL41" s="1196"/>
      <c r="AM41" s="1196"/>
      <c r="AN41" s="1197"/>
      <c r="AO41" s="343">
        <v>235715</v>
      </c>
      <c r="AP41" s="343">
        <v>7070</v>
      </c>
      <c r="AQ41" s="344">
        <v>14254</v>
      </c>
      <c r="AR41" s="345">
        <v>-50.4</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529</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531</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497</v>
      </c>
      <c r="AN49" s="1186" t="s">
        <v>532</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533</v>
      </c>
      <c r="AO50" s="360" t="s">
        <v>534</v>
      </c>
      <c r="AP50" s="361" t="s">
        <v>535</v>
      </c>
      <c r="AQ50" s="362" t="s">
        <v>536</v>
      </c>
      <c r="AR50" s="363" t="s">
        <v>537</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538</v>
      </c>
      <c r="AL51" s="356"/>
      <c r="AM51" s="364">
        <v>1376770</v>
      </c>
      <c r="AN51" s="365">
        <v>39500</v>
      </c>
      <c r="AO51" s="366">
        <v>11.5</v>
      </c>
      <c r="AP51" s="367">
        <v>49919</v>
      </c>
      <c r="AQ51" s="368">
        <v>-6.3</v>
      </c>
      <c r="AR51" s="369">
        <v>17.8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539</v>
      </c>
      <c r="AM52" s="372">
        <v>493130</v>
      </c>
      <c r="AN52" s="373">
        <v>14148</v>
      </c>
      <c r="AO52" s="374">
        <v>-16.399999999999999</v>
      </c>
      <c r="AP52" s="375">
        <v>26398</v>
      </c>
      <c r="AQ52" s="376">
        <v>-8.6999999999999993</v>
      </c>
      <c r="AR52" s="377">
        <v>-7.7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540</v>
      </c>
      <c r="AL53" s="356"/>
      <c r="AM53" s="364">
        <v>2557062</v>
      </c>
      <c r="AN53" s="365">
        <v>74193</v>
      </c>
      <c r="AO53" s="366">
        <v>87.8</v>
      </c>
      <c r="AP53" s="367">
        <v>57122</v>
      </c>
      <c r="AQ53" s="368">
        <v>14.4</v>
      </c>
      <c r="AR53" s="369">
        <v>73.400000000000006</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539</v>
      </c>
      <c r="AM54" s="372">
        <v>891683</v>
      </c>
      <c r="AN54" s="373">
        <v>25872</v>
      </c>
      <c r="AO54" s="374">
        <v>82.9</v>
      </c>
      <c r="AP54" s="375">
        <v>36191</v>
      </c>
      <c r="AQ54" s="376">
        <v>37.1</v>
      </c>
      <c r="AR54" s="377">
        <v>45.8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541</v>
      </c>
      <c r="AL55" s="356"/>
      <c r="AM55" s="364">
        <v>1090248</v>
      </c>
      <c r="AN55" s="365">
        <v>31992</v>
      </c>
      <c r="AO55" s="366">
        <v>-56.9</v>
      </c>
      <c r="AP55" s="367">
        <v>53655</v>
      </c>
      <c r="AQ55" s="368">
        <v>-6.1</v>
      </c>
      <c r="AR55" s="369">
        <v>-50.8</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539</v>
      </c>
      <c r="AM56" s="372">
        <v>868875</v>
      </c>
      <c r="AN56" s="373">
        <v>25496</v>
      </c>
      <c r="AO56" s="374">
        <v>-1.5</v>
      </c>
      <c r="AP56" s="375">
        <v>32719</v>
      </c>
      <c r="AQ56" s="376">
        <v>-9.6</v>
      </c>
      <c r="AR56" s="377">
        <v>8.1</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542</v>
      </c>
      <c r="AL57" s="356"/>
      <c r="AM57" s="364">
        <v>1258563</v>
      </c>
      <c r="AN57" s="365">
        <v>37334</v>
      </c>
      <c r="AO57" s="366">
        <v>16.7</v>
      </c>
      <c r="AP57" s="367">
        <v>53869</v>
      </c>
      <c r="AQ57" s="368">
        <v>0.4</v>
      </c>
      <c r="AR57" s="369">
        <v>16.3</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539</v>
      </c>
      <c r="AM58" s="372">
        <v>1005556</v>
      </c>
      <c r="AN58" s="373">
        <v>29829</v>
      </c>
      <c r="AO58" s="374">
        <v>17</v>
      </c>
      <c r="AP58" s="375">
        <v>35046</v>
      </c>
      <c r="AQ58" s="376">
        <v>7.1</v>
      </c>
      <c r="AR58" s="377">
        <v>9.9</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543</v>
      </c>
      <c r="AL59" s="356"/>
      <c r="AM59" s="364">
        <v>2288020</v>
      </c>
      <c r="AN59" s="365">
        <v>68623</v>
      </c>
      <c r="AO59" s="366">
        <v>83.8</v>
      </c>
      <c r="AP59" s="367">
        <v>59119</v>
      </c>
      <c r="AQ59" s="368">
        <v>9.6999999999999993</v>
      </c>
      <c r="AR59" s="369">
        <v>74.099999999999994</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539</v>
      </c>
      <c r="AM60" s="372">
        <v>859801</v>
      </c>
      <c r="AN60" s="373">
        <v>25787</v>
      </c>
      <c r="AO60" s="374">
        <v>-13.6</v>
      </c>
      <c r="AP60" s="375">
        <v>29900</v>
      </c>
      <c r="AQ60" s="376">
        <v>-14.7</v>
      </c>
      <c r="AR60" s="377">
        <v>1.1000000000000001</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544</v>
      </c>
      <c r="AL61" s="378"/>
      <c r="AM61" s="379">
        <v>1714133</v>
      </c>
      <c r="AN61" s="380">
        <v>50328</v>
      </c>
      <c r="AO61" s="381">
        <v>28.6</v>
      </c>
      <c r="AP61" s="382">
        <v>54737</v>
      </c>
      <c r="AQ61" s="383">
        <v>2.4</v>
      </c>
      <c r="AR61" s="369">
        <v>26.2</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539</v>
      </c>
      <c r="AM62" s="372">
        <v>823809</v>
      </c>
      <c r="AN62" s="373">
        <v>24226</v>
      </c>
      <c r="AO62" s="374">
        <v>13.7</v>
      </c>
      <c r="AP62" s="375">
        <v>32051</v>
      </c>
      <c r="AQ62" s="376">
        <v>2.2000000000000002</v>
      </c>
      <c r="AR62" s="377">
        <v>11.5</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M4ZBs3z0qrH2kKzTA9YsplKDL24q7T7yW7naNRqzCsFwgnnr3EXvMtuq4EA3cdVUK1OvYboRnbRb+VvVTpGj3g==" saltValue="+3RlDlP8LfYNwrefaWcv8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546</v>
      </c>
    </row>
    <row r="120" spans="125:125" ht="13.5" hidden="1" customHeight="1"/>
    <row r="121" spans="125:125" ht="13.5" hidden="1" customHeight="1">
      <c r="DU121" s="291"/>
    </row>
  </sheetData>
  <sheetProtection algorithmName="SHA-512" hashValue="lgVySq7qaAG1qLEOPhh1YM1bcHB/tx7JJwOXrUd26u4txnAID62p1qUzcbU0LjE3AWYUYjmTcJsMn1S2WtzLuQ==" saltValue="LhbT594YW+M83guJuE57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547</v>
      </c>
    </row>
  </sheetData>
  <sheetProtection algorithmName="SHA-512" hashValue="B6oedxPvLYQGjyJAZkxNVOGS5MYPlqdDa+ToIS/FU8REKvyN+YmONOef6b4z7hn7BOt/+bGiUYtPsyoIucggfg==" saltValue="9xaoj852mMRtNhPfd3/l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198" t="s">
        <v>3</v>
      </c>
      <c r="D47" s="1198"/>
      <c r="E47" s="1199"/>
      <c r="F47" s="11">
        <v>17.25</v>
      </c>
      <c r="G47" s="12">
        <v>17.47</v>
      </c>
      <c r="H47" s="12">
        <v>16.95</v>
      </c>
      <c r="I47" s="12">
        <v>16.91</v>
      </c>
      <c r="J47" s="13">
        <v>16.260000000000002</v>
      </c>
    </row>
    <row r="48" spans="2:10" ht="57.75" customHeight="1">
      <c r="B48" s="14"/>
      <c r="C48" s="1200" t="s">
        <v>4</v>
      </c>
      <c r="D48" s="1200"/>
      <c r="E48" s="1201"/>
      <c r="F48" s="15">
        <v>7.96</v>
      </c>
      <c r="G48" s="16">
        <v>6.3</v>
      </c>
      <c r="H48" s="16">
        <v>7.71</v>
      </c>
      <c r="I48" s="16">
        <v>5.68</v>
      </c>
      <c r="J48" s="17">
        <v>7.08</v>
      </c>
    </row>
    <row r="49" spans="2:10" ht="57.75" customHeight="1" thickBot="1">
      <c r="B49" s="18"/>
      <c r="C49" s="1202" t="s">
        <v>5</v>
      </c>
      <c r="D49" s="1202"/>
      <c r="E49" s="1203"/>
      <c r="F49" s="19">
        <v>5.05</v>
      </c>
      <c r="G49" s="20" t="s">
        <v>553</v>
      </c>
      <c r="H49" s="20">
        <v>0.76</v>
      </c>
      <c r="I49" s="20" t="s">
        <v>554</v>
      </c>
      <c r="J49" s="21">
        <v>0.56999999999999995</v>
      </c>
    </row>
    <row r="50" spans="2:10" ht="13.5" customHeight="1"/>
  </sheetData>
  <sheetProtection algorithmName="SHA-512" hashValue="IMqQEocxapTrzwQY9Fg52e+qtU+aqUgu+63Q3r9KGNp/bSzHtvtNXc0yKjdbPBv/B2hORir2TVDq1we8ObFnAA==" saltValue="brRiy3htqdc7T+EiDkUBj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10" t="s">
        <v>555</v>
      </c>
      <c r="D34" s="1210"/>
      <c r="E34" s="1211"/>
      <c r="F34" s="32">
        <v>1.57</v>
      </c>
      <c r="G34" s="33">
        <v>2.0499999999999998</v>
      </c>
      <c r="H34" s="33">
        <v>2.0299999999999998</v>
      </c>
      <c r="I34" s="33">
        <v>0.54</v>
      </c>
      <c r="J34" s="34" t="s">
        <v>556</v>
      </c>
      <c r="K34" s="22"/>
      <c r="L34" s="22"/>
      <c r="M34" s="22"/>
      <c r="N34" s="22"/>
      <c r="O34" s="22"/>
      <c r="P34" s="22"/>
    </row>
    <row r="35" spans="1:16" ht="39" customHeight="1">
      <c r="A35" s="22"/>
      <c r="B35" s="35"/>
      <c r="C35" s="1204" t="s">
        <v>557</v>
      </c>
      <c r="D35" s="1205"/>
      <c r="E35" s="1206"/>
      <c r="F35" s="36">
        <v>12.52</v>
      </c>
      <c r="G35" s="37">
        <v>13.37</v>
      </c>
      <c r="H35" s="37">
        <v>12.5</v>
      </c>
      <c r="I35" s="37">
        <v>10.8</v>
      </c>
      <c r="J35" s="38">
        <v>10.18</v>
      </c>
      <c r="K35" s="22"/>
      <c r="L35" s="22"/>
      <c r="M35" s="22"/>
      <c r="N35" s="22"/>
      <c r="O35" s="22"/>
      <c r="P35" s="22"/>
    </row>
    <row r="36" spans="1:16" ht="39" customHeight="1">
      <c r="A36" s="22"/>
      <c r="B36" s="35"/>
      <c r="C36" s="1204" t="s">
        <v>558</v>
      </c>
      <c r="D36" s="1205"/>
      <c r="E36" s="1206"/>
      <c r="F36" s="36">
        <v>7.96</v>
      </c>
      <c r="G36" s="37">
        <v>6.29</v>
      </c>
      <c r="H36" s="37">
        <v>7.71</v>
      </c>
      <c r="I36" s="37">
        <v>5.67</v>
      </c>
      <c r="J36" s="38">
        <v>7.08</v>
      </c>
      <c r="K36" s="22"/>
      <c r="L36" s="22"/>
      <c r="M36" s="22"/>
      <c r="N36" s="22"/>
      <c r="O36" s="22"/>
      <c r="P36" s="22"/>
    </row>
    <row r="37" spans="1:16" ht="39" customHeight="1">
      <c r="A37" s="22"/>
      <c r="B37" s="35"/>
      <c r="C37" s="1204" t="s">
        <v>559</v>
      </c>
      <c r="D37" s="1205"/>
      <c r="E37" s="1206"/>
      <c r="F37" s="36">
        <v>0.27</v>
      </c>
      <c r="G37" s="37">
        <v>0.43</v>
      </c>
      <c r="H37" s="37">
        <v>0.15</v>
      </c>
      <c r="I37" s="37">
        <v>0.23</v>
      </c>
      <c r="J37" s="38">
        <v>0.34</v>
      </c>
      <c r="K37" s="22"/>
      <c r="L37" s="22"/>
      <c r="M37" s="22"/>
      <c r="N37" s="22"/>
      <c r="O37" s="22"/>
      <c r="P37" s="22"/>
    </row>
    <row r="38" spans="1:16" ht="39" customHeight="1">
      <c r="A38" s="22"/>
      <c r="B38" s="35"/>
      <c r="C38" s="1204" t="s">
        <v>560</v>
      </c>
      <c r="D38" s="1205"/>
      <c r="E38" s="1206"/>
      <c r="F38" s="36">
        <v>0.04</v>
      </c>
      <c r="G38" s="37">
        <v>0.04</v>
      </c>
      <c r="H38" s="37">
        <v>0.03</v>
      </c>
      <c r="I38" s="37">
        <v>0.03</v>
      </c>
      <c r="J38" s="38">
        <v>0.28999999999999998</v>
      </c>
      <c r="K38" s="22"/>
      <c r="L38" s="22"/>
      <c r="M38" s="22"/>
      <c r="N38" s="22"/>
      <c r="O38" s="22"/>
      <c r="P38" s="22"/>
    </row>
    <row r="39" spans="1:16" ht="39" customHeight="1">
      <c r="A39" s="22"/>
      <c r="B39" s="35"/>
      <c r="C39" s="1204" t="s">
        <v>561</v>
      </c>
      <c r="D39" s="1205"/>
      <c r="E39" s="1206"/>
      <c r="F39" s="36">
        <v>0.04</v>
      </c>
      <c r="G39" s="37">
        <v>0.06</v>
      </c>
      <c r="H39" s="37">
        <v>0.06</v>
      </c>
      <c r="I39" s="37">
        <v>7.0000000000000007E-2</v>
      </c>
      <c r="J39" s="38">
        <v>0.06</v>
      </c>
      <c r="K39" s="22"/>
      <c r="L39" s="22"/>
      <c r="M39" s="22"/>
      <c r="N39" s="22"/>
      <c r="O39" s="22"/>
      <c r="P39" s="22"/>
    </row>
    <row r="40" spans="1:16" ht="39" customHeight="1">
      <c r="A40" s="22"/>
      <c r="B40" s="35"/>
      <c r="C40" s="1204" t="s">
        <v>562</v>
      </c>
      <c r="D40" s="1205"/>
      <c r="E40" s="1206"/>
      <c r="F40" s="36" t="s">
        <v>506</v>
      </c>
      <c r="G40" s="37" t="s">
        <v>506</v>
      </c>
      <c r="H40" s="37">
        <v>0</v>
      </c>
      <c r="I40" s="37">
        <v>0</v>
      </c>
      <c r="J40" s="38">
        <v>0</v>
      </c>
      <c r="K40" s="22"/>
      <c r="L40" s="22"/>
      <c r="M40" s="22"/>
      <c r="N40" s="22"/>
      <c r="O40" s="22"/>
      <c r="P40" s="22"/>
    </row>
    <row r="41" spans="1:16" ht="39" customHeight="1">
      <c r="A41" s="22"/>
      <c r="B41" s="35"/>
      <c r="C41" s="1204"/>
      <c r="D41" s="1205"/>
      <c r="E41" s="1206"/>
      <c r="F41" s="36"/>
      <c r="G41" s="37"/>
      <c r="H41" s="37"/>
      <c r="I41" s="37"/>
      <c r="J41" s="38"/>
      <c r="K41" s="22"/>
      <c r="L41" s="22"/>
      <c r="M41" s="22"/>
      <c r="N41" s="22"/>
      <c r="O41" s="22"/>
      <c r="P41" s="22"/>
    </row>
    <row r="42" spans="1:16" ht="39" customHeight="1">
      <c r="A42" s="22"/>
      <c r="B42" s="39"/>
      <c r="C42" s="1204" t="s">
        <v>563</v>
      </c>
      <c r="D42" s="1205"/>
      <c r="E42" s="1206"/>
      <c r="F42" s="36" t="s">
        <v>506</v>
      </c>
      <c r="G42" s="37" t="s">
        <v>506</v>
      </c>
      <c r="H42" s="37" t="s">
        <v>506</v>
      </c>
      <c r="I42" s="37" t="s">
        <v>506</v>
      </c>
      <c r="J42" s="38" t="s">
        <v>506</v>
      </c>
      <c r="K42" s="22"/>
      <c r="L42" s="22"/>
      <c r="M42" s="22"/>
      <c r="N42" s="22"/>
      <c r="O42" s="22"/>
      <c r="P42" s="22"/>
    </row>
    <row r="43" spans="1:16" ht="39" customHeight="1" thickBot="1">
      <c r="A43" s="22"/>
      <c r="B43" s="40"/>
      <c r="C43" s="1207" t="s">
        <v>564</v>
      </c>
      <c r="D43" s="1208"/>
      <c r="E43" s="1209"/>
      <c r="F43" s="41" t="s">
        <v>506</v>
      </c>
      <c r="G43" s="42" t="s">
        <v>506</v>
      </c>
      <c r="H43" s="42" t="s">
        <v>506</v>
      </c>
      <c r="I43" s="42" t="s">
        <v>506</v>
      </c>
      <c r="J43" s="43" t="s">
        <v>506</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mAi3CilOvHm5IZsU3UoXiFU9ZZxYFFZaqS6p2kbKB99nmHLmfOQ53pzUepX9ratqgNYooSqIoI8diGEYmNP4pQ==" saltValue="8nQ23MIQdvKK6CylgZ+9I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12" t="s">
        <v>11</v>
      </c>
      <c r="C45" s="1213"/>
      <c r="D45" s="58"/>
      <c r="E45" s="1218" t="s">
        <v>12</v>
      </c>
      <c r="F45" s="1218"/>
      <c r="G45" s="1218"/>
      <c r="H45" s="1218"/>
      <c r="I45" s="1218"/>
      <c r="J45" s="1219"/>
      <c r="K45" s="59">
        <v>883</v>
      </c>
      <c r="L45" s="60">
        <v>895</v>
      </c>
      <c r="M45" s="60">
        <v>871</v>
      </c>
      <c r="N45" s="60">
        <v>907</v>
      </c>
      <c r="O45" s="61">
        <v>829</v>
      </c>
      <c r="P45" s="48"/>
      <c r="Q45" s="48"/>
      <c r="R45" s="48"/>
      <c r="S45" s="48"/>
      <c r="T45" s="48"/>
      <c r="U45" s="48"/>
    </row>
    <row r="46" spans="1:21" ht="30.75" customHeight="1">
      <c r="A46" s="48"/>
      <c r="B46" s="1214"/>
      <c r="C46" s="1215"/>
      <c r="D46" s="62"/>
      <c r="E46" s="1220" t="s">
        <v>13</v>
      </c>
      <c r="F46" s="1220"/>
      <c r="G46" s="1220"/>
      <c r="H46" s="1220"/>
      <c r="I46" s="1220"/>
      <c r="J46" s="1221"/>
      <c r="K46" s="63" t="s">
        <v>506</v>
      </c>
      <c r="L46" s="64" t="s">
        <v>506</v>
      </c>
      <c r="M46" s="64" t="s">
        <v>506</v>
      </c>
      <c r="N46" s="64" t="s">
        <v>506</v>
      </c>
      <c r="O46" s="65" t="s">
        <v>506</v>
      </c>
      <c r="P46" s="48"/>
      <c r="Q46" s="48"/>
      <c r="R46" s="48"/>
      <c r="S46" s="48"/>
      <c r="T46" s="48"/>
      <c r="U46" s="48"/>
    </row>
    <row r="47" spans="1:21" ht="30.75" customHeight="1">
      <c r="A47" s="48"/>
      <c r="B47" s="1214"/>
      <c r="C47" s="1215"/>
      <c r="D47" s="62"/>
      <c r="E47" s="1220" t="s">
        <v>14</v>
      </c>
      <c r="F47" s="1220"/>
      <c r="G47" s="1220"/>
      <c r="H47" s="1220"/>
      <c r="I47" s="1220"/>
      <c r="J47" s="1221"/>
      <c r="K47" s="63" t="s">
        <v>506</v>
      </c>
      <c r="L47" s="64" t="s">
        <v>506</v>
      </c>
      <c r="M47" s="64" t="s">
        <v>506</v>
      </c>
      <c r="N47" s="64" t="s">
        <v>506</v>
      </c>
      <c r="O47" s="65" t="s">
        <v>506</v>
      </c>
      <c r="P47" s="48"/>
      <c r="Q47" s="48"/>
      <c r="R47" s="48"/>
      <c r="S47" s="48"/>
      <c r="T47" s="48"/>
      <c r="U47" s="48"/>
    </row>
    <row r="48" spans="1:21" ht="30.75" customHeight="1">
      <c r="A48" s="48"/>
      <c r="B48" s="1214"/>
      <c r="C48" s="1215"/>
      <c r="D48" s="62"/>
      <c r="E48" s="1220" t="s">
        <v>15</v>
      </c>
      <c r="F48" s="1220"/>
      <c r="G48" s="1220"/>
      <c r="H48" s="1220"/>
      <c r="I48" s="1220"/>
      <c r="J48" s="1221"/>
      <c r="K48" s="63">
        <v>252</v>
      </c>
      <c r="L48" s="64">
        <v>254</v>
      </c>
      <c r="M48" s="64">
        <v>226</v>
      </c>
      <c r="N48" s="64">
        <v>223</v>
      </c>
      <c r="O48" s="65">
        <v>188</v>
      </c>
      <c r="P48" s="48"/>
      <c r="Q48" s="48"/>
      <c r="R48" s="48"/>
      <c r="S48" s="48"/>
      <c r="T48" s="48"/>
      <c r="U48" s="48"/>
    </row>
    <row r="49" spans="1:21" ht="30.75" customHeight="1">
      <c r="A49" s="48"/>
      <c r="B49" s="1214"/>
      <c r="C49" s="1215"/>
      <c r="D49" s="62"/>
      <c r="E49" s="1220" t="s">
        <v>16</v>
      </c>
      <c r="F49" s="1220"/>
      <c r="G49" s="1220"/>
      <c r="H49" s="1220"/>
      <c r="I49" s="1220"/>
      <c r="J49" s="1221"/>
      <c r="K49" s="63" t="s">
        <v>506</v>
      </c>
      <c r="L49" s="64" t="s">
        <v>506</v>
      </c>
      <c r="M49" s="64">
        <v>4</v>
      </c>
      <c r="N49" s="64">
        <v>7</v>
      </c>
      <c r="O49" s="65">
        <v>15</v>
      </c>
      <c r="P49" s="48"/>
      <c r="Q49" s="48"/>
      <c r="R49" s="48"/>
      <c r="S49" s="48"/>
      <c r="T49" s="48"/>
      <c r="U49" s="48"/>
    </row>
    <row r="50" spans="1:21" ht="30.75" customHeight="1">
      <c r="A50" s="48"/>
      <c r="B50" s="1214"/>
      <c r="C50" s="1215"/>
      <c r="D50" s="62"/>
      <c r="E50" s="1220" t="s">
        <v>17</v>
      </c>
      <c r="F50" s="1220"/>
      <c r="G50" s="1220"/>
      <c r="H50" s="1220"/>
      <c r="I50" s="1220"/>
      <c r="J50" s="1221"/>
      <c r="K50" s="63">
        <v>1</v>
      </c>
      <c r="L50" s="64">
        <v>1</v>
      </c>
      <c r="M50" s="64">
        <v>1</v>
      </c>
      <c r="N50" s="64" t="s">
        <v>506</v>
      </c>
      <c r="O50" s="65" t="s">
        <v>506</v>
      </c>
      <c r="P50" s="48"/>
      <c r="Q50" s="48"/>
      <c r="R50" s="48"/>
      <c r="S50" s="48"/>
      <c r="T50" s="48"/>
      <c r="U50" s="48"/>
    </row>
    <row r="51" spans="1:21" ht="30.75" customHeight="1">
      <c r="A51" s="48"/>
      <c r="B51" s="1216"/>
      <c r="C51" s="1217"/>
      <c r="D51" s="66"/>
      <c r="E51" s="1220" t="s">
        <v>18</v>
      </c>
      <c r="F51" s="1220"/>
      <c r="G51" s="1220"/>
      <c r="H51" s="1220"/>
      <c r="I51" s="1220"/>
      <c r="J51" s="1221"/>
      <c r="K51" s="63">
        <v>0</v>
      </c>
      <c r="L51" s="64">
        <v>0</v>
      </c>
      <c r="M51" s="64" t="s">
        <v>506</v>
      </c>
      <c r="N51" s="64" t="s">
        <v>506</v>
      </c>
      <c r="O51" s="65">
        <v>0</v>
      </c>
      <c r="P51" s="48"/>
      <c r="Q51" s="48"/>
      <c r="R51" s="48"/>
      <c r="S51" s="48"/>
      <c r="T51" s="48"/>
      <c r="U51" s="48"/>
    </row>
    <row r="52" spans="1:21" ht="30.75" customHeight="1">
      <c r="A52" s="48"/>
      <c r="B52" s="1222" t="s">
        <v>19</v>
      </c>
      <c r="C52" s="1223"/>
      <c r="D52" s="66"/>
      <c r="E52" s="1220" t="s">
        <v>20</v>
      </c>
      <c r="F52" s="1220"/>
      <c r="G52" s="1220"/>
      <c r="H52" s="1220"/>
      <c r="I52" s="1220"/>
      <c r="J52" s="1221"/>
      <c r="K52" s="63">
        <v>840</v>
      </c>
      <c r="L52" s="64">
        <v>840</v>
      </c>
      <c r="M52" s="64">
        <v>841</v>
      </c>
      <c r="N52" s="64">
        <v>828</v>
      </c>
      <c r="O52" s="65">
        <v>795</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296</v>
      </c>
      <c r="L53" s="69">
        <v>310</v>
      </c>
      <c r="M53" s="69">
        <v>261</v>
      </c>
      <c r="N53" s="69">
        <v>309</v>
      </c>
      <c r="O53" s="70">
        <v>237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565</v>
      </c>
      <c r="P55" s="48"/>
      <c r="Q55" s="48"/>
      <c r="R55" s="48"/>
      <c r="S55" s="48"/>
      <c r="T55" s="48"/>
      <c r="U55" s="48"/>
    </row>
    <row r="56" spans="1:21" ht="31.5" customHeight="1" thickBot="1">
      <c r="A56" s="48"/>
      <c r="B56" s="76"/>
      <c r="C56" s="77"/>
      <c r="D56" s="77"/>
      <c r="E56" s="78"/>
      <c r="F56" s="78"/>
      <c r="G56" s="78"/>
      <c r="H56" s="78"/>
      <c r="I56" s="78"/>
      <c r="J56" s="79" t="s">
        <v>2</v>
      </c>
      <c r="K56" s="80" t="s">
        <v>566</v>
      </c>
      <c r="L56" s="81" t="s">
        <v>567</v>
      </c>
      <c r="M56" s="81" t="s">
        <v>568</v>
      </c>
      <c r="N56" s="81" t="s">
        <v>569</v>
      </c>
      <c r="O56" s="82" t="s">
        <v>570</v>
      </c>
      <c r="P56" s="48"/>
      <c r="Q56" s="48"/>
      <c r="R56" s="48"/>
      <c r="S56" s="48"/>
      <c r="T56" s="48"/>
      <c r="U56" s="48"/>
    </row>
    <row r="57" spans="1:21" ht="31.5" customHeight="1">
      <c r="B57" s="1228" t="s">
        <v>25</v>
      </c>
      <c r="C57" s="1229"/>
      <c r="D57" s="1232" t="s">
        <v>26</v>
      </c>
      <c r="E57" s="1233"/>
      <c r="F57" s="1233"/>
      <c r="G57" s="1233"/>
      <c r="H57" s="1233"/>
      <c r="I57" s="1233"/>
      <c r="J57" s="1234"/>
      <c r="K57" s="83"/>
      <c r="L57" s="84"/>
      <c r="M57" s="84"/>
      <c r="N57" s="84"/>
      <c r="O57" s="85"/>
    </row>
    <row r="58" spans="1:21" ht="31.5" customHeight="1" thickBot="1">
      <c r="B58" s="1230"/>
      <c r="C58" s="1231"/>
      <c r="D58" s="1235" t="s">
        <v>27</v>
      </c>
      <c r="E58" s="1236"/>
      <c r="F58" s="1236"/>
      <c r="G58" s="1236"/>
      <c r="H58" s="1236"/>
      <c r="I58" s="1236"/>
      <c r="J58" s="1237"/>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S4MQ/OuJTVV77yXAdiFvHIrG/ST8LIDx+ESy25UUAthDii6JrKdPzB1sl+EzOrNHhxgev8pcxFXBRdgElcuYQ==" saltValue="TDvBVndwWKfdsBkvkLB3r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548</v>
      </c>
      <c r="J40" s="100" t="s">
        <v>549</v>
      </c>
      <c r="K40" s="100" t="s">
        <v>550</v>
      </c>
      <c r="L40" s="100" t="s">
        <v>551</v>
      </c>
      <c r="M40" s="101" t="s">
        <v>552</v>
      </c>
    </row>
    <row r="41" spans="2:13" ht="27.75" customHeight="1">
      <c r="B41" s="1238" t="s">
        <v>30</v>
      </c>
      <c r="C41" s="1239"/>
      <c r="D41" s="102"/>
      <c r="E41" s="1244" t="s">
        <v>31</v>
      </c>
      <c r="F41" s="1244"/>
      <c r="G41" s="1244"/>
      <c r="H41" s="1245"/>
      <c r="I41" s="103">
        <v>8856</v>
      </c>
      <c r="J41" s="104">
        <v>9421</v>
      </c>
      <c r="K41" s="104">
        <v>9415</v>
      </c>
      <c r="L41" s="104">
        <v>9726</v>
      </c>
      <c r="M41" s="105">
        <v>10404</v>
      </c>
    </row>
    <row r="42" spans="2:13" ht="27.75" customHeight="1">
      <c r="B42" s="1240"/>
      <c r="C42" s="1241"/>
      <c r="D42" s="106"/>
      <c r="E42" s="1246" t="s">
        <v>32</v>
      </c>
      <c r="F42" s="1246"/>
      <c r="G42" s="1246"/>
      <c r="H42" s="1247"/>
      <c r="I42" s="107">
        <v>72</v>
      </c>
      <c r="J42" s="108">
        <v>2</v>
      </c>
      <c r="K42" s="108">
        <v>1</v>
      </c>
      <c r="L42" s="108" t="s">
        <v>506</v>
      </c>
      <c r="M42" s="109" t="s">
        <v>506</v>
      </c>
    </row>
    <row r="43" spans="2:13" ht="27.75" customHeight="1">
      <c r="B43" s="1240"/>
      <c r="C43" s="1241"/>
      <c r="D43" s="106"/>
      <c r="E43" s="1246" t="s">
        <v>33</v>
      </c>
      <c r="F43" s="1246"/>
      <c r="G43" s="1246"/>
      <c r="H43" s="1247"/>
      <c r="I43" s="107">
        <v>2917</v>
      </c>
      <c r="J43" s="108">
        <v>2794</v>
      </c>
      <c r="K43" s="108">
        <v>2576</v>
      </c>
      <c r="L43" s="108">
        <v>2392</v>
      </c>
      <c r="M43" s="109">
        <v>2296</v>
      </c>
    </row>
    <row r="44" spans="2:13" ht="27.75" customHeight="1">
      <c r="B44" s="1240"/>
      <c r="C44" s="1241"/>
      <c r="D44" s="106"/>
      <c r="E44" s="1246" t="s">
        <v>34</v>
      </c>
      <c r="F44" s="1246"/>
      <c r="G44" s="1246"/>
      <c r="H44" s="1247"/>
      <c r="I44" s="107" t="s">
        <v>506</v>
      </c>
      <c r="J44" s="108">
        <v>37</v>
      </c>
      <c r="K44" s="108">
        <v>70</v>
      </c>
      <c r="L44" s="108">
        <v>138</v>
      </c>
      <c r="M44" s="109">
        <v>123</v>
      </c>
    </row>
    <row r="45" spans="2:13" ht="27.75" customHeight="1">
      <c r="B45" s="1240"/>
      <c r="C45" s="1241"/>
      <c r="D45" s="106"/>
      <c r="E45" s="1246" t="s">
        <v>35</v>
      </c>
      <c r="F45" s="1246"/>
      <c r="G45" s="1246"/>
      <c r="H45" s="1247"/>
      <c r="I45" s="107">
        <v>2534</v>
      </c>
      <c r="J45" s="108">
        <v>2557</v>
      </c>
      <c r="K45" s="108">
        <v>2513</v>
      </c>
      <c r="L45" s="108">
        <v>2379</v>
      </c>
      <c r="M45" s="109">
        <v>2309</v>
      </c>
    </row>
    <row r="46" spans="2:13" ht="27.75" customHeight="1">
      <c r="B46" s="1240"/>
      <c r="C46" s="1241"/>
      <c r="D46" s="110"/>
      <c r="E46" s="1246" t="s">
        <v>36</v>
      </c>
      <c r="F46" s="1246"/>
      <c r="G46" s="1246"/>
      <c r="H46" s="1247"/>
      <c r="I46" s="107" t="s">
        <v>506</v>
      </c>
      <c r="J46" s="108" t="s">
        <v>506</v>
      </c>
      <c r="K46" s="108" t="s">
        <v>506</v>
      </c>
      <c r="L46" s="108" t="s">
        <v>506</v>
      </c>
      <c r="M46" s="109" t="s">
        <v>506</v>
      </c>
    </row>
    <row r="47" spans="2:13" ht="27.75" customHeight="1">
      <c r="B47" s="1240"/>
      <c r="C47" s="1241"/>
      <c r="D47" s="111"/>
      <c r="E47" s="1248" t="s">
        <v>37</v>
      </c>
      <c r="F47" s="1249"/>
      <c r="G47" s="1249"/>
      <c r="H47" s="1250"/>
      <c r="I47" s="107" t="s">
        <v>506</v>
      </c>
      <c r="J47" s="108" t="s">
        <v>506</v>
      </c>
      <c r="K47" s="108" t="s">
        <v>506</v>
      </c>
      <c r="L47" s="108" t="s">
        <v>506</v>
      </c>
      <c r="M47" s="109" t="s">
        <v>506</v>
      </c>
    </row>
    <row r="48" spans="2:13" ht="27.75" customHeight="1">
      <c r="B48" s="1240"/>
      <c r="C48" s="1241"/>
      <c r="D48" s="106"/>
      <c r="E48" s="1246" t="s">
        <v>38</v>
      </c>
      <c r="F48" s="1246"/>
      <c r="G48" s="1246"/>
      <c r="H48" s="1247"/>
      <c r="I48" s="107" t="s">
        <v>506</v>
      </c>
      <c r="J48" s="108" t="s">
        <v>506</v>
      </c>
      <c r="K48" s="108" t="s">
        <v>506</v>
      </c>
      <c r="L48" s="108" t="s">
        <v>506</v>
      </c>
      <c r="M48" s="109" t="s">
        <v>506</v>
      </c>
    </row>
    <row r="49" spans="2:13" ht="27.75" customHeight="1">
      <c r="B49" s="1242"/>
      <c r="C49" s="1243"/>
      <c r="D49" s="106"/>
      <c r="E49" s="1246" t="s">
        <v>39</v>
      </c>
      <c r="F49" s="1246"/>
      <c r="G49" s="1246"/>
      <c r="H49" s="1247"/>
      <c r="I49" s="107" t="s">
        <v>506</v>
      </c>
      <c r="J49" s="108" t="s">
        <v>506</v>
      </c>
      <c r="K49" s="108" t="s">
        <v>506</v>
      </c>
      <c r="L49" s="108" t="s">
        <v>506</v>
      </c>
      <c r="M49" s="109" t="s">
        <v>506</v>
      </c>
    </row>
    <row r="50" spans="2:13" ht="27.75" customHeight="1">
      <c r="B50" s="1251" t="s">
        <v>40</v>
      </c>
      <c r="C50" s="1252"/>
      <c r="D50" s="112"/>
      <c r="E50" s="1246" t="s">
        <v>41</v>
      </c>
      <c r="F50" s="1246"/>
      <c r="G50" s="1246"/>
      <c r="H50" s="1247"/>
      <c r="I50" s="107">
        <v>1545</v>
      </c>
      <c r="J50" s="108">
        <v>1634</v>
      </c>
      <c r="K50" s="108">
        <v>1703</v>
      </c>
      <c r="L50" s="108">
        <v>1951</v>
      </c>
      <c r="M50" s="109">
        <v>1928</v>
      </c>
    </row>
    <row r="51" spans="2:13" ht="27.75" customHeight="1">
      <c r="B51" s="1240"/>
      <c r="C51" s="1241"/>
      <c r="D51" s="106"/>
      <c r="E51" s="1246" t="s">
        <v>42</v>
      </c>
      <c r="F51" s="1246"/>
      <c r="G51" s="1246"/>
      <c r="H51" s="1247"/>
      <c r="I51" s="107">
        <v>1376</v>
      </c>
      <c r="J51" s="108">
        <v>1320</v>
      </c>
      <c r="K51" s="108">
        <v>1330</v>
      </c>
      <c r="L51" s="108">
        <v>1271</v>
      </c>
      <c r="M51" s="109">
        <v>1425</v>
      </c>
    </row>
    <row r="52" spans="2:13" ht="27.75" customHeight="1">
      <c r="B52" s="1242"/>
      <c r="C52" s="1243"/>
      <c r="D52" s="106"/>
      <c r="E52" s="1246" t="s">
        <v>43</v>
      </c>
      <c r="F52" s="1246"/>
      <c r="G52" s="1246"/>
      <c r="H52" s="1247"/>
      <c r="I52" s="107">
        <v>8312</v>
      </c>
      <c r="J52" s="108">
        <v>8315</v>
      </c>
      <c r="K52" s="108">
        <v>8300</v>
      </c>
      <c r="L52" s="108">
        <v>8717</v>
      </c>
      <c r="M52" s="109">
        <v>8939</v>
      </c>
    </row>
    <row r="53" spans="2:13" ht="27.75" customHeight="1" thickBot="1">
      <c r="B53" s="1253" t="s">
        <v>44</v>
      </c>
      <c r="C53" s="1254"/>
      <c r="D53" s="113"/>
      <c r="E53" s="1255" t="s">
        <v>45</v>
      </c>
      <c r="F53" s="1255"/>
      <c r="G53" s="1255"/>
      <c r="H53" s="1256"/>
      <c r="I53" s="114">
        <v>3147</v>
      </c>
      <c r="J53" s="115">
        <v>3541</v>
      </c>
      <c r="K53" s="115">
        <v>3241</v>
      </c>
      <c r="L53" s="115">
        <v>2695</v>
      </c>
      <c r="M53" s="116">
        <v>2841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K7PEW69vUKql6EBJFuWM81em6KA4VNPMTmhv4f1a7/lvRz4Poy0ujYXuBOuDLMdsaG25F8WhEtRRGJh93NttAw==" saltValue="A3+SzttXaYBhoqGRvxX/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550</v>
      </c>
      <c r="G54" s="125" t="s">
        <v>551</v>
      </c>
      <c r="H54" s="126" t="s">
        <v>552</v>
      </c>
    </row>
    <row r="55" spans="2:8" ht="52.5" customHeight="1">
      <c r="B55" s="127"/>
      <c r="C55" s="1265" t="s">
        <v>48</v>
      </c>
      <c r="D55" s="1265"/>
      <c r="E55" s="1266"/>
      <c r="F55" s="128">
        <v>1230</v>
      </c>
      <c r="G55" s="128">
        <v>1234</v>
      </c>
      <c r="H55" s="129">
        <v>1177</v>
      </c>
    </row>
    <row r="56" spans="2:8" ht="52.5" customHeight="1">
      <c r="B56" s="130"/>
      <c r="C56" s="1267" t="s">
        <v>49</v>
      </c>
      <c r="D56" s="1267"/>
      <c r="E56" s="1268"/>
      <c r="F56" s="131">
        <v>15</v>
      </c>
      <c r="G56" s="131">
        <v>15</v>
      </c>
      <c r="H56" s="132">
        <v>15</v>
      </c>
    </row>
    <row r="57" spans="2:8" ht="53.25" customHeight="1">
      <c r="B57" s="130"/>
      <c r="C57" s="1269" t="s">
        <v>50</v>
      </c>
      <c r="D57" s="1269"/>
      <c r="E57" s="1270"/>
      <c r="F57" s="133">
        <v>407</v>
      </c>
      <c r="G57" s="133">
        <v>652</v>
      </c>
      <c r="H57" s="134">
        <v>685</v>
      </c>
    </row>
    <row r="58" spans="2:8" ht="45.75" customHeight="1">
      <c r="B58" s="135"/>
      <c r="C58" s="1257" t="s">
        <v>575</v>
      </c>
      <c r="D58" s="1258"/>
      <c r="E58" s="1259"/>
      <c r="F58" s="136">
        <v>182</v>
      </c>
      <c r="G58" s="136">
        <v>194</v>
      </c>
      <c r="H58" s="137">
        <v>208</v>
      </c>
    </row>
    <row r="59" spans="2:8" ht="45.75" customHeight="1">
      <c r="B59" s="135"/>
      <c r="C59" s="1257" t="s">
        <v>576</v>
      </c>
      <c r="D59" s="1258"/>
      <c r="E59" s="1259"/>
      <c r="F59" s="136">
        <v>174</v>
      </c>
      <c r="G59" s="136">
        <v>401</v>
      </c>
      <c r="H59" s="137">
        <v>410</v>
      </c>
    </row>
    <row r="60" spans="2:8" ht="45.75" customHeight="1">
      <c r="B60" s="135"/>
      <c r="C60" s="1257" t="s">
        <v>577</v>
      </c>
      <c r="D60" s="1258"/>
      <c r="E60" s="1259"/>
      <c r="F60" s="136">
        <v>31</v>
      </c>
      <c r="G60" s="136">
        <v>39</v>
      </c>
      <c r="H60" s="137">
        <v>47</v>
      </c>
    </row>
    <row r="61" spans="2:8" ht="45.75" customHeight="1">
      <c r="B61" s="135"/>
      <c r="C61" s="1257" t="s">
        <v>578</v>
      </c>
      <c r="D61" s="1258"/>
      <c r="E61" s="1259"/>
      <c r="F61" s="136">
        <v>10</v>
      </c>
      <c r="G61" s="136">
        <v>6</v>
      </c>
      <c r="H61" s="137">
        <v>6</v>
      </c>
    </row>
    <row r="62" spans="2:8" ht="45.75" customHeight="1" thickBot="1">
      <c r="B62" s="138"/>
      <c r="C62" s="1260" t="s">
        <v>579</v>
      </c>
      <c r="D62" s="1261"/>
      <c r="E62" s="1262"/>
      <c r="F62" s="139">
        <v>2</v>
      </c>
      <c r="G62" s="139">
        <v>4</v>
      </c>
      <c r="H62" s="140">
        <v>5</v>
      </c>
    </row>
    <row r="63" spans="2:8" ht="52.5" customHeight="1" thickBot="1">
      <c r="B63" s="141"/>
      <c r="C63" s="1263" t="s">
        <v>51</v>
      </c>
      <c r="D63" s="1263"/>
      <c r="E63" s="1264"/>
      <c r="F63" s="142">
        <v>1653</v>
      </c>
      <c r="G63" s="142">
        <v>1901</v>
      </c>
      <c r="H63" s="143">
        <v>1877</v>
      </c>
    </row>
    <row r="64" spans="2:8" ht="15" customHeight="1"/>
  </sheetData>
  <sheetProtection algorithmName="SHA-512" hashValue="3J7yCe7GQ23Xy6wXSr08lU10mJP6lhiQ/37hEuXD1kdn9vHkvXMPaLyL1ZhDDvlHXfj6fwzqEwPCDgPEPC9KQg==" saltValue="m8e74dh1hZNih4kwLkP3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D84B7-796E-4094-8994-ED429E9F0FB3}">
  <sheetPr>
    <pageSetUpPr fitToPage="1"/>
  </sheetPr>
  <dimension ref="A1:WZM160"/>
  <sheetViews>
    <sheetView showGridLines="0" tabSelected="1" topLeftCell="A13" zoomScale="75" zoomScaleNormal="75" zoomScaleSheetLayoutView="55" workbookViewId="0">
      <selection activeCell="AL19" sqref="AL19"/>
    </sheetView>
  </sheetViews>
  <sheetFormatPr defaultColWidth="0" defaultRowHeight="13.5" customHeight="1" zeroHeight="1"/>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c r="A1" s="1271"/>
      <c r="B1" s="1272"/>
      <c r="DD1" s="1273"/>
      <c r="DE1" s="1273"/>
    </row>
    <row r="2" spans="1:143" ht="25.5" customHeight="1">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580</v>
      </c>
    </row>
    <row r="11" spans="1:143" s="291" customFormat="1">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580</v>
      </c>
    </row>
    <row r="13" spans="1:143" s="291" customFormat="1">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c r="DD19" s="1273"/>
      <c r="DE19" s="1273"/>
    </row>
    <row r="20" spans="1:351">
      <c r="DD20" s="1273"/>
      <c r="DE20" s="1273"/>
    </row>
    <row r="21" spans="1:351" ht="17.2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c r="B22" s="1280"/>
      <c r="MM22" s="1279"/>
    </row>
    <row r="23" spans="1:351">
      <c r="B23" s="1280"/>
    </row>
    <row r="24" spans="1:351">
      <c r="B24" s="1280"/>
    </row>
    <row r="25" spans="1:351">
      <c r="B25" s="1280"/>
    </row>
    <row r="26" spans="1:351">
      <c r="B26" s="1280"/>
    </row>
    <row r="27" spans="1:351">
      <c r="B27" s="1280"/>
    </row>
    <row r="28" spans="1:351">
      <c r="B28" s="1280"/>
    </row>
    <row r="29" spans="1:351">
      <c r="B29" s="1280"/>
    </row>
    <row r="30" spans="1:351">
      <c r="B30" s="1280"/>
    </row>
    <row r="31" spans="1:351">
      <c r="B31" s="1280"/>
    </row>
    <row r="32" spans="1:351">
      <c r="B32" s="1280"/>
    </row>
    <row r="33" spans="2:109">
      <c r="B33" s="1280"/>
    </row>
    <row r="34" spans="2:109">
      <c r="B34" s="1280"/>
    </row>
    <row r="35" spans="2:109">
      <c r="B35" s="1280"/>
    </row>
    <row r="36" spans="2:109">
      <c r="B36" s="1280"/>
    </row>
    <row r="37" spans="2:109">
      <c r="B37" s="1280"/>
    </row>
    <row r="38" spans="2:109">
      <c r="B38" s="1280"/>
    </row>
    <row r="39" spans="2:109">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c r="B40" s="1285"/>
      <c r="DD40" s="1285"/>
      <c r="DE40" s="1273"/>
    </row>
    <row r="41" spans="2:109" ht="17.25">
      <c r="B41" s="1286" t="s">
        <v>581</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c r="B42" s="1280"/>
      <c r="G42" s="1287"/>
      <c r="I42" s="1288"/>
      <c r="J42" s="1288"/>
      <c r="K42" s="1288"/>
      <c r="AM42" s="1287"/>
      <c r="AN42" s="1287" t="s">
        <v>582</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c r="B43" s="1280"/>
      <c r="AN43" s="1289" t="s">
        <v>583</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c r="B49" s="1280"/>
      <c r="AN49" s="1273" t="s">
        <v>584</v>
      </c>
    </row>
    <row r="50" spans="1:109">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548</v>
      </c>
      <c r="BQ50" s="1305"/>
      <c r="BR50" s="1305"/>
      <c r="BS50" s="1305"/>
      <c r="BT50" s="1305"/>
      <c r="BU50" s="1305"/>
      <c r="BV50" s="1305"/>
      <c r="BW50" s="1305"/>
      <c r="BX50" s="1305" t="s">
        <v>549</v>
      </c>
      <c r="BY50" s="1305"/>
      <c r="BZ50" s="1305"/>
      <c r="CA50" s="1305"/>
      <c r="CB50" s="1305"/>
      <c r="CC50" s="1305"/>
      <c r="CD50" s="1305"/>
      <c r="CE50" s="1305"/>
      <c r="CF50" s="1305" t="s">
        <v>550</v>
      </c>
      <c r="CG50" s="1305"/>
      <c r="CH50" s="1305"/>
      <c r="CI50" s="1305"/>
      <c r="CJ50" s="1305"/>
      <c r="CK50" s="1305"/>
      <c r="CL50" s="1305"/>
      <c r="CM50" s="1305"/>
      <c r="CN50" s="1305" t="s">
        <v>551</v>
      </c>
      <c r="CO50" s="1305"/>
      <c r="CP50" s="1305"/>
      <c r="CQ50" s="1305"/>
      <c r="CR50" s="1305"/>
      <c r="CS50" s="1305"/>
      <c r="CT50" s="1305"/>
      <c r="CU50" s="1305"/>
      <c r="CV50" s="1305" t="s">
        <v>552</v>
      </c>
      <c r="CW50" s="1305"/>
      <c r="CX50" s="1305"/>
      <c r="CY50" s="1305"/>
      <c r="CZ50" s="1305"/>
      <c r="DA50" s="1305"/>
      <c r="DB50" s="1305"/>
      <c r="DC50" s="1305"/>
    </row>
    <row r="51" spans="1:109" ht="13.5" customHeight="1">
      <c r="B51" s="1280"/>
      <c r="G51" s="1306"/>
      <c r="H51" s="1306"/>
      <c r="I51" s="1307"/>
      <c r="J51" s="1307"/>
      <c r="K51" s="1308"/>
      <c r="L51" s="1308"/>
      <c r="M51" s="1308"/>
      <c r="N51" s="1308"/>
      <c r="AM51" s="1298"/>
      <c r="AN51" s="1309" t="s">
        <v>585</v>
      </c>
      <c r="AO51" s="1309"/>
      <c r="AP51" s="1309"/>
      <c r="AQ51" s="1309"/>
      <c r="AR51" s="1309"/>
      <c r="AS51" s="1309"/>
      <c r="AT51" s="1309"/>
      <c r="AU51" s="1309"/>
      <c r="AV51" s="1309"/>
      <c r="AW51" s="1309"/>
      <c r="AX51" s="1309"/>
      <c r="AY51" s="1309"/>
      <c r="AZ51" s="1309"/>
      <c r="BA51" s="1309"/>
      <c r="BB51" s="1309" t="s">
        <v>586</v>
      </c>
      <c r="BC51" s="1309"/>
      <c r="BD51" s="1309"/>
      <c r="BE51" s="1309"/>
      <c r="BF51" s="1309"/>
      <c r="BG51" s="1309"/>
      <c r="BH51" s="1309"/>
      <c r="BI51" s="1309"/>
      <c r="BJ51" s="1309"/>
      <c r="BK51" s="1309"/>
      <c r="BL51" s="1309"/>
      <c r="BM51" s="1309"/>
      <c r="BN51" s="1309"/>
      <c r="BO51" s="1309"/>
      <c r="BP51" s="1310">
        <v>47.1</v>
      </c>
      <c r="BQ51" s="1310"/>
      <c r="BR51" s="1310"/>
      <c r="BS51" s="1310"/>
      <c r="BT51" s="1310"/>
      <c r="BU51" s="1310"/>
      <c r="BV51" s="1310"/>
      <c r="BW51" s="1310"/>
      <c r="BX51" s="1310">
        <v>53.8</v>
      </c>
      <c r="BY51" s="1310"/>
      <c r="BZ51" s="1310"/>
      <c r="CA51" s="1310"/>
      <c r="CB51" s="1310"/>
      <c r="CC51" s="1310"/>
      <c r="CD51" s="1310"/>
      <c r="CE51" s="1310"/>
      <c r="CF51" s="1310">
        <v>49.6</v>
      </c>
      <c r="CG51" s="1310"/>
      <c r="CH51" s="1310"/>
      <c r="CI51" s="1310"/>
      <c r="CJ51" s="1310"/>
      <c r="CK51" s="1310"/>
      <c r="CL51" s="1310"/>
      <c r="CM51" s="1310"/>
      <c r="CN51" s="1310">
        <v>40.9</v>
      </c>
      <c r="CO51" s="1310"/>
      <c r="CP51" s="1310"/>
      <c r="CQ51" s="1310"/>
      <c r="CR51" s="1310"/>
      <c r="CS51" s="1310"/>
      <c r="CT51" s="1310"/>
      <c r="CU51" s="1310"/>
      <c r="CV51" s="1310">
        <v>43.3</v>
      </c>
      <c r="CW51" s="1310"/>
      <c r="CX51" s="1310"/>
      <c r="CY51" s="1310"/>
      <c r="CZ51" s="1310"/>
      <c r="DA51" s="1310"/>
      <c r="DB51" s="1310"/>
      <c r="DC51" s="1310"/>
    </row>
    <row r="52" spans="1:109">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587</v>
      </c>
      <c r="BC53" s="1309"/>
      <c r="BD53" s="1309"/>
      <c r="BE53" s="1309"/>
      <c r="BF53" s="1309"/>
      <c r="BG53" s="1309"/>
      <c r="BH53" s="1309"/>
      <c r="BI53" s="1309"/>
      <c r="BJ53" s="1309"/>
      <c r="BK53" s="1309"/>
      <c r="BL53" s="1309"/>
      <c r="BM53" s="1309"/>
      <c r="BN53" s="1309"/>
      <c r="BO53" s="1309"/>
      <c r="BP53" s="1310">
        <v>54.6</v>
      </c>
      <c r="BQ53" s="1310"/>
      <c r="BR53" s="1310"/>
      <c r="BS53" s="1310"/>
      <c r="BT53" s="1310"/>
      <c r="BU53" s="1310"/>
      <c r="BV53" s="1310"/>
      <c r="BW53" s="1310"/>
      <c r="BX53" s="1310">
        <v>57.2</v>
      </c>
      <c r="BY53" s="1310"/>
      <c r="BZ53" s="1310"/>
      <c r="CA53" s="1310"/>
      <c r="CB53" s="1310"/>
      <c r="CC53" s="1310"/>
      <c r="CD53" s="1310"/>
      <c r="CE53" s="1310"/>
      <c r="CF53" s="1310">
        <v>60.2</v>
      </c>
      <c r="CG53" s="1310"/>
      <c r="CH53" s="1310"/>
      <c r="CI53" s="1310"/>
      <c r="CJ53" s="1310"/>
      <c r="CK53" s="1310"/>
      <c r="CL53" s="1310"/>
      <c r="CM53" s="1310"/>
      <c r="CN53" s="1310">
        <v>62</v>
      </c>
      <c r="CO53" s="1310"/>
      <c r="CP53" s="1310"/>
      <c r="CQ53" s="1310"/>
      <c r="CR53" s="1310"/>
      <c r="CS53" s="1310"/>
      <c r="CT53" s="1310"/>
      <c r="CU53" s="1310"/>
      <c r="CV53" s="1310">
        <v>62.4</v>
      </c>
      <c r="CW53" s="1310"/>
      <c r="CX53" s="1310"/>
      <c r="CY53" s="1310"/>
      <c r="CZ53" s="1310"/>
      <c r="DA53" s="1310"/>
      <c r="DB53" s="1310"/>
      <c r="DC53" s="1310"/>
    </row>
    <row r="54" spans="1:109">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c r="A55" s="1288"/>
      <c r="B55" s="1280"/>
      <c r="G55" s="1299"/>
      <c r="H55" s="1299"/>
      <c r="I55" s="1299"/>
      <c r="J55" s="1299"/>
      <c r="K55" s="1308"/>
      <c r="L55" s="1308"/>
      <c r="M55" s="1308"/>
      <c r="N55" s="1308"/>
      <c r="AN55" s="1305" t="s">
        <v>588</v>
      </c>
      <c r="AO55" s="1305"/>
      <c r="AP55" s="1305"/>
      <c r="AQ55" s="1305"/>
      <c r="AR55" s="1305"/>
      <c r="AS55" s="1305"/>
      <c r="AT55" s="1305"/>
      <c r="AU55" s="1305"/>
      <c r="AV55" s="1305"/>
      <c r="AW55" s="1305"/>
      <c r="AX55" s="1305"/>
      <c r="AY55" s="1305"/>
      <c r="AZ55" s="1305"/>
      <c r="BA55" s="1305"/>
      <c r="BB55" s="1309" t="s">
        <v>586</v>
      </c>
      <c r="BC55" s="1309"/>
      <c r="BD55" s="1309"/>
      <c r="BE55" s="1309"/>
      <c r="BF55" s="1309"/>
      <c r="BG55" s="1309"/>
      <c r="BH55" s="1309"/>
      <c r="BI55" s="1309"/>
      <c r="BJ55" s="1309"/>
      <c r="BK55" s="1309"/>
      <c r="BL55" s="1309"/>
      <c r="BM55" s="1309"/>
      <c r="BN55" s="1309"/>
      <c r="BO55" s="1309"/>
      <c r="BP55" s="1310">
        <v>13</v>
      </c>
      <c r="BQ55" s="1310"/>
      <c r="BR55" s="1310"/>
      <c r="BS55" s="1310"/>
      <c r="BT55" s="1310"/>
      <c r="BU55" s="1310"/>
      <c r="BV55" s="1310"/>
      <c r="BW55" s="1310"/>
      <c r="BX55" s="1310">
        <v>15.5</v>
      </c>
      <c r="BY55" s="1310"/>
      <c r="BZ55" s="1310"/>
      <c r="CA55" s="1310"/>
      <c r="CB55" s="1310"/>
      <c r="CC55" s="1310"/>
      <c r="CD55" s="1310"/>
      <c r="CE55" s="1310"/>
      <c r="CF55" s="1310">
        <v>14</v>
      </c>
      <c r="CG55" s="1310"/>
      <c r="CH55" s="1310"/>
      <c r="CI55" s="1310"/>
      <c r="CJ55" s="1310"/>
      <c r="CK55" s="1310"/>
      <c r="CL55" s="1310"/>
      <c r="CM55" s="1310"/>
      <c r="CN55" s="1310">
        <v>11.4</v>
      </c>
      <c r="CO55" s="1310"/>
      <c r="CP55" s="1310"/>
      <c r="CQ55" s="1310"/>
      <c r="CR55" s="1310"/>
      <c r="CS55" s="1310"/>
      <c r="CT55" s="1310"/>
      <c r="CU55" s="1310"/>
      <c r="CV55" s="1310">
        <v>10.4</v>
      </c>
      <c r="CW55" s="1310"/>
      <c r="CX55" s="1310"/>
      <c r="CY55" s="1310"/>
      <c r="CZ55" s="1310"/>
      <c r="DA55" s="1310"/>
      <c r="DB55" s="1310"/>
      <c r="DC55" s="1310"/>
    </row>
    <row r="56" spans="1:109">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587</v>
      </c>
      <c r="BC57" s="1309"/>
      <c r="BD57" s="1309"/>
      <c r="BE57" s="1309"/>
      <c r="BF57" s="1309"/>
      <c r="BG57" s="1309"/>
      <c r="BH57" s="1309"/>
      <c r="BI57" s="1309"/>
      <c r="BJ57" s="1309"/>
      <c r="BK57" s="1309"/>
      <c r="BL57" s="1309"/>
      <c r="BM57" s="1309"/>
      <c r="BN57" s="1309"/>
      <c r="BO57" s="1309"/>
      <c r="BP57" s="1310">
        <v>53.4</v>
      </c>
      <c r="BQ57" s="1310"/>
      <c r="BR57" s="1310"/>
      <c r="BS57" s="1310"/>
      <c r="BT57" s="1310"/>
      <c r="BU57" s="1310"/>
      <c r="BV57" s="1310"/>
      <c r="BW57" s="1310"/>
      <c r="BX57" s="1310">
        <v>57.7</v>
      </c>
      <c r="BY57" s="1310"/>
      <c r="BZ57" s="1310"/>
      <c r="CA57" s="1310"/>
      <c r="CB57" s="1310"/>
      <c r="CC57" s="1310"/>
      <c r="CD57" s="1310"/>
      <c r="CE57" s="1310"/>
      <c r="CF57" s="1310">
        <v>57.8</v>
      </c>
      <c r="CG57" s="1310"/>
      <c r="CH57" s="1310"/>
      <c r="CI57" s="1310"/>
      <c r="CJ57" s="1310"/>
      <c r="CK57" s="1310"/>
      <c r="CL57" s="1310"/>
      <c r="CM57" s="1310"/>
      <c r="CN57" s="1310">
        <v>59.5</v>
      </c>
      <c r="CO57" s="1310"/>
      <c r="CP57" s="1310"/>
      <c r="CQ57" s="1310"/>
      <c r="CR57" s="1310"/>
      <c r="CS57" s="1310"/>
      <c r="CT57" s="1310"/>
      <c r="CU57" s="1310"/>
      <c r="CV57" s="1310">
        <v>60.4</v>
      </c>
      <c r="CW57" s="1310"/>
      <c r="CX57" s="1310"/>
      <c r="CY57" s="1310"/>
      <c r="CZ57" s="1310"/>
      <c r="DA57" s="1310"/>
      <c r="DB57" s="1310"/>
      <c r="DC57" s="1310"/>
      <c r="DD57" s="1313"/>
      <c r="DE57" s="1311"/>
    </row>
    <row r="58" spans="1:109" s="1288" customFormat="1">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c r="B63" s="1319" t="s">
        <v>589</v>
      </c>
    </row>
    <row r="64" spans="1:109">
      <c r="B64" s="1280"/>
      <c r="G64" s="1287"/>
      <c r="I64" s="1320"/>
      <c r="J64" s="1320"/>
      <c r="K64" s="1320"/>
      <c r="L64" s="1320"/>
      <c r="M64" s="1320"/>
      <c r="N64" s="1321"/>
      <c r="AM64" s="1287"/>
      <c r="AN64" s="1287" t="s">
        <v>582</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c r="B65" s="1280"/>
      <c r="AN65" s="1289" t="s">
        <v>590</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c r="B71" s="1280"/>
      <c r="G71" s="1325"/>
      <c r="I71" s="1326"/>
      <c r="J71" s="1323"/>
      <c r="K71" s="1323"/>
      <c r="L71" s="1324"/>
      <c r="M71" s="1323"/>
      <c r="N71" s="1324"/>
      <c r="AM71" s="1325"/>
      <c r="AN71" s="1273" t="s">
        <v>584</v>
      </c>
    </row>
    <row r="72" spans="2:107">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548</v>
      </c>
      <c r="BQ72" s="1305"/>
      <c r="BR72" s="1305"/>
      <c r="BS72" s="1305"/>
      <c r="BT72" s="1305"/>
      <c r="BU72" s="1305"/>
      <c r="BV72" s="1305"/>
      <c r="BW72" s="1305"/>
      <c r="BX72" s="1305" t="s">
        <v>549</v>
      </c>
      <c r="BY72" s="1305"/>
      <c r="BZ72" s="1305"/>
      <c r="CA72" s="1305"/>
      <c r="CB72" s="1305"/>
      <c r="CC72" s="1305"/>
      <c r="CD72" s="1305"/>
      <c r="CE72" s="1305"/>
      <c r="CF72" s="1305" t="s">
        <v>550</v>
      </c>
      <c r="CG72" s="1305"/>
      <c r="CH72" s="1305"/>
      <c r="CI72" s="1305"/>
      <c r="CJ72" s="1305"/>
      <c r="CK72" s="1305"/>
      <c r="CL72" s="1305"/>
      <c r="CM72" s="1305"/>
      <c r="CN72" s="1305" t="s">
        <v>551</v>
      </c>
      <c r="CO72" s="1305"/>
      <c r="CP72" s="1305"/>
      <c r="CQ72" s="1305"/>
      <c r="CR72" s="1305"/>
      <c r="CS72" s="1305"/>
      <c r="CT72" s="1305"/>
      <c r="CU72" s="1305"/>
      <c r="CV72" s="1305" t="s">
        <v>552</v>
      </c>
      <c r="CW72" s="1305"/>
      <c r="CX72" s="1305"/>
      <c r="CY72" s="1305"/>
      <c r="CZ72" s="1305"/>
      <c r="DA72" s="1305"/>
      <c r="DB72" s="1305"/>
      <c r="DC72" s="1305"/>
    </row>
    <row r="73" spans="2:107">
      <c r="B73" s="1280"/>
      <c r="G73" s="1306"/>
      <c r="H73" s="1306"/>
      <c r="I73" s="1306"/>
      <c r="J73" s="1306"/>
      <c r="K73" s="1327"/>
      <c r="L73" s="1327"/>
      <c r="M73" s="1327"/>
      <c r="N73" s="1327"/>
      <c r="AM73" s="1298"/>
      <c r="AN73" s="1309" t="s">
        <v>585</v>
      </c>
      <c r="AO73" s="1309"/>
      <c r="AP73" s="1309"/>
      <c r="AQ73" s="1309"/>
      <c r="AR73" s="1309"/>
      <c r="AS73" s="1309"/>
      <c r="AT73" s="1309"/>
      <c r="AU73" s="1309"/>
      <c r="AV73" s="1309"/>
      <c r="AW73" s="1309"/>
      <c r="AX73" s="1309"/>
      <c r="AY73" s="1309"/>
      <c r="AZ73" s="1309"/>
      <c r="BA73" s="1309"/>
      <c r="BB73" s="1309" t="s">
        <v>586</v>
      </c>
      <c r="BC73" s="1309"/>
      <c r="BD73" s="1309"/>
      <c r="BE73" s="1309"/>
      <c r="BF73" s="1309"/>
      <c r="BG73" s="1309"/>
      <c r="BH73" s="1309"/>
      <c r="BI73" s="1309"/>
      <c r="BJ73" s="1309"/>
      <c r="BK73" s="1309"/>
      <c r="BL73" s="1309"/>
      <c r="BM73" s="1309"/>
      <c r="BN73" s="1309"/>
      <c r="BO73" s="1309"/>
      <c r="BP73" s="1310">
        <v>47.1</v>
      </c>
      <c r="BQ73" s="1310"/>
      <c r="BR73" s="1310"/>
      <c r="BS73" s="1310"/>
      <c r="BT73" s="1310"/>
      <c r="BU73" s="1310"/>
      <c r="BV73" s="1310"/>
      <c r="BW73" s="1310"/>
      <c r="BX73" s="1310">
        <v>53.8</v>
      </c>
      <c r="BY73" s="1310"/>
      <c r="BZ73" s="1310"/>
      <c r="CA73" s="1310"/>
      <c r="CB73" s="1310"/>
      <c r="CC73" s="1310"/>
      <c r="CD73" s="1310"/>
      <c r="CE73" s="1310"/>
      <c r="CF73" s="1310">
        <v>49.6</v>
      </c>
      <c r="CG73" s="1310"/>
      <c r="CH73" s="1310"/>
      <c r="CI73" s="1310"/>
      <c r="CJ73" s="1310"/>
      <c r="CK73" s="1310"/>
      <c r="CL73" s="1310"/>
      <c r="CM73" s="1310"/>
      <c r="CN73" s="1310">
        <v>40.9</v>
      </c>
      <c r="CO73" s="1310"/>
      <c r="CP73" s="1310"/>
      <c r="CQ73" s="1310"/>
      <c r="CR73" s="1310"/>
      <c r="CS73" s="1310"/>
      <c r="CT73" s="1310"/>
      <c r="CU73" s="1310"/>
      <c r="CV73" s="1310">
        <v>43.3</v>
      </c>
      <c r="CW73" s="1310"/>
      <c r="CX73" s="1310"/>
      <c r="CY73" s="1310"/>
      <c r="CZ73" s="1310"/>
      <c r="DA73" s="1310"/>
      <c r="DB73" s="1310"/>
      <c r="DC73" s="1310"/>
    </row>
    <row r="74" spans="2:107">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591</v>
      </c>
      <c r="BC75" s="1309"/>
      <c r="BD75" s="1309"/>
      <c r="BE75" s="1309"/>
      <c r="BF75" s="1309"/>
      <c r="BG75" s="1309"/>
      <c r="BH75" s="1309"/>
      <c r="BI75" s="1309"/>
      <c r="BJ75" s="1309"/>
      <c r="BK75" s="1309"/>
      <c r="BL75" s="1309"/>
      <c r="BM75" s="1309"/>
      <c r="BN75" s="1309"/>
      <c r="BO75" s="1309"/>
      <c r="BP75" s="1310">
        <v>4.8</v>
      </c>
      <c r="BQ75" s="1310"/>
      <c r="BR75" s="1310"/>
      <c r="BS75" s="1310"/>
      <c r="BT75" s="1310"/>
      <c r="BU75" s="1310"/>
      <c r="BV75" s="1310"/>
      <c r="BW75" s="1310"/>
      <c r="BX75" s="1310">
        <v>4.5999999999999996</v>
      </c>
      <c r="BY75" s="1310"/>
      <c r="BZ75" s="1310"/>
      <c r="CA75" s="1310"/>
      <c r="CB75" s="1310"/>
      <c r="CC75" s="1310"/>
      <c r="CD75" s="1310"/>
      <c r="CE75" s="1310"/>
      <c r="CF75" s="1310">
        <v>4.3</v>
      </c>
      <c r="CG75" s="1310"/>
      <c r="CH75" s="1310"/>
      <c r="CI75" s="1310"/>
      <c r="CJ75" s="1310"/>
      <c r="CK75" s="1310"/>
      <c r="CL75" s="1310"/>
      <c r="CM75" s="1310"/>
      <c r="CN75" s="1310">
        <v>4.4000000000000004</v>
      </c>
      <c r="CO75" s="1310"/>
      <c r="CP75" s="1310"/>
      <c r="CQ75" s="1310"/>
      <c r="CR75" s="1310"/>
      <c r="CS75" s="1310"/>
      <c r="CT75" s="1310"/>
      <c r="CU75" s="1310"/>
      <c r="CV75" s="1310">
        <v>4</v>
      </c>
      <c r="CW75" s="1310"/>
      <c r="CX75" s="1310"/>
      <c r="CY75" s="1310"/>
      <c r="CZ75" s="1310"/>
      <c r="DA75" s="1310"/>
      <c r="DB75" s="1310"/>
      <c r="DC75" s="1310"/>
    </row>
    <row r="76" spans="2:107">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c r="B77" s="1280"/>
      <c r="G77" s="1299"/>
      <c r="H77" s="1299"/>
      <c r="I77" s="1299"/>
      <c r="J77" s="1299"/>
      <c r="K77" s="1327"/>
      <c r="L77" s="1327"/>
      <c r="M77" s="1327"/>
      <c r="N77" s="1327"/>
      <c r="AN77" s="1305" t="s">
        <v>588</v>
      </c>
      <c r="AO77" s="1305"/>
      <c r="AP77" s="1305"/>
      <c r="AQ77" s="1305"/>
      <c r="AR77" s="1305"/>
      <c r="AS77" s="1305"/>
      <c r="AT77" s="1305"/>
      <c r="AU77" s="1305"/>
      <c r="AV77" s="1305"/>
      <c r="AW77" s="1305"/>
      <c r="AX77" s="1305"/>
      <c r="AY77" s="1305"/>
      <c r="AZ77" s="1305"/>
      <c r="BA77" s="1305"/>
      <c r="BB77" s="1309" t="s">
        <v>586</v>
      </c>
      <c r="BC77" s="1309"/>
      <c r="BD77" s="1309"/>
      <c r="BE77" s="1309"/>
      <c r="BF77" s="1309"/>
      <c r="BG77" s="1309"/>
      <c r="BH77" s="1309"/>
      <c r="BI77" s="1309"/>
      <c r="BJ77" s="1309"/>
      <c r="BK77" s="1309"/>
      <c r="BL77" s="1309"/>
      <c r="BM77" s="1309"/>
      <c r="BN77" s="1309"/>
      <c r="BO77" s="1309"/>
      <c r="BP77" s="1310">
        <v>13</v>
      </c>
      <c r="BQ77" s="1310"/>
      <c r="BR77" s="1310"/>
      <c r="BS77" s="1310"/>
      <c r="BT77" s="1310"/>
      <c r="BU77" s="1310"/>
      <c r="BV77" s="1310"/>
      <c r="BW77" s="1310"/>
      <c r="BX77" s="1310">
        <v>15.5</v>
      </c>
      <c r="BY77" s="1310"/>
      <c r="BZ77" s="1310"/>
      <c r="CA77" s="1310"/>
      <c r="CB77" s="1310"/>
      <c r="CC77" s="1310"/>
      <c r="CD77" s="1310"/>
      <c r="CE77" s="1310"/>
      <c r="CF77" s="1310">
        <v>14</v>
      </c>
      <c r="CG77" s="1310"/>
      <c r="CH77" s="1310"/>
      <c r="CI77" s="1310"/>
      <c r="CJ77" s="1310"/>
      <c r="CK77" s="1310"/>
      <c r="CL77" s="1310"/>
      <c r="CM77" s="1310"/>
      <c r="CN77" s="1310">
        <v>11.4</v>
      </c>
      <c r="CO77" s="1310"/>
      <c r="CP77" s="1310"/>
      <c r="CQ77" s="1310"/>
      <c r="CR77" s="1310"/>
      <c r="CS77" s="1310"/>
      <c r="CT77" s="1310"/>
      <c r="CU77" s="1310"/>
      <c r="CV77" s="1310">
        <v>10.4</v>
      </c>
      <c r="CW77" s="1310"/>
      <c r="CX77" s="1310"/>
      <c r="CY77" s="1310"/>
      <c r="CZ77" s="1310"/>
      <c r="DA77" s="1310"/>
      <c r="DB77" s="1310"/>
      <c r="DC77" s="1310"/>
    </row>
    <row r="78" spans="2:107">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591</v>
      </c>
      <c r="BC79" s="1309"/>
      <c r="BD79" s="1309"/>
      <c r="BE79" s="1309"/>
      <c r="BF79" s="1309"/>
      <c r="BG79" s="1309"/>
      <c r="BH79" s="1309"/>
      <c r="BI79" s="1309"/>
      <c r="BJ79" s="1309"/>
      <c r="BK79" s="1309"/>
      <c r="BL79" s="1309"/>
      <c r="BM79" s="1309"/>
      <c r="BN79" s="1309"/>
      <c r="BO79" s="1309"/>
      <c r="BP79" s="1310">
        <v>6.8</v>
      </c>
      <c r="BQ79" s="1310"/>
      <c r="BR79" s="1310"/>
      <c r="BS79" s="1310"/>
      <c r="BT79" s="1310"/>
      <c r="BU79" s="1310"/>
      <c r="BV79" s="1310"/>
      <c r="BW79" s="1310"/>
      <c r="BX79" s="1310">
        <v>6.6</v>
      </c>
      <c r="BY79" s="1310"/>
      <c r="BZ79" s="1310"/>
      <c r="CA79" s="1310"/>
      <c r="CB79" s="1310"/>
      <c r="CC79" s="1310"/>
      <c r="CD79" s="1310"/>
      <c r="CE79" s="1310"/>
      <c r="CF79" s="1310">
        <v>6.5</v>
      </c>
      <c r="CG79" s="1310"/>
      <c r="CH79" s="1310"/>
      <c r="CI79" s="1310"/>
      <c r="CJ79" s="1310"/>
      <c r="CK79" s="1310"/>
      <c r="CL79" s="1310"/>
      <c r="CM79" s="1310"/>
      <c r="CN79" s="1310">
        <v>6.7</v>
      </c>
      <c r="CO79" s="1310"/>
      <c r="CP79" s="1310"/>
      <c r="CQ79" s="1310"/>
      <c r="CR79" s="1310"/>
      <c r="CS79" s="1310"/>
      <c r="CT79" s="1310"/>
      <c r="CU79" s="1310"/>
      <c r="CV79" s="1310">
        <v>6.6</v>
      </c>
      <c r="CW79" s="1310"/>
      <c r="CX79" s="1310"/>
      <c r="CY79" s="1310"/>
      <c r="CZ79" s="1310"/>
      <c r="DA79" s="1310"/>
      <c r="DB79" s="1310"/>
      <c r="DC79" s="1310"/>
    </row>
    <row r="80" spans="2:107">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c r="B81" s="1280"/>
    </row>
    <row r="82" spans="2:109" ht="17.2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c r="DD84" s="1273"/>
      <c r="DE84" s="1273"/>
    </row>
    <row r="85" spans="2:109">
      <c r="DD85" s="1273"/>
      <c r="DE85" s="1273"/>
    </row>
    <row r="86" spans="2:109" hidden="1">
      <c r="DD86" s="1273"/>
      <c r="DE86" s="1273"/>
    </row>
    <row r="87" spans="2:109" hidden="1">
      <c r="K87" s="1330"/>
      <c r="AQ87" s="1330"/>
      <c r="BC87" s="1330"/>
      <c r="BO87" s="1330"/>
      <c r="CA87" s="1330"/>
      <c r="CM87" s="1330"/>
      <c r="CY87" s="1330"/>
      <c r="DD87" s="1273"/>
      <c r="DE87" s="1273"/>
    </row>
    <row r="88" spans="2:109" hidden="1">
      <c r="DD88" s="1273"/>
      <c r="DE88" s="1273"/>
    </row>
    <row r="89" spans="2:109" hidden="1">
      <c r="DD89" s="1273"/>
      <c r="DE89" s="1273"/>
    </row>
    <row r="90" spans="2:109" hidden="1">
      <c r="DD90" s="1273"/>
      <c r="DE90" s="1273"/>
    </row>
    <row r="91" spans="2:109" hidden="1">
      <c r="DD91" s="1273"/>
      <c r="DE91" s="1273"/>
    </row>
    <row r="92" spans="2:109" ht="13.5" hidden="1" customHeight="1">
      <c r="DD92" s="1273"/>
      <c r="DE92" s="1273"/>
    </row>
    <row r="93" spans="2:109" ht="13.5" hidden="1" customHeight="1">
      <c r="DD93" s="1273"/>
      <c r="DE93" s="1273"/>
    </row>
    <row r="94" spans="2:109" ht="13.5" hidden="1" customHeight="1">
      <c r="DD94" s="1273"/>
      <c r="DE94" s="1273"/>
    </row>
    <row r="95" spans="2:109" ht="13.5" hidden="1" customHeight="1">
      <c r="DD95" s="1273"/>
      <c r="DE95" s="1273"/>
    </row>
    <row r="96" spans="2:109" ht="13.5" hidden="1" customHeight="1">
      <c r="DD96" s="1273"/>
      <c r="DE96" s="1273"/>
    </row>
    <row r="97" s="1273" customFormat="1" ht="13.5" hidden="1" customHeight="1"/>
    <row r="98" s="1273" customFormat="1" ht="13.5" hidden="1" customHeight="1"/>
    <row r="99" s="1273" customFormat="1" ht="13.5" hidden="1" customHeight="1"/>
    <row r="100" s="1273" customFormat="1" ht="13.5" hidden="1" customHeight="1"/>
    <row r="101" s="1273" customFormat="1" ht="13.5" hidden="1" customHeight="1"/>
    <row r="102" s="1273" customFormat="1" ht="13.5" hidden="1" customHeight="1"/>
    <row r="103" s="1273" customFormat="1" ht="13.5" hidden="1" customHeight="1"/>
    <row r="104" s="1273" customFormat="1" ht="13.5" hidden="1" customHeight="1"/>
    <row r="105" s="1273" customFormat="1" ht="13.5" hidden="1" customHeight="1"/>
    <row r="106" s="1273" customFormat="1" ht="13.5" hidden="1" customHeight="1"/>
    <row r="107" s="1273" customFormat="1" ht="13.5" hidden="1" customHeight="1"/>
    <row r="108" s="1273" customFormat="1" ht="13.5" hidden="1" customHeight="1"/>
    <row r="109" s="1273" customFormat="1" ht="13.5" hidden="1" customHeight="1"/>
    <row r="110" s="1273" customFormat="1" ht="13.5" hidden="1" customHeight="1"/>
    <row r="111" s="1273" customFormat="1" ht="13.5" hidden="1" customHeight="1"/>
    <row r="112" s="1273" customFormat="1" ht="13.5" hidden="1" customHeight="1"/>
    <row r="113" s="1273" customFormat="1" ht="13.5" hidden="1" customHeight="1"/>
    <row r="114" s="1273" customFormat="1" ht="13.5" hidden="1" customHeight="1"/>
    <row r="115" s="1273" customFormat="1" ht="13.5" hidden="1" customHeight="1"/>
    <row r="116" s="1273" customFormat="1" ht="13.5" hidden="1" customHeight="1"/>
    <row r="117" s="1273" customFormat="1" ht="13.5" hidden="1" customHeight="1"/>
    <row r="118" s="1273" customFormat="1" ht="13.5" hidden="1" customHeight="1"/>
    <row r="119" s="1273" customFormat="1" ht="13.5" hidden="1" customHeight="1"/>
    <row r="120" s="1273" customFormat="1" ht="13.5" hidden="1" customHeight="1"/>
    <row r="121" s="1273" customFormat="1" ht="13.5" hidden="1" customHeight="1"/>
    <row r="122" s="1273" customFormat="1" ht="13.5" hidden="1" customHeight="1"/>
    <row r="123" s="1273" customFormat="1" ht="13.5" hidden="1" customHeight="1"/>
    <row r="124" s="1273" customFormat="1" ht="13.5" hidden="1" customHeight="1"/>
    <row r="125" s="1273" customFormat="1" ht="13.5" hidden="1" customHeight="1"/>
    <row r="126" s="1273" customFormat="1" ht="13.5" hidden="1" customHeight="1"/>
    <row r="127" s="1273" customFormat="1" ht="13.5" hidden="1" customHeight="1"/>
    <row r="128" s="1273" customFormat="1" ht="13.5" hidden="1" customHeight="1"/>
    <row r="129" s="1273" customFormat="1" ht="13.5" hidden="1" customHeight="1"/>
    <row r="130" s="1273" customFormat="1" ht="13.5" hidden="1" customHeight="1"/>
    <row r="131" s="1273" customFormat="1" ht="13.5" hidden="1" customHeight="1"/>
    <row r="132" s="1273" customFormat="1" ht="13.5" hidden="1" customHeight="1"/>
    <row r="133" s="1273" customFormat="1" ht="13.5" hidden="1" customHeight="1"/>
    <row r="134" s="1273" customFormat="1" ht="13.5" hidden="1" customHeight="1"/>
    <row r="135" s="1273" customFormat="1" ht="13.5" hidden="1" customHeight="1"/>
    <row r="136" s="1273" customFormat="1" ht="13.5" hidden="1" customHeight="1"/>
    <row r="137" s="1273" customFormat="1" ht="13.5" hidden="1" customHeight="1"/>
    <row r="138" s="1273" customFormat="1" ht="13.5" hidden="1" customHeight="1"/>
    <row r="139" s="1273" customFormat="1" ht="13.5" hidden="1" customHeight="1"/>
    <row r="140" s="1273" customFormat="1" ht="13.5" hidden="1" customHeight="1"/>
    <row r="141" s="1273" customFormat="1" ht="13.5" hidden="1" customHeight="1"/>
    <row r="142" s="1273" customFormat="1" ht="13.5" hidden="1" customHeight="1"/>
    <row r="143" s="1273" customFormat="1" ht="13.5" hidden="1" customHeight="1"/>
    <row r="144" s="1273" customFormat="1" ht="13.5" hidden="1" customHeight="1"/>
    <row r="145" s="1273" customFormat="1" ht="13.5" hidden="1" customHeight="1"/>
    <row r="146" s="1273" customFormat="1" ht="13.5" hidden="1" customHeight="1"/>
    <row r="147" s="1273" customFormat="1" ht="13.5" hidden="1" customHeight="1"/>
    <row r="148" s="1273" customFormat="1" ht="13.5" hidden="1" customHeight="1"/>
    <row r="149" s="1273" customFormat="1" ht="13.5" hidden="1" customHeight="1"/>
    <row r="150" s="1273" customFormat="1" ht="13.5" hidden="1" customHeight="1"/>
    <row r="151" s="1273" customFormat="1" ht="13.5" hidden="1" customHeight="1"/>
    <row r="152" s="1273" customFormat="1" ht="13.5" hidden="1" customHeight="1"/>
    <row r="153" s="1273" customFormat="1" ht="13.5" hidden="1" customHeight="1"/>
    <row r="154" s="1273" customFormat="1" ht="13.5" hidden="1" customHeight="1"/>
    <row r="155" s="1273" customFormat="1" ht="13.5" hidden="1" customHeight="1"/>
    <row r="156" s="1273" customFormat="1" ht="13.5" hidden="1" customHeight="1"/>
    <row r="157" s="1273" customFormat="1" ht="13.5" hidden="1" customHeight="1"/>
    <row r="158" s="1273" customFormat="1" ht="13.5" hidden="1" customHeight="1"/>
    <row r="159" s="1273" customFormat="1" ht="13.5" hidden="1" customHeight="1"/>
    <row r="160" s="1273" customFormat="1" ht="13.5" hidden="1" customHeight="1"/>
  </sheetData>
  <sheetProtection algorithmName="SHA-512" hashValue="Txa4bWVTgc9p6JWO5lJrzgfWbbUc1+QwRyYVyX/x8FaUQ126bjzy/3a9UDRFy0iDb7jcd6P5g7T/P4Gk4jxUYA==" saltValue="oE//rg1Nc9prKe0+zhuKb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15411-7405-43C9-B211-FFF0A0A76968}">
  <sheetPr>
    <pageSetUpPr fitToPage="1"/>
  </sheetPr>
  <dimension ref="A1:DR125"/>
  <sheetViews>
    <sheetView showGridLines="0" topLeftCell="A97" zoomScale="70" zoomScaleNormal="70" zoomScaleSheetLayoutView="70" workbookViewId="0">
      <selection activeCell="AL19" sqref="AL1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494</v>
      </c>
    </row>
  </sheetData>
  <sheetProtection algorithmName="SHA-512" hashValue="8yfzxQn0OlUPyw9ZCsLX+k0TicuUIYjYlJETzXSvCoVtQsyqoxd42p7BUEQ5krGEIxDQC9Fch4RdqTCQV8oqwQ==" saltValue="GaAJoEUvnFd3UMyec2QOz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47348-56F7-45EF-9FDA-7E4642502C43}">
  <sheetPr>
    <pageSetUpPr fitToPage="1"/>
  </sheetPr>
  <dimension ref="A1:DR125"/>
  <sheetViews>
    <sheetView showGridLines="0" topLeftCell="A34" zoomScale="80" zoomScaleNormal="80" zoomScaleSheetLayoutView="55" workbookViewId="0">
      <selection activeCell="AL19" sqref="AL1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494</v>
      </c>
    </row>
  </sheetData>
  <sheetProtection algorithmName="SHA-512" hashValue="9s8LGCywydAQOEDyonqPbPhKlmNji3GCOAGIA29WnCgMMSpnUv9CbZn00jJGgZv9Xog5NA0XgTWuy+Ymi4Uqeg==" saltValue="iRW1NbL3eGYU3HmHbB4Bj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545</v>
      </c>
      <c r="G2" s="157"/>
      <c r="H2" s="158"/>
    </row>
    <row r="3" spans="1:8">
      <c r="A3" s="154" t="s">
        <v>538</v>
      </c>
      <c r="B3" s="159"/>
      <c r="C3" s="160"/>
      <c r="D3" s="161">
        <v>39500</v>
      </c>
      <c r="E3" s="162"/>
      <c r="F3" s="163">
        <v>49919</v>
      </c>
      <c r="G3" s="164"/>
      <c r="H3" s="165"/>
    </row>
    <row r="4" spans="1:8">
      <c r="A4" s="166"/>
      <c r="B4" s="167"/>
      <c r="C4" s="168"/>
      <c r="D4" s="169">
        <v>14148</v>
      </c>
      <c r="E4" s="170"/>
      <c r="F4" s="171">
        <v>26398</v>
      </c>
      <c r="G4" s="172"/>
      <c r="H4" s="173"/>
    </row>
    <row r="5" spans="1:8">
      <c r="A5" s="154" t="s">
        <v>540</v>
      </c>
      <c r="B5" s="159"/>
      <c r="C5" s="160"/>
      <c r="D5" s="161">
        <v>74193</v>
      </c>
      <c r="E5" s="162"/>
      <c r="F5" s="163">
        <v>57122</v>
      </c>
      <c r="G5" s="164"/>
      <c r="H5" s="165"/>
    </row>
    <row r="6" spans="1:8">
      <c r="A6" s="166"/>
      <c r="B6" s="167"/>
      <c r="C6" s="168"/>
      <c r="D6" s="169">
        <v>25872</v>
      </c>
      <c r="E6" s="170"/>
      <c r="F6" s="171">
        <v>36191</v>
      </c>
      <c r="G6" s="172"/>
      <c r="H6" s="173"/>
    </row>
    <row r="7" spans="1:8">
      <c r="A7" s="154" t="s">
        <v>541</v>
      </c>
      <c r="B7" s="159"/>
      <c r="C7" s="160"/>
      <c r="D7" s="161">
        <v>31992</v>
      </c>
      <c r="E7" s="162"/>
      <c r="F7" s="163">
        <v>53655</v>
      </c>
      <c r="G7" s="164"/>
      <c r="H7" s="165"/>
    </row>
    <row r="8" spans="1:8">
      <c r="A8" s="166"/>
      <c r="B8" s="167"/>
      <c r="C8" s="168"/>
      <c r="D8" s="169">
        <v>25496</v>
      </c>
      <c r="E8" s="170"/>
      <c r="F8" s="171">
        <v>32719</v>
      </c>
      <c r="G8" s="172"/>
      <c r="H8" s="173"/>
    </row>
    <row r="9" spans="1:8">
      <c r="A9" s="154" t="s">
        <v>542</v>
      </c>
      <c r="B9" s="159"/>
      <c r="C9" s="160"/>
      <c r="D9" s="161">
        <v>37334</v>
      </c>
      <c r="E9" s="162"/>
      <c r="F9" s="163">
        <v>53869</v>
      </c>
      <c r="G9" s="164"/>
      <c r="H9" s="165"/>
    </row>
    <row r="10" spans="1:8">
      <c r="A10" s="166"/>
      <c r="B10" s="167"/>
      <c r="C10" s="168"/>
      <c r="D10" s="169">
        <v>29829</v>
      </c>
      <c r="E10" s="170"/>
      <c r="F10" s="171">
        <v>35046</v>
      </c>
      <c r="G10" s="172"/>
      <c r="H10" s="173"/>
    </row>
    <row r="11" spans="1:8">
      <c r="A11" s="154" t="s">
        <v>543</v>
      </c>
      <c r="B11" s="159"/>
      <c r="C11" s="160"/>
      <c r="D11" s="161">
        <v>68623</v>
      </c>
      <c r="E11" s="162"/>
      <c r="F11" s="163">
        <v>59119</v>
      </c>
      <c r="G11" s="164"/>
      <c r="H11" s="165"/>
    </row>
    <row r="12" spans="1:8">
      <c r="A12" s="166"/>
      <c r="B12" s="167"/>
      <c r="C12" s="174"/>
      <c r="D12" s="169">
        <v>25787</v>
      </c>
      <c r="E12" s="170"/>
      <c r="F12" s="171">
        <v>29900</v>
      </c>
      <c r="G12" s="172"/>
      <c r="H12" s="173"/>
    </row>
    <row r="13" spans="1:8">
      <c r="A13" s="154"/>
      <c r="B13" s="159"/>
      <c r="C13" s="175"/>
      <c r="D13" s="176">
        <v>50328</v>
      </c>
      <c r="E13" s="177"/>
      <c r="F13" s="178">
        <v>54737</v>
      </c>
      <c r="G13" s="179"/>
      <c r="H13" s="165"/>
    </row>
    <row r="14" spans="1:8">
      <c r="A14" s="166"/>
      <c r="B14" s="167"/>
      <c r="C14" s="168"/>
      <c r="D14" s="169">
        <v>24226</v>
      </c>
      <c r="E14" s="170"/>
      <c r="F14" s="171">
        <v>32051</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7.96</v>
      </c>
      <c r="C19" s="180">
        <f>ROUND(VALUE(SUBSTITUTE(実質収支比率等に係る経年分析!G$48,"▲","-")),2)</f>
        <v>6.3</v>
      </c>
      <c r="D19" s="180">
        <f>ROUND(VALUE(SUBSTITUTE(実質収支比率等に係る経年分析!H$48,"▲","-")),2)</f>
        <v>7.71</v>
      </c>
      <c r="E19" s="180">
        <f>ROUND(VALUE(SUBSTITUTE(実質収支比率等に係る経年分析!I$48,"▲","-")),2)</f>
        <v>5.68</v>
      </c>
      <c r="F19" s="180">
        <f>ROUND(VALUE(SUBSTITUTE(実質収支比率等に係る経年分析!J$48,"▲","-")),2)</f>
        <v>7.08</v>
      </c>
    </row>
    <row r="20" spans="1:11">
      <c r="A20" s="180" t="s">
        <v>55</v>
      </c>
      <c r="B20" s="180">
        <f>ROUND(VALUE(SUBSTITUTE(実質収支比率等に係る経年分析!F$47,"▲","-")),2)</f>
        <v>17.25</v>
      </c>
      <c r="C20" s="180">
        <f>ROUND(VALUE(SUBSTITUTE(実質収支比率等に係る経年分析!G$47,"▲","-")),2)</f>
        <v>17.47</v>
      </c>
      <c r="D20" s="180">
        <f>ROUND(VALUE(SUBSTITUTE(実質収支比率等に係る経年分析!H$47,"▲","-")),2)</f>
        <v>16.95</v>
      </c>
      <c r="E20" s="180">
        <f>ROUND(VALUE(SUBSTITUTE(実質収支比率等に係る経年分析!I$47,"▲","-")),2)</f>
        <v>16.91</v>
      </c>
      <c r="F20" s="180">
        <f>ROUND(VALUE(SUBSTITUTE(実質収支比率等に係る経年分析!J$47,"▲","-")),2)</f>
        <v>16.260000000000002</v>
      </c>
    </row>
    <row r="21" spans="1:11">
      <c r="A21" s="180" t="s">
        <v>56</v>
      </c>
      <c r="B21" s="180">
        <f>IF(ISNUMBER(VALUE(SUBSTITUTE(実質収支比率等に係る経年分析!F$49,"▲","-"))),ROUND(VALUE(SUBSTITUTE(実質収支比率等に係る経年分析!F$49,"▲","-")),2),NA())</f>
        <v>5.05</v>
      </c>
      <c r="C21" s="180">
        <f>IF(ISNUMBER(VALUE(SUBSTITUTE(実質収支比率等に係る経年分析!G$49,"▲","-"))),ROUND(VALUE(SUBSTITUTE(実質収支比率等に係る経年分析!G$49,"▲","-")),2),NA())</f>
        <v>-1.75</v>
      </c>
      <c r="D21" s="180">
        <f>IF(ISNUMBER(VALUE(SUBSTITUTE(実質収支比率等に係る経年分析!H$49,"▲","-"))),ROUND(VALUE(SUBSTITUTE(実質収支比率等に係る経年分析!H$49,"▲","-")),2),NA())</f>
        <v>0.76</v>
      </c>
      <c r="E21" s="180">
        <f>IF(ISNUMBER(VALUE(SUBSTITUTE(実質収支比率等に係る経年分析!I$49,"▲","-"))),ROUND(VALUE(SUBSTITUTE(実質収支比率等に係る経年分析!I$49,"▲","-")),2),NA())</f>
        <v>-1.94</v>
      </c>
      <c r="F21" s="180">
        <f>IF(ISNUMBER(VALUE(SUBSTITUTE(実質収支比率等に係る経年分析!J$49,"▲","-"))),ROUND(VALUE(SUBSTITUTE(実質収支比率等に係る経年分析!J$49,"▲","-")),2),NA())</f>
        <v>0.56999999999999995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公設浄化槽事業特別会計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0.06</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0.06</v>
      </c>
    </row>
    <row r="32" spans="1:11">
      <c r="A32" s="181" t="str">
        <f>IF(連結実質赤字比率に係る赤字・黒字の構成分析!C$38="",NA(),連結実質赤字比率に係る赤字・黒字の構成分析!C$38)</f>
        <v>農業集落排水事業特別会計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0.28999999999999998</v>
      </c>
    </row>
    <row r="33" spans="1:16">
      <c r="A33" s="181" t="str">
        <f>IF(連結実質赤字比率に係る赤字・黒字の構成分析!C$37="",NA(),連結実質赤字比率に係る赤字・黒字の構成分析!C$37)</f>
        <v>下水道事業特別会計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0.27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0.34</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7.96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6.29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7.71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5.67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7.08</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13.37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10.18</v>
      </c>
    </row>
    <row r="36" spans="1:16">
      <c r="A36" s="181" t="str">
        <f>IF(連結実質赤字比率に係る赤字・黒字の構成分析!C$34="",NA(),連結実質赤字比率に係る赤字・黒字の構成分析!C$34)</f>
        <v>国民健康保険特別会計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2.0499999999999998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2.0299999999999998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0.54</v>
      </c>
      <c r="J36" s="181">
        <f>IF(ROUND(VALUE(SUBSTITUTE(連結実質赤字比率に係る赤字・黒字の構成分析!J$34,"▲", "-")), 2) &lt; 0, ABS(ROUND(VALUE(SUBSTITUTE(連結実質赤字比率に係る赤字・黒字の構成分析!J$34,"▲", "-")), 2)), NA())</f>
        <v>0.1</v>
      </c>
      <c r="K36" s="181" t="e">
        <f>IF(ROUND(VALUE(SUBSTITUTE(連結実質赤字比率に係る赤字・黒字の構成分析!J$34,"▲", "-")), 2) &gt;= 0, ABS(ROUND(VALUE(SUBSTITUTE(連結実質赤字比率に係る赤字・黒字の構成分析!J$34,"▲", "-")), 2)), NA())</f>
        <v>#N/A</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840</v>
      </c>
      <c r="E42" s="182"/>
      <c r="F42" s="182"/>
      <c r="G42" s="182">
        <f>'実質公債費比率（分子）の構造'!L$52</f>
        <v>840</v>
      </c>
      <c r="H42" s="182"/>
      <c r="I42" s="182"/>
      <c r="J42" s="182">
        <f>'実質公債費比率（分子）の構造'!M$52</f>
        <v>841</v>
      </c>
      <c r="K42" s="182"/>
      <c r="L42" s="182"/>
      <c r="M42" s="182">
        <f>'実質公債費比率（分子）の構造'!N$52</f>
        <v>828</v>
      </c>
      <c r="N42" s="182"/>
      <c r="O42" s="182"/>
      <c r="P42" s="182">
        <f>'実質公債費比率（分子）の構造'!O$52</f>
        <v>795</v>
      </c>
    </row>
    <row r="43" spans="1:16">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c r="A44" s="182" t="s">
        <v>65</v>
      </c>
      <c r="B44" s="182">
        <f>'実質公債費比率（分子）の構造'!K$50</f>
        <v>1</v>
      </c>
      <c r="C44" s="182"/>
      <c r="D44" s="182"/>
      <c r="E44" s="182">
        <f>'実質公債費比率（分子）の構造'!L$50</f>
        <v>1</v>
      </c>
      <c r="F44" s="182"/>
      <c r="G44" s="182"/>
      <c r="H44" s="182">
        <f>'実質公債費比率（分子）の構造'!M$50</f>
        <v>1</v>
      </c>
      <c r="I44" s="182"/>
      <c r="J44" s="182"/>
      <c r="K44" s="182" t="str">
        <f>'実質公債費比率（分子）の構造'!N$50</f>
        <v>-</v>
      </c>
      <c r="L44" s="182"/>
      <c r="M44" s="182"/>
      <c r="N44" s="182" t="str">
        <f>'実質公債費比率（分子）の構造'!O$50</f>
        <v>-</v>
      </c>
      <c r="O44" s="182"/>
      <c r="P44" s="182"/>
    </row>
    <row r="45" spans="1:16">
      <c r="A45" s="182" t="s">
        <v>66</v>
      </c>
      <c r="B45" s="182" t="str">
        <f>'実質公債費比率（分子）の構造'!K$49</f>
        <v>-</v>
      </c>
      <c r="C45" s="182"/>
      <c r="D45" s="182"/>
      <c r="E45" s="182" t="str">
        <f>'実質公債費比率（分子）の構造'!L$49</f>
        <v>-</v>
      </c>
      <c r="F45" s="182"/>
      <c r="G45" s="182"/>
      <c r="H45" s="182">
        <f>'実質公債費比率（分子）の構造'!M$49</f>
        <v>4</v>
      </c>
      <c r="I45" s="182"/>
      <c r="J45" s="182"/>
      <c r="K45" s="182">
        <f>'実質公債費比率（分子）の構造'!N$49</f>
        <v>7</v>
      </c>
      <c r="L45" s="182"/>
      <c r="M45" s="182"/>
      <c r="N45" s="182">
        <f>'実質公債費比率（分子）の構造'!O$49</f>
        <v>15</v>
      </c>
      <c r="O45" s="182"/>
      <c r="P45" s="182"/>
    </row>
    <row r="46" spans="1:16">
      <c r="A46" s="182" t="s">
        <v>67</v>
      </c>
      <c r="B46" s="182">
        <f>'実質公債費比率（分子）の構造'!K$48</f>
        <v>252</v>
      </c>
      <c r="C46" s="182"/>
      <c r="D46" s="182"/>
      <c r="E46" s="182">
        <f>'実質公債費比率（分子）の構造'!L$48</f>
        <v>254</v>
      </c>
      <c r="F46" s="182"/>
      <c r="G46" s="182"/>
      <c r="H46" s="182">
        <f>'実質公債費比率（分子）の構造'!M$48</f>
        <v>226</v>
      </c>
      <c r="I46" s="182"/>
      <c r="J46" s="182"/>
      <c r="K46" s="182">
        <f>'実質公債費比率（分子）の構造'!N$48</f>
        <v>223</v>
      </c>
      <c r="L46" s="182"/>
      <c r="M46" s="182"/>
      <c r="N46" s="182">
        <f>'実質公債費比率（分子）の構造'!O$48</f>
        <v>188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883</v>
      </c>
      <c r="C49" s="182"/>
      <c r="D49" s="182"/>
      <c r="E49" s="182">
        <f>'実質公債費比率（分子）の構造'!L$45</f>
        <v>895</v>
      </c>
      <c r="F49" s="182"/>
      <c r="G49" s="182"/>
      <c r="H49" s="182">
        <f>'実質公債費比率（分子）の構造'!M$45</f>
        <v>871</v>
      </c>
      <c r="I49" s="182"/>
      <c r="J49" s="182"/>
      <c r="K49" s="182">
        <f>'実質公債費比率（分子）の構造'!N$45</f>
        <v>907</v>
      </c>
      <c r="L49" s="182"/>
      <c r="M49" s="182"/>
      <c r="N49" s="182">
        <f>'実質公債費比率（分子）の構造'!O$45</f>
        <v>829</v>
      </c>
      <c r="O49" s="182"/>
      <c r="P49" s="182"/>
    </row>
    <row r="50" spans="1:16">
      <c r="A50" s="182" t="s">
        <v>71</v>
      </c>
      <c r="B50" s="182" t="e">
        <f>NA()</f>
        <v>#N/A</v>
      </c>
      <c r="C50" s="182">
        <f>IF(ISNUMBER('実質公債費比率（分子）の構造'!K$53),'実質公債費比率（分子）の構造'!K$53,NA())</f>
        <v>296</v>
      </c>
      <c r="D50" s="182" t="e">
        <f>NA()</f>
        <v>#N/A</v>
      </c>
      <c r="E50" s="182" t="e">
        <f>NA()</f>
        <v>#N/A</v>
      </c>
      <c r="F50" s="182">
        <f>IF(ISNUMBER('実質公債費比率（分子）の構造'!L$53),'実質公債費比率（分子）の構造'!L$53,NA())</f>
        <v>310</v>
      </c>
      <c r="G50" s="182" t="e">
        <f>NA()</f>
        <v>#N/A</v>
      </c>
      <c r="H50" s="182" t="e">
        <f>NA()</f>
        <v>#N/A</v>
      </c>
      <c r="I50" s="182">
        <f>IF(ISNUMBER('実質公債費比率（分子）の構造'!M$53),'実質公債費比率（分子）の構造'!M$53,NA())</f>
        <v>261</v>
      </c>
      <c r="J50" s="182" t="e">
        <f>NA()</f>
        <v>#N/A</v>
      </c>
      <c r="K50" s="182" t="e">
        <f>NA()</f>
        <v>#N/A</v>
      </c>
      <c r="L50" s="182">
        <f>IF(ISNUMBER('実質公債費比率（分子）の構造'!N$53),'実質公債費比率（分子）の構造'!N$53,NA())</f>
        <v>309</v>
      </c>
      <c r="M50" s="182" t="e">
        <f>NA()</f>
        <v>#N/A</v>
      </c>
      <c r="N50" s="182" t="e">
        <f>NA()</f>
        <v>#N/A</v>
      </c>
      <c r="O50" s="182">
        <f>IF(ISNUMBER('実質公債費比率（分子）の構造'!O$53),'実質公債費比率（分子）の構造'!O$53,NA())</f>
        <v>237</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8312</v>
      </c>
      <c r="E56" s="181"/>
      <c r="F56" s="181"/>
      <c r="G56" s="181">
        <f>'将来負担比率（分子）の構造'!J$52</f>
        <v>8315</v>
      </c>
      <c r="H56" s="181"/>
      <c r="I56" s="181"/>
      <c r="J56" s="181">
        <f>'将来負担比率（分子）の構造'!K$52</f>
        <v>8300</v>
      </c>
      <c r="K56" s="181"/>
      <c r="L56" s="181"/>
      <c r="M56" s="181">
        <f>'将来負担比率（分子）の構造'!L$52</f>
        <v>8717</v>
      </c>
      <c r="N56" s="181"/>
      <c r="O56" s="181"/>
      <c r="P56" s="181">
        <f>'将来負担比率（分子）の構造'!M$52</f>
        <v>8939</v>
      </c>
    </row>
    <row r="57" spans="1:16">
      <c r="A57" s="181" t="s">
        <v>42</v>
      </c>
      <c r="B57" s="181"/>
      <c r="C57" s="181"/>
      <c r="D57" s="181">
        <f>'将来負担比率（分子）の構造'!I$51</f>
        <v>1376</v>
      </c>
      <c r="E57" s="181"/>
      <c r="F57" s="181"/>
      <c r="G57" s="181">
        <f>'将来負担比率（分子）の構造'!J$51</f>
        <v>1320</v>
      </c>
      <c r="H57" s="181"/>
      <c r="I57" s="181"/>
      <c r="J57" s="181">
        <f>'将来負担比率（分子）の構造'!K$51</f>
        <v>1330</v>
      </c>
      <c r="K57" s="181"/>
      <c r="L57" s="181"/>
      <c r="M57" s="181">
        <f>'将来負担比率（分子）の構造'!L$51</f>
        <v>1271</v>
      </c>
      <c r="N57" s="181"/>
      <c r="O57" s="181"/>
      <c r="P57" s="181">
        <f>'将来負担比率（分子）の構造'!M$51</f>
        <v>1425</v>
      </c>
    </row>
    <row r="58" spans="1:16">
      <c r="A58" s="181" t="s">
        <v>41</v>
      </c>
      <c r="B58" s="181"/>
      <c r="C58" s="181"/>
      <c r="D58" s="181">
        <f>'将来負担比率（分子）の構造'!I$50</f>
        <v>1545</v>
      </c>
      <c r="E58" s="181"/>
      <c r="F58" s="181"/>
      <c r="G58" s="181">
        <f>'将来負担比率（分子）の構造'!J$50</f>
        <v>1634</v>
      </c>
      <c r="H58" s="181"/>
      <c r="I58" s="181"/>
      <c r="J58" s="181">
        <f>'将来負担比率（分子）の構造'!K$50</f>
        <v>1703</v>
      </c>
      <c r="K58" s="181"/>
      <c r="L58" s="181"/>
      <c r="M58" s="181">
        <f>'将来負担比率（分子）の構造'!L$50</f>
        <v>1951</v>
      </c>
      <c r="N58" s="181"/>
      <c r="O58" s="181"/>
      <c r="P58" s="181">
        <f>'将来負担比率（分子）の構造'!M$50</f>
        <v>1928</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2534</v>
      </c>
      <c r="C62" s="181"/>
      <c r="D62" s="181"/>
      <c r="E62" s="181">
        <f>'将来負担比率（分子）の構造'!J$45</f>
        <v>2557</v>
      </c>
      <c r="F62" s="181"/>
      <c r="G62" s="181"/>
      <c r="H62" s="181">
        <f>'将来負担比率（分子）の構造'!K$45</f>
        <v>2513</v>
      </c>
      <c r="I62" s="181"/>
      <c r="J62" s="181"/>
      <c r="K62" s="181">
        <f>'将来負担比率（分子）の構造'!L$45</f>
        <v>2379</v>
      </c>
      <c r="L62" s="181"/>
      <c r="M62" s="181"/>
      <c r="N62" s="181">
        <f>'将来負担比率（分子）の構造'!M$45</f>
        <v>2309</v>
      </c>
      <c r="O62" s="181"/>
      <c r="P62" s="181"/>
    </row>
    <row r="63" spans="1:16">
      <c r="A63" s="181" t="s">
        <v>34</v>
      </c>
      <c r="B63" s="181" t="str">
        <f>'将来負担比率（分子）の構造'!I$44</f>
        <v>-</v>
      </c>
      <c r="C63" s="181"/>
      <c r="D63" s="181"/>
      <c r="E63" s="181">
        <f>'将来負担比率（分子）の構造'!J$44</f>
        <v>37</v>
      </c>
      <c r="F63" s="181"/>
      <c r="G63" s="181"/>
      <c r="H63" s="181">
        <f>'将来負担比率（分子）の構造'!K$44</f>
        <v>70</v>
      </c>
      <c r="I63" s="181"/>
      <c r="J63" s="181"/>
      <c r="K63" s="181">
        <f>'将来負担比率（分子）の構造'!L$44</f>
        <v>138</v>
      </c>
      <c r="L63" s="181"/>
      <c r="M63" s="181"/>
      <c r="N63" s="181">
        <f>'将来負担比率（分子）の構造'!M$44</f>
        <v>123</v>
      </c>
      <c r="O63" s="181"/>
      <c r="P63" s="181"/>
    </row>
    <row r="64" spans="1:16">
      <c r="A64" s="181" t="s">
        <v>33</v>
      </c>
      <c r="B64" s="181">
        <f>'将来負担比率（分子）の構造'!I$43</f>
        <v>2917</v>
      </c>
      <c r="C64" s="181"/>
      <c r="D64" s="181"/>
      <c r="E64" s="181">
        <f>'将来負担比率（分子）の構造'!J$43</f>
        <v>2794</v>
      </c>
      <c r="F64" s="181"/>
      <c r="G64" s="181"/>
      <c r="H64" s="181">
        <f>'将来負担比率（分子）の構造'!K$43</f>
        <v>2576</v>
      </c>
      <c r="I64" s="181"/>
      <c r="J64" s="181"/>
      <c r="K64" s="181">
        <f>'将来負担比率（分子）の構造'!L$43</f>
        <v>2392</v>
      </c>
      <c r="L64" s="181"/>
      <c r="M64" s="181"/>
      <c r="N64" s="181">
        <f>'将来負担比率（分子）の構造'!M$43</f>
        <v>2296</v>
      </c>
      <c r="O64" s="181"/>
      <c r="P64" s="181"/>
    </row>
    <row r="65" spans="1:16">
      <c r="A65" s="181" t="s">
        <v>32</v>
      </c>
      <c r="B65" s="181">
        <f>'将来負担比率（分子）の構造'!I$42</f>
        <v>72</v>
      </c>
      <c r="C65" s="181"/>
      <c r="D65" s="181"/>
      <c r="E65" s="181">
        <f>'将来負担比率（分子）の構造'!J$42</f>
        <v>2</v>
      </c>
      <c r="F65" s="181"/>
      <c r="G65" s="181"/>
      <c r="H65" s="181">
        <f>'将来負担比率（分子）の構造'!K$42</f>
        <v>1</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8856</v>
      </c>
      <c r="C66" s="181"/>
      <c r="D66" s="181"/>
      <c r="E66" s="181">
        <f>'将来負担比率（分子）の構造'!J$41</f>
        <v>9421</v>
      </c>
      <c r="F66" s="181"/>
      <c r="G66" s="181"/>
      <c r="H66" s="181">
        <f>'将来負担比率（分子）の構造'!K$41</f>
        <v>9415</v>
      </c>
      <c r="I66" s="181"/>
      <c r="J66" s="181"/>
      <c r="K66" s="181">
        <f>'将来負担比率（分子）の構造'!L$41</f>
        <v>9726</v>
      </c>
      <c r="L66" s="181"/>
      <c r="M66" s="181"/>
      <c r="N66" s="181">
        <f>'将来負担比率（分子）の構造'!M$41</f>
        <v>10404</v>
      </c>
      <c r="O66" s="181"/>
      <c r="P66" s="181"/>
    </row>
    <row r="67" spans="1:16">
      <c r="A67" s="181" t="s">
        <v>75</v>
      </c>
      <c r="B67" s="181" t="e">
        <f>NA()</f>
        <v>#N/A</v>
      </c>
      <c r="C67" s="181">
        <f>IF(ISNUMBER('将来負担比率（分子）の構造'!I$53), IF('将来負担比率（分子）の構造'!I$53 &lt; 0, 0, '将来負担比率（分子）の構造'!I$53), NA())</f>
        <v>3147</v>
      </c>
      <c r="D67" s="181" t="e">
        <f>NA()</f>
        <v>#N/A</v>
      </c>
      <c r="E67" s="181" t="e">
        <f>NA()</f>
        <v>#N/A</v>
      </c>
      <c r="F67" s="181">
        <f>IF(ISNUMBER('将来負担比率（分子）の構造'!J$53), IF('将来負担比率（分子）の構造'!J$53 &lt; 0, 0, '将来負担比率（分子）の構造'!J$53), NA())</f>
        <v>3541</v>
      </c>
      <c r="G67" s="181" t="e">
        <f>NA()</f>
        <v>#N/A</v>
      </c>
      <c r="H67" s="181" t="e">
        <f>NA()</f>
        <v>#N/A</v>
      </c>
      <c r="I67" s="181">
        <f>IF(ISNUMBER('将来負担比率（分子）の構造'!K$53), IF('将来負担比率（分子）の構造'!K$53 &lt; 0, 0, '将来負担比率（分子）の構造'!K$53), NA())</f>
        <v>3241</v>
      </c>
      <c r="J67" s="181" t="e">
        <f>NA()</f>
        <v>#N/A</v>
      </c>
      <c r="K67" s="181" t="e">
        <f>NA()</f>
        <v>#N/A</v>
      </c>
      <c r="L67" s="181">
        <f>IF(ISNUMBER('将来負担比率（分子）の構造'!L$53), IF('将来負担比率（分子）の構造'!L$53 &lt; 0, 0, '将来負担比率（分子）の構造'!L$53), NA())</f>
        <v>2695</v>
      </c>
      <c r="M67" s="181" t="e">
        <f>NA()</f>
        <v>#N/A</v>
      </c>
      <c r="N67" s="181" t="e">
        <f>NA()</f>
        <v>#N/A</v>
      </c>
      <c r="O67" s="181">
        <f>IF(ISNUMBER('将来負担比率（分子）の構造'!M$53), IF('将来負担比率（分子）の構造'!M$53 &lt; 0, 0, '将来負担比率（分子）の構造'!M$53), NA())</f>
        <v>2841</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1230</v>
      </c>
      <c r="C72" s="185">
        <f>基金残高に係る経年分析!G55</f>
        <v>1234</v>
      </c>
      <c r="D72" s="185">
        <f>基金残高に係る経年分析!H55</f>
        <v>1177</v>
      </c>
    </row>
    <row r="73" spans="1:16">
      <c r="A73" s="184" t="s">
        <v>78</v>
      </c>
      <c r="B73" s="185">
        <f>基金残高に係る経年分析!F56</f>
        <v>15</v>
      </c>
      <c r="C73" s="185">
        <f>基金残高に係る経年分析!G56</f>
        <v>15</v>
      </c>
      <c r="D73" s="185">
        <f>基金残高に係る経年分析!H56</f>
        <v>15</v>
      </c>
    </row>
    <row r="74" spans="1:16">
      <c r="A74" s="184" t="s">
        <v>79</v>
      </c>
      <c r="B74" s="185">
        <f>基金残高に係る経年分析!F57</f>
        <v>407</v>
      </c>
      <c r="C74" s="185">
        <f>基金残高に係る経年分析!G57</f>
        <v>652</v>
      </c>
      <c r="D74" s="185">
        <f>基金残高に係る経年分析!H57</f>
        <v>685</v>
      </c>
    </row>
  </sheetData>
  <sheetProtection algorithmName="SHA-512" hashValue="cLsbKxDhnUMg5e+Q6644vfyy8B2PMNARrstAsK/W0EGxHE64j7xiKONAt1bUfksvR46dhm+8ydcNB/yuXKsETw==" saltValue="h/01qXhStgHL6wm8UO0+4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埼玉県</cp:lastModifiedBy>
  <cp:lastPrinted>2021-03-04T01:45:20Z</cp:lastPrinted>
  <dcterms:created xsi:type="dcterms:W3CDTF">2021-02-05T01:48:30Z</dcterms:created>
  <dcterms:modified xsi:type="dcterms:W3CDTF">2021-10-21T04:58:21Z</dcterms:modified>
  <cp:category/>
</cp:coreProperties>
</file>