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6.8.35\森づくり課共有$\0005 森づくり課便利ツール\森林・林業と統計\令和元年度版\03 校正後データ\"/>
    </mc:Choice>
  </mc:AlternateContent>
  <bookViews>
    <workbookView xWindow="0" yWindow="0" windowWidth="28800" windowHeight="12450"/>
  </bookViews>
  <sheets>
    <sheet name="作業中" sheetId="2" r:id="rId1"/>
  </sheets>
  <definedNames>
    <definedName name="_xlnm.Print_Area" localSheetId="0">作業中!$B$3:$M$51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  <c r="H41" i="2" l="1"/>
  <c r="F41" i="2"/>
  <c r="J28" i="2" l="1"/>
  <c r="I50" i="2" l="1"/>
  <c r="J40" i="2"/>
  <c r="J38" i="2"/>
  <c r="J37" i="2"/>
  <c r="J41" i="2" s="1"/>
</calcChain>
</file>

<file path=xl/sharedStrings.xml><?xml version="1.0" encoding="utf-8"?>
<sst xmlns="http://schemas.openxmlformats.org/spreadsheetml/2006/main" count="110" uniqueCount="104">
  <si>
    <t>(2) 管理主体別森林管理道現況表</t>
  </si>
  <si>
    <t>　　ア　県　管　理</t>
  </si>
  <si>
    <t>（単位：ｍ）</t>
  </si>
  <si>
    <t>西秩父</t>
  </si>
  <si>
    <t>大血川</t>
  </si>
  <si>
    <t>上野大滝</t>
  </si>
  <si>
    <t>上武秩父</t>
  </si>
  <si>
    <t>大山沢</t>
  </si>
  <si>
    <t>御岳山</t>
  </si>
  <si>
    <t>金山志賀坂</t>
  </si>
  <si>
    <t>広河原逆川</t>
  </si>
  <si>
    <t>皆本沼里</t>
  </si>
  <si>
    <t>太田部峠１号</t>
  </si>
  <si>
    <t>広河原</t>
  </si>
  <si>
    <t>明ヶ平沢戸</t>
  </si>
  <si>
    <t>太田部峠２号</t>
  </si>
  <si>
    <t>定峰</t>
  </si>
  <si>
    <t>八日見</t>
  </si>
  <si>
    <t>蓑山</t>
  </si>
  <si>
    <t>丸山</t>
  </si>
  <si>
    <t>城峰奈良尾</t>
  </si>
  <si>
    <t>茅ノ坂峠</t>
  </si>
  <si>
    <t>丸山支</t>
  </si>
  <si>
    <t>二子</t>
  </si>
  <si>
    <t>長久保</t>
  </si>
  <si>
    <t>丸山分</t>
  </si>
  <si>
    <t>御岳山２号</t>
  </si>
  <si>
    <t>二子山</t>
  </si>
  <si>
    <t>城峰１号</t>
  </si>
  <si>
    <t>高篠峠</t>
  </si>
  <si>
    <t>秩父中央</t>
  </si>
  <si>
    <t>定峰支</t>
  </si>
  <si>
    <t>半納城峰</t>
  </si>
  <si>
    <t>苅場坂</t>
  </si>
  <si>
    <t>平坂飛村</t>
  </si>
  <si>
    <t>大名栗</t>
  </si>
  <si>
    <t>権現堂</t>
  </si>
  <si>
    <t>清流</t>
  </si>
  <si>
    <t>栃屋谷</t>
  </si>
  <si>
    <t>奥武蔵２号</t>
  </si>
  <si>
    <t>有馬</t>
  </si>
  <si>
    <t>日向沢</t>
  </si>
  <si>
    <t>西名栗</t>
  </si>
  <si>
    <t>原市場名栗</t>
  </si>
  <si>
    <t>寄居林業事務所</t>
  </si>
  <si>
    <t>奥武蔵１号</t>
  </si>
  <si>
    <t>矢納楢尾</t>
  </si>
  <si>
    <t>奈田良</t>
  </si>
  <si>
    <t>城峰２号</t>
  </si>
  <si>
    <t>陣見山</t>
  </si>
  <si>
    <t>二本木</t>
  </si>
  <si>
    <t>雀川上雲</t>
  </si>
  <si>
    <t>池の平１号</t>
  </si>
  <si>
    <t>栗山</t>
  </si>
  <si>
    <t>萩平笠山</t>
  </si>
  <si>
    <t>萩殿</t>
  </si>
  <si>
    <t>赤木慈光</t>
  </si>
  <si>
    <t>栗山七重</t>
  </si>
  <si>
    <t>勝呂入山</t>
  </si>
  <si>
    <t>合計</t>
  </si>
  <si>
    <t>舗装延長</t>
  </si>
  <si>
    <t>舗装率</t>
  </si>
  <si>
    <t>％　</t>
  </si>
  <si>
    <t>　注１)（ ）内数字は、１路線を複数の事務所で分割管理している路線数（内数）である。</t>
  </si>
  <si>
    <t>　注２) 路線数合計は、管理重複路線数を控除。（２路線）</t>
  </si>
  <si>
    <t>人見入</t>
    <rPh sb="0" eb="1">
      <t>ジン</t>
    </rPh>
    <rPh sb="1" eb="2">
      <t>ミ</t>
    </rPh>
    <rPh sb="2" eb="3">
      <t>イリ</t>
    </rPh>
    <phoneticPr fontId="1"/>
  </si>
  <si>
    <t>注２) 路線数合計は、管理重複路線数を控除。（４路線）</t>
  </si>
  <si>
    <t>注１)（ ）内数字は、１路線を複数の市町村区分にまたがって分割管理している路線数（内数）である。</t>
  </si>
  <si>
    <t>町</t>
  </si>
  <si>
    <t>市</t>
  </si>
  <si>
    <t>合　　　　計</t>
  </si>
  <si>
    <t>軽　　車　　道</t>
  </si>
  <si>
    <t>自　動　車　道</t>
  </si>
  <si>
    <t>路　線　数</t>
  </si>
  <si>
    <t>区分</t>
  </si>
  <si>
    <t>組合数</t>
  </si>
  <si>
    <t>村</t>
    <phoneticPr fontId="1"/>
  </si>
  <si>
    <t>合　　　計</t>
    <phoneticPr fontId="1"/>
  </si>
  <si>
    <t>自動車道</t>
    <phoneticPr fontId="1"/>
  </si>
  <si>
    <t>軽車道</t>
    <phoneticPr fontId="1"/>
  </si>
  <si>
    <t>延　長</t>
    <phoneticPr fontId="1"/>
  </si>
  <si>
    <t>（単位：ｍ)</t>
    <rPh sb="1" eb="3">
      <t>タンイ</t>
    </rPh>
    <phoneticPr fontId="1"/>
  </si>
  <si>
    <t>(1)：市･町間重複管理</t>
  </si>
  <si>
    <t>(3)：町・町間重複管理</t>
  </si>
  <si>
    <t>備考</t>
    <rPh sb="0" eb="2">
      <t>ビコウ</t>
    </rPh>
    <phoneticPr fontId="1"/>
  </si>
  <si>
    <t>(1)：市･町間重複管理</t>
    <phoneticPr fontId="1"/>
  </si>
  <si>
    <t>　　イ　市町村管理</t>
    <phoneticPr fontId="1"/>
  </si>
  <si>
    <t>　　ウ　森林組合管理</t>
    <phoneticPr fontId="1"/>
  </si>
  <si>
    <t>合計</t>
    <rPh sb="0" eb="2">
      <t>ゴウケイ</t>
    </rPh>
    <phoneticPr fontId="1"/>
  </si>
  <si>
    <t>事務所</t>
    <phoneticPr fontId="1"/>
  </si>
  <si>
    <t>秩父農林振興センター</t>
    <phoneticPr fontId="1"/>
  </si>
  <si>
    <t>川越農林振興センター</t>
    <phoneticPr fontId="1"/>
  </si>
  <si>
    <t>路線数</t>
    <phoneticPr fontId="1"/>
  </si>
  <si>
    <t>舗装延長 25,897 m</t>
    <rPh sb="0" eb="2">
      <t>ホソウ</t>
    </rPh>
    <rPh sb="2" eb="4">
      <t>エンチョウ</t>
    </rPh>
    <phoneticPr fontId="1"/>
  </si>
  <si>
    <t>路線数</t>
    <phoneticPr fontId="1"/>
  </si>
  <si>
    <t>舗装率　　 42.33 ％</t>
    <rPh sb="0" eb="2">
      <t>ホソウ</t>
    </rPh>
    <rPh sb="2" eb="3">
      <t>リツ</t>
    </rPh>
    <phoneticPr fontId="1"/>
  </si>
  <si>
    <t>（２）</t>
    <phoneticPr fontId="1"/>
  </si>
  <si>
    <t>（１）</t>
    <phoneticPr fontId="1"/>
  </si>
  <si>
    <t>備　　　　　　　　　　　　　　　　　　　　　考</t>
    <rPh sb="0" eb="1">
      <t>ソナエ</t>
    </rPh>
    <rPh sb="22" eb="23">
      <t>コウ</t>
    </rPh>
    <phoneticPr fontId="1"/>
  </si>
  <si>
    <t>(1)</t>
    <phoneticPr fontId="1"/>
  </si>
  <si>
    <t>(3)</t>
    <phoneticPr fontId="1"/>
  </si>
  <si>
    <t>延　　　　　　　　　　　　長</t>
    <rPh sb="0" eb="1">
      <t>エン</t>
    </rPh>
    <rPh sb="13" eb="14">
      <t>チョウ</t>
    </rPh>
    <phoneticPr fontId="1"/>
  </si>
  <si>
    <t>舗装延長　334,100 m</t>
    <rPh sb="0" eb="2">
      <t>ホソウ</t>
    </rPh>
    <rPh sb="2" eb="4">
      <t>エンチョウ</t>
    </rPh>
    <phoneticPr fontId="1"/>
  </si>
  <si>
    <t>舗装率 　　　78.89 ％</t>
    <rPh sb="0" eb="2">
      <t>ホソウ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</si>
</sst>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4" fillId="0" borderId="17" xfId="0" applyFont="1" applyBorder="1">
      <alignment vertical="center"/>
    </xf>
    <xf numFmtId="0" fontId="3" fillId="0" borderId="0" xfId="0" applyFont="1" applyBorder="1">
      <alignment vertical="center"/>
    </xf>
    <xf numFmtId="3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3" fillId="0" borderId="24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8" xfId="0" applyFont="1" applyBorder="1" applyAlignment="1">
      <alignment horizontal="distributed" vertical="justify" shrinkToFit="1"/>
    </xf>
    <xf numFmtId="3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distributed" vertical="center" shrinkToFit="1"/>
    </xf>
    <xf numFmtId="3" fontId="3" fillId="0" borderId="29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3" fontId="3" fillId="0" borderId="0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distributed" vertical="center" shrinkToFit="1"/>
    </xf>
    <xf numFmtId="3" fontId="3" fillId="0" borderId="17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10" xfId="0" applyFont="1" applyBorder="1" applyAlignment="1">
      <alignment horizontal="distributed" vertical="center" shrinkToFit="1"/>
    </xf>
    <xf numFmtId="3" fontId="3" fillId="0" borderId="2" xfId="0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distributed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distributed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5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shrinkToFit="1"/>
    </xf>
    <xf numFmtId="49" fontId="3" fillId="0" borderId="7" xfId="0" applyNumberFormat="1" applyFont="1" applyBorder="1" applyAlignment="1">
      <alignment horizontal="left" vertical="center" wrapText="1" shrinkToFit="1"/>
    </xf>
    <xf numFmtId="49" fontId="3" fillId="0" borderId="11" xfId="0" applyNumberFormat="1" applyFont="1" applyBorder="1" applyAlignment="1">
      <alignment horizontal="left" vertical="center" shrinkToFit="1"/>
    </xf>
    <xf numFmtId="38" fontId="3" fillId="0" borderId="27" xfId="1" applyFont="1" applyBorder="1" applyAlignment="1">
      <alignment vertical="center" shrinkToFit="1"/>
    </xf>
    <xf numFmtId="0" fontId="3" fillId="0" borderId="8" xfId="0" applyFont="1" applyBorder="1" applyAlignment="1">
      <alignment horizontal="distributed" vertical="center" shrinkToFit="1"/>
    </xf>
    <xf numFmtId="176" fontId="3" fillId="0" borderId="16" xfId="0" applyNumberFormat="1" applyFont="1" applyBorder="1" applyAlignment="1">
      <alignment vertical="center" shrinkToFit="1"/>
    </xf>
    <xf numFmtId="3" fontId="3" fillId="0" borderId="16" xfId="0" applyNumberFormat="1" applyFont="1" applyBorder="1" applyAlignment="1">
      <alignment vertical="center" shrinkToFit="1"/>
    </xf>
    <xf numFmtId="177" fontId="3" fillId="0" borderId="45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left" vertical="center" shrinkToFit="1"/>
    </xf>
    <xf numFmtId="176" fontId="3" fillId="0" borderId="29" xfId="0" applyNumberFormat="1" applyFont="1" applyBorder="1" applyAlignment="1">
      <alignment horizontal="left" vertical="center" shrinkToFit="1"/>
    </xf>
    <xf numFmtId="176" fontId="3" fillId="0" borderId="15" xfId="0" applyNumberFormat="1" applyFont="1" applyBorder="1" applyAlignment="1">
      <alignment horizontal="left" vertical="center" shrinkToFit="1"/>
    </xf>
    <xf numFmtId="176" fontId="3" fillId="0" borderId="16" xfId="0" applyNumberFormat="1" applyFont="1" applyBorder="1" applyAlignment="1">
      <alignment horizontal="left" vertical="center" shrinkToFit="1"/>
    </xf>
    <xf numFmtId="176" fontId="3" fillId="0" borderId="32" xfId="0" applyNumberFormat="1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38" fontId="3" fillId="0" borderId="8" xfId="1" applyFont="1" applyBorder="1" applyAlignment="1">
      <alignment horizontal="center" vertical="center" shrinkToFit="1"/>
    </xf>
    <xf numFmtId="38" fontId="3" fillId="0" borderId="7" xfId="1" applyFont="1" applyBorder="1" applyAlignment="1">
      <alignment horizontal="center" vertical="center" shrinkToFit="1"/>
    </xf>
    <xf numFmtId="38" fontId="3" fillId="0" borderId="15" xfId="1" applyFont="1" applyBorder="1" applyAlignment="1">
      <alignment horizontal="center" vertical="center" shrinkToFit="1"/>
    </xf>
    <xf numFmtId="38" fontId="3" fillId="0" borderId="31" xfId="1" applyFont="1" applyBorder="1" applyAlignment="1">
      <alignment horizontal="center" vertical="center" shrinkToFit="1"/>
    </xf>
    <xf numFmtId="38" fontId="3" fillId="0" borderId="12" xfId="1" applyFont="1" applyBorder="1" applyAlignment="1">
      <alignment horizontal="center" vertical="center" shrinkToFit="1"/>
    </xf>
    <xf numFmtId="38" fontId="3" fillId="0" borderId="14" xfId="1" applyFont="1" applyBorder="1" applyAlignment="1">
      <alignment horizontal="center" vertical="center" shrinkToFit="1"/>
    </xf>
    <xf numFmtId="0" fontId="3" fillId="0" borderId="19" xfId="0" applyNumberFormat="1" applyFont="1" applyBorder="1" applyAlignment="1">
      <alignment horizontal="center" vertical="center" shrinkToFit="1"/>
    </xf>
    <xf numFmtId="0" fontId="3" fillId="0" borderId="24" xfId="0" applyNumberFormat="1" applyFont="1" applyBorder="1" applyAlignment="1">
      <alignment horizontal="center" vertical="center" shrinkToFit="1"/>
    </xf>
    <xf numFmtId="0" fontId="3" fillId="0" borderId="25" xfId="0" applyNumberFormat="1" applyFont="1" applyBorder="1" applyAlignment="1">
      <alignment horizontal="center" vertical="center" shrinkToFit="1"/>
    </xf>
    <xf numFmtId="0" fontId="3" fillId="0" borderId="10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3" fillId="0" borderId="27" xfId="0" applyNumberFormat="1" applyFont="1" applyBorder="1" applyAlignment="1">
      <alignment horizontal="center" vertical="center" shrinkToFit="1"/>
    </xf>
    <xf numFmtId="0" fontId="3" fillId="0" borderId="19" xfId="0" applyNumberFormat="1" applyFont="1" applyBorder="1" applyAlignment="1">
      <alignment horizontal="distributed" vertical="center" shrinkToFit="1"/>
    </xf>
    <xf numFmtId="0" fontId="3" fillId="0" borderId="20" xfId="0" applyNumberFormat="1" applyFont="1" applyBorder="1" applyAlignment="1">
      <alignment horizontal="distributed" vertical="center" shrinkToFit="1"/>
    </xf>
    <xf numFmtId="0" fontId="3" fillId="0" borderId="10" xfId="0" applyNumberFormat="1" applyFont="1" applyBorder="1" applyAlignment="1">
      <alignment horizontal="distributed" vertical="center" shrinkToFit="1"/>
    </xf>
    <xf numFmtId="0" fontId="3" fillId="0" borderId="11" xfId="0" applyNumberFormat="1" applyFont="1" applyBorder="1" applyAlignment="1">
      <alignment horizontal="distributed" vertical="center" shrinkToFit="1"/>
    </xf>
    <xf numFmtId="0" fontId="3" fillId="0" borderId="12" xfId="0" applyNumberFormat="1" applyFont="1" applyBorder="1" applyAlignment="1">
      <alignment horizontal="distributed" vertical="center" shrinkToFit="1"/>
    </xf>
    <xf numFmtId="0" fontId="3" fillId="0" borderId="14" xfId="0" applyNumberFormat="1" applyFont="1" applyBorder="1" applyAlignment="1">
      <alignment horizontal="distributed" vertical="center" shrinkToFit="1"/>
    </xf>
    <xf numFmtId="0" fontId="3" fillId="0" borderId="21" xfId="0" applyNumberFormat="1" applyFont="1" applyBorder="1" applyAlignment="1">
      <alignment horizontal="center" vertical="center" shrinkToFit="1"/>
    </xf>
    <xf numFmtId="0" fontId="3" fillId="0" borderId="22" xfId="0" applyNumberFormat="1" applyFont="1" applyBorder="1" applyAlignment="1">
      <alignment horizontal="center" vertical="center" shrinkToFit="1"/>
    </xf>
    <xf numFmtId="0" fontId="3" fillId="0" borderId="23" xfId="0" applyNumberFormat="1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31" xfId="0" applyNumberFormat="1" applyFont="1" applyBorder="1" applyAlignment="1">
      <alignment horizontal="right" vertical="center" shrinkToFit="1"/>
    </xf>
    <xf numFmtId="3" fontId="3" fillId="0" borderId="8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center" vertical="center" shrinkToFit="1"/>
    </xf>
    <xf numFmtId="3" fontId="3" fillId="0" borderId="31" xfId="0" applyNumberFormat="1" applyFont="1" applyBorder="1" applyAlignment="1">
      <alignment horizontal="center" vertical="center" shrinkToFit="1"/>
    </xf>
    <xf numFmtId="3" fontId="3" fillId="0" borderId="8" xfId="0" applyNumberFormat="1" applyFont="1" applyBorder="1" applyAlignment="1">
      <alignment horizontal="right" vertical="center" shrinkToFit="1"/>
    </xf>
    <xf numFmtId="3" fontId="3" fillId="0" borderId="7" xfId="0" applyNumberFormat="1" applyFont="1" applyBorder="1" applyAlignment="1">
      <alignment horizontal="right" vertical="center" shrinkToFit="1"/>
    </xf>
    <xf numFmtId="3" fontId="3" fillId="0" borderId="15" xfId="0" applyNumberFormat="1" applyFont="1" applyBorder="1" applyAlignment="1">
      <alignment horizontal="right" vertical="center" shrinkToFit="1"/>
    </xf>
    <xf numFmtId="3" fontId="3" fillId="0" borderId="31" xfId="0" applyNumberFormat="1" applyFont="1" applyBorder="1" applyAlignment="1">
      <alignment horizontal="right" vertical="center" shrinkToFit="1"/>
    </xf>
    <xf numFmtId="0" fontId="3" fillId="0" borderId="42" xfId="0" applyFont="1" applyBorder="1" applyAlignment="1">
      <alignment horizontal="distributed" vertical="center" shrinkToFit="1"/>
    </xf>
    <xf numFmtId="0" fontId="3" fillId="0" borderId="43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distributed" vertical="center" shrinkToFit="1"/>
    </xf>
    <xf numFmtId="0" fontId="3" fillId="0" borderId="7" xfId="0" applyFont="1" applyBorder="1" applyAlignment="1">
      <alignment horizontal="distributed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distributed" vertical="center" shrinkToFit="1"/>
    </xf>
    <xf numFmtId="0" fontId="3" fillId="0" borderId="34" xfId="0" applyFont="1" applyBorder="1" applyAlignment="1">
      <alignment horizontal="distributed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10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right" vertical="center" shrinkToFit="1"/>
    </xf>
    <xf numFmtId="38" fontId="3" fillId="0" borderId="10" xfId="1" applyFont="1" applyBorder="1" applyAlignment="1">
      <alignment horizontal="center" vertical="center" shrinkToFit="1"/>
    </xf>
    <xf numFmtId="38" fontId="3" fillId="0" borderId="11" xfId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255" wrapText="1" shrinkToFit="1"/>
    </xf>
    <xf numFmtId="0" fontId="3" fillId="0" borderId="7" xfId="0" applyFont="1" applyBorder="1" applyAlignment="1">
      <alignment horizontal="center" vertical="center" textRotation="255" wrapText="1" shrinkToFit="1"/>
    </xf>
    <xf numFmtId="0" fontId="3" fillId="0" borderId="40" xfId="0" applyFont="1" applyBorder="1" applyAlignment="1">
      <alignment horizontal="center" vertical="center" textRotation="255" wrapText="1" shrinkToFit="1"/>
    </xf>
    <xf numFmtId="0" fontId="3" fillId="0" borderId="4" xfId="0" applyFont="1" applyBorder="1" applyAlignment="1">
      <alignment horizontal="center" vertical="center" textRotation="255" wrapText="1" shrinkToFit="1"/>
    </xf>
    <xf numFmtId="0" fontId="3" fillId="0" borderId="41" xfId="0" applyFont="1" applyBorder="1" applyAlignment="1">
      <alignment horizontal="center" vertical="center" textRotation="255" wrapText="1" shrinkToFit="1"/>
    </xf>
    <xf numFmtId="0" fontId="3" fillId="0" borderId="11" xfId="0" applyFont="1" applyBorder="1" applyAlignment="1">
      <alignment horizontal="center" vertical="center" textRotation="255" wrapText="1" shrinkToFit="1"/>
    </xf>
    <xf numFmtId="0" fontId="3" fillId="0" borderId="39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40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41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53"/>
  <sheetViews>
    <sheetView tabSelected="1" view="pageBreakPreview" topLeftCell="A19" zoomScaleNormal="100" zoomScaleSheetLayoutView="100" workbookViewId="0">
      <selection activeCell="B29" sqref="B29"/>
    </sheetView>
  </sheetViews>
  <sheetFormatPr defaultRowHeight="13.5"/>
  <cols>
    <col min="1" max="1" width="9" style="2"/>
    <col min="2" max="2" width="5" style="2" customWidth="1"/>
    <col min="3" max="3" width="2.375" style="2" customWidth="1"/>
    <col min="4" max="4" width="6.625" style="2" customWidth="1"/>
    <col min="5" max="5" width="7.875" style="2" customWidth="1"/>
    <col min="6" max="6" width="12.5" style="2" customWidth="1"/>
    <col min="7" max="7" width="8.75" style="2" customWidth="1"/>
    <col min="8" max="8" width="3.625" style="2" customWidth="1"/>
    <col min="9" max="9" width="12.5" style="2" customWidth="1"/>
    <col min="10" max="10" width="5.875" style="2" customWidth="1"/>
    <col min="11" max="11" width="3.875" style="2" customWidth="1"/>
    <col min="12" max="12" width="12.5" style="2" customWidth="1"/>
    <col min="13" max="13" width="6.75" style="2" customWidth="1"/>
    <col min="14" max="16384" width="9" style="2"/>
  </cols>
  <sheetData>
    <row r="3" spans="2:13" ht="25.15" customHeight="1">
      <c r="B3" s="1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4.25">
      <c r="B4" s="12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4.25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 t="s">
        <v>81</v>
      </c>
    </row>
    <row r="6" spans="2:13" ht="30" customHeight="1">
      <c r="B6" s="133" t="s">
        <v>89</v>
      </c>
      <c r="C6" s="134"/>
      <c r="D6" s="46" t="s">
        <v>92</v>
      </c>
      <c r="E6" s="14" t="s">
        <v>80</v>
      </c>
      <c r="F6" s="130" t="s">
        <v>98</v>
      </c>
      <c r="G6" s="131"/>
      <c r="H6" s="131"/>
      <c r="I6" s="131"/>
      <c r="J6" s="131"/>
      <c r="K6" s="131"/>
      <c r="L6" s="131"/>
      <c r="M6" s="132"/>
    </row>
    <row r="7" spans="2:13" ht="15.75" customHeight="1">
      <c r="B7" s="135" t="s">
        <v>90</v>
      </c>
      <c r="C7" s="136"/>
      <c r="D7" s="15"/>
      <c r="E7" s="16"/>
      <c r="F7" s="17" t="s">
        <v>3</v>
      </c>
      <c r="G7" s="18">
        <v>22586</v>
      </c>
      <c r="H7" s="19"/>
      <c r="I7" s="20" t="s">
        <v>4</v>
      </c>
      <c r="J7" s="18">
        <v>12291</v>
      </c>
      <c r="K7" s="19"/>
      <c r="L7" s="20" t="s">
        <v>5</v>
      </c>
      <c r="M7" s="21">
        <v>8333</v>
      </c>
    </row>
    <row r="8" spans="2:13" ht="15.75" customHeight="1">
      <c r="B8" s="137"/>
      <c r="C8" s="138"/>
      <c r="D8" s="22"/>
      <c r="E8" s="23"/>
      <c r="F8" s="47" t="s">
        <v>6</v>
      </c>
      <c r="G8" s="24">
        <v>9932</v>
      </c>
      <c r="H8" s="25"/>
      <c r="I8" s="26" t="s">
        <v>7</v>
      </c>
      <c r="J8" s="24">
        <v>3439</v>
      </c>
      <c r="K8" s="25"/>
      <c r="L8" s="26" t="s">
        <v>8</v>
      </c>
      <c r="M8" s="27">
        <v>12996</v>
      </c>
    </row>
    <row r="9" spans="2:13" ht="15.75" customHeight="1">
      <c r="B9" s="137"/>
      <c r="C9" s="138"/>
      <c r="D9" s="22"/>
      <c r="E9" s="23"/>
      <c r="F9" s="47" t="s">
        <v>9</v>
      </c>
      <c r="G9" s="24">
        <v>14429</v>
      </c>
      <c r="H9" s="25"/>
      <c r="I9" s="26" t="s">
        <v>10</v>
      </c>
      <c r="J9" s="24">
        <v>9923</v>
      </c>
      <c r="K9" s="25"/>
      <c r="L9" s="26" t="s">
        <v>11</v>
      </c>
      <c r="M9" s="27">
        <v>4284</v>
      </c>
    </row>
    <row r="10" spans="2:13" ht="15.75" customHeight="1">
      <c r="B10" s="137"/>
      <c r="C10" s="138"/>
      <c r="D10" s="22"/>
      <c r="E10" s="23"/>
      <c r="F10" s="47" t="s">
        <v>12</v>
      </c>
      <c r="G10" s="24">
        <v>3229</v>
      </c>
      <c r="H10" s="25"/>
      <c r="I10" s="26" t="s">
        <v>13</v>
      </c>
      <c r="J10" s="25">
        <v>224</v>
      </c>
      <c r="K10" s="25"/>
      <c r="L10" s="26" t="s">
        <v>14</v>
      </c>
      <c r="M10" s="27">
        <v>6081</v>
      </c>
    </row>
    <row r="11" spans="2:13" ht="15.75" customHeight="1">
      <c r="B11" s="137"/>
      <c r="C11" s="138"/>
      <c r="D11" s="28">
        <v>30</v>
      </c>
      <c r="E11" s="23">
        <v>194789</v>
      </c>
      <c r="F11" s="47" t="s">
        <v>15</v>
      </c>
      <c r="G11" s="24">
        <v>5480</v>
      </c>
      <c r="H11" s="25"/>
      <c r="I11" s="26" t="s">
        <v>16</v>
      </c>
      <c r="J11" s="24">
        <v>1482</v>
      </c>
      <c r="K11" s="25"/>
      <c r="L11" s="26" t="s">
        <v>17</v>
      </c>
      <c r="M11" s="27">
        <v>7579</v>
      </c>
    </row>
    <row r="12" spans="2:13" ht="15.75" customHeight="1">
      <c r="B12" s="137"/>
      <c r="C12" s="138"/>
      <c r="D12" s="45" t="s">
        <v>96</v>
      </c>
      <c r="E12" s="23"/>
      <c r="F12" s="47" t="s">
        <v>18</v>
      </c>
      <c r="G12" s="24">
        <v>6345</v>
      </c>
      <c r="H12" s="25"/>
      <c r="I12" s="26" t="s">
        <v>19</v>
      </c>
      <c r="J12" s="24">
        <v>11555</v>
      </c>
      <c r="K12" s="25"/>
      <c r="L12" s="26" t="s">
        <v>20</v>
      </c>
      <c r="M12" s="27">
        <v>4110</v>
      </c>
    </row>
    <row r="13" spans="2:13" ht="15.75" customHeight="1">
      <c r="B13" s="137"/>
      <c r="C13" s="138"/>
      <c r="D13" s="22"/>
      <c r="E13" s="23"/>
      <c r="F13" s="47" t="s">
        <v>21</v>
      </c>
      <c r="G13" s="24">
        <v>11696</v>
      </c>
      <c r="H13" s="25"/>
      <c r="I13" s="26" t="s">
        <v>22</v>
      </c>
      <c r="J13" s="25">
        <v>630</v>
      </c>
      <c r="K13" s="25"/>
      <c r="L13" s="26" t="s">
        <v>23</v>
      </c>
      <c r="M13" s="27">
        <v>6444</v>
      </c>
    </row>
    <row r="14" spans="2:13" ht="15.75" customHeight="1">
      <c r="B14" s="137"/>
      <c r="C14" s="138"/>
      <c r="D14" s="22"/>
      <c r="E14" s="23"/>
      <c r="F14" s="47" t="s">
        <v>24</v>
      </c>
      <c r="G14" s="24">
        <v>3594</v>
      </c>
      <c r="H14" s="25"/>
      <c r="I14" s="26" t="s">
        <v>25</v>
      </c>
      <c r="J14" s="24">
        <v>2196</v>
      </c>
      <c r="K14" s="25"/>
      <c r="L14" s="26" t="s">
        <v>26</v>
      </c>
      <c r="M14" s="27">
        <v>5557</v>
      </c>
    </row>
    <row r="15" spans="2:13" ht="15.75" customHeight="1">
      <c r="B15" s="137"/>
      <c r="C15" s="138"/>
      <c r="D15" s="22"/>
      <c r="E15" s="23"/>
      <c r="F15" s="47" t="s">
        <v>27</v>
      </c>
      <c r="G15" s="24">
        <v>2429</v>
      </c>
      <c r="H15" s="25"/>
      <c r="I15" s="26" t="s">
        <v>28</v>
      </c>
      <c r="J15" s="24">
        <v>5996</v>
      </c>
      <c r="K15" s="25"/>
      <c r="L15" s="26" t="s">
        <v>29</v>
      </c>
      <c r="M15" s="27">
        <v>3944</v>
      </c>
    </row>
    <row r="16" spans="2:13" ht="15.75" customHeight="1">
      <c r="B16" s="139"/>
      <c r="C16" s="140"/>
      <c r="D16" s="29"/>
      <c r="E16" s="30"/>
      <c r="F16" s="31" t="s">
        <v>30</v>
      </c>
      <c r="G16" s="32">
        <v>3870</v>
      </c>
      <c r="H16" s="33"/>
      <c r="I16" s="34" t="s">
        <v>31</v>
      </c>
      <c r="J16" s="32">
        <v>3080</v>
      </c>
      <c r="K16" s="33"/>
      <c r="L16" s="34" t="s">
        <v>32</v>
      </c>
      <c r="M16" s="50">
        <v>1055</v>
      </c>
    </row>
    <row r="17" spans="2:13" ht="15.75" customHeight="1">
      <c r="B17" s="135" t="s">
        <v>91</v>
      </c>
      <c r="C17" s="136"/>
      <c r="D17" s="22"/>
      <c r="E17" s="23"/>
      <c r="F17" s="47" t="s">
        <v>33</v>
      </c>
      <c r="G17" s="24">
        <v>5620</v>
      </c>
      <c r="H17" s="25"/>
      <c r="I17" s="26" t="s">
        <v>34</v>
      </c>
      <c r="J17" s="24">
        <v>8984</v>
      </c>
      <c r="K17" s="25"/>
      <c r="L17" s="26" t="s">
        <v>35</v>
      </c>
      <c r="M17" s="27">
        <v>21714</v>
      </c>
    </row>
    <row r="18" spans="2:13" ht="15.75" customHeight="1">
      <c r="B18" s="137"/>
      <c r="C18" s="138"/>
      <c r="D18" s="22"/>
      <c r="E18" s="23"/>
      <c r="F18" s="47" t="s">
        <v>36</v>
      </c>
      <c r="G18" s="24">
        <v>8081</v>
      </c>
      <c r="H18" s="25"/>
      <c r="I18" s="26" t="s">
        <v>37</v>
      </c>
      <c r="J18" s="24">
        <v>4687</v>
      </c>
      <c r="K18" s="25"/>
      <c r="L18" s="26" t="s">
        <v>38</v>
      </c>
      <c r="M18" s="27">
        <v>2644</v>
      </c>
    </row>
    <row r="19" spans="2:13" ht="15.75" customHeight="1">
      <c r="B19" s="137"/>
      <c r="C19" s="138"/>
      <c r="D19" s="28">
        <v>13</v>
      </c>
      <c r="E19" s="23">
        <v>98899</v>
      </c>
      <c r="F19" s="47" t="s">
        <v>39</v>
      </c>
      <c r="G19" s="24">
        <v>11768</v>
      </c>
      <c r="H19" s="25"/>
      <c r="I19" s="26" t="s">
        <v>40</v>
      </c>
      <c r="J19" s="24">
        <v>1601</v>
      </c>
      <c r="K19" s="25"/>
      <c r="L19" s="26" t="s">
        <v>41</v>
      </c>
      <c r="M19" s="27">
        <v>1490</v>
      </c>
    </row>
    <row r="20" spans="2:13" ht="15.75" customHeight="1">
      <c r="B20" s="137"/>
      <c r="C20" s="138"/>
      <c r="D20" s="45" t="s">
        <v>97</v>
      </c>
      <c r="E20" s="23"/>
      <c r="F20" s="47" t="s">
        <v>10</v>
      </c>
      <c r="G20" s="24">
        <v>10499</v>
      </c>
      <c r="H20" s="25"/>
      <c r="I20" s="26" t="s">
        <v>42</v>
      </c>
      <c r="J20" s="24">
        <v>12846</v>
      </c>
      <c r="K20" s="25"/>
      <c r="L20" s="26" t="s">
        <v>43</v>
      </c>
      <c r="M20" s="27">
        <v>6351</v>
      </c>
    </row>
    <row r="21" spans="2:13" ht="15.75" customHeight="1">
      <c r="B21" s="139"/>
      <c r="C21" s="140"/>
      <c r="D21" s="22"/>
      <c r="E21" s="23"/>
      <c r="F21" s="47" t="s">
        <v>65</v>
      </c>
      <c r="G21" s="24">
        <v>2614</v>
      </c>
      <c r="H21" s="25"/>
      <c r="I21" s="26"/>
      <c r="J21" s="24"/>
      <c r="K21" s="25"/>
      <c r="L21" s="26"/>
      <c r="M21" s="27"/>
    </row>
    <row r="22" spans="2:13" ht="15.75" customHeight="1">
      <c r="B22" s="141" t="s">
        <v>44</v>
      </c>
      <c r="C22" s="142"/>
      <c r="D22" s="15"/>
      <c r="E22" s="16"/>
      <c r="F22" s="51" t="s">
        <v>45</v>
      </c>
      <c r="G22" s="18">
        <v>5424</v>
      </c>
      <c r="H22" s="19"/>
      <c r="I22" s="20" t="s">
        <v>6</v>
      </c>
      <c r="J22" s="18">
        <v>8788</v>
      </c>
      <c r="K22" s="19"/>
      <c r="L22" s="20" t="s">
        <v>46</v>
      </c>
      <c r="M22" s="21">
        <v>8515</v>
      </c>
    </row>
    <row r="23" spans="2:13" ht="15.75" customHeight="1">
      <c r="B23" s="143"/>
      <c r="C23" s="144"/>
      <c r="D23" s="22"/>
      <c r="E23" s="23"/>
      <c r="F23" s="47" t="s">
        <v>47</v>
      </c>
      <c r="G23" s="24">
        <v>2740</v>
      </c>
      <c r="H23" s="25"/>
      <c r="I23" s="26" t="s">
        <v>48</v>
      </c>
      <c r="J23" s="24">
        <v>4246</v>
      </c>
      <c r="K23" s="25"/>
      <c r="L23" s="26" t="s">
        <v>49</v>
      </c>
      <c r="M23" s="27">
        <v>18502</v>
      </c>
    </row>
    <row r="24" spans="2:13" ht="15.75" customHeight="1">
      <c r="B24" s="143"/>
      <c r="C24" s="144"/>
      <c r="D24" s="28">
        <v>15</v>
      </c>
      <c r="E24" s="23">
        <v>80150</v>
      </c>
      <c r="F24" s="47" t="s">
        <v>50</v>
      </c>
      <c r="G24" s="24">
        <v>3895</v>
      </c>
      <c r="H24" s="25"/>
      <c r="I24" s="26" t="s">
        <v>51</v>
      </c>
      <c r="J24" s="24">
        <v>4329</v>
      </c>
      <c r="K24" s="25"/>
      <c r="L24" s="26" t="s">
        <v>52</v>
      </c>
      <c r="M24" s="27">
        <v>1227</v>
      </c>
    </row>
    <row r="25" spans="2:13" ht="15.75" customHeight="1">
      <c r="B25" s="143"/>
      <c r="C25" s="144"/>
      <c r="D25" s="45" t="s">
        <v>97</v>
      </c>
      <c r="E25" s="23"/>
      <c r="F25" s="47" t="s">
        <v>53</v>
      </c>
      <c r="G25" s="25">
        <v>952</v>
      </c>
      <c r="H25" s="25"/>
      <c r="I25" s="26" t="s">
        <v>54</v>
      </c>
      <c r="J25" s="24">
        <v>4478</v>
      </c>
      <c r="K25" s="25"/>
      <c r="L25" s="25"/>
      <c r="M25" s="35"/>
    </row>
    <row r="26" spans="2:13" ht="15.75" customHeight="1">
      <c r="B26" s="143"/>
      <c r="C26" s="144"/>
      <c r="D26" s="22"/>
      <c r="E26" s="23"/>
      <c r="F26" s="47" t="s">
        <v>55</v>
      </c>
      <c r="G26" s="24">
        <v>4007</v>
      </c>
      <c r="H26" s="25"/>
      <c r="I26" s="26" t="s">
        <v>56</v>
      </c>
      <c r="J26" s="24">
        <v>5886</v>
      </c>
      <c r="K26" s="25"/>
      <c r="L26" s="25"/>
      <c r="M26" s="35"/>
    </row>
    <row r="27" spans="2:13" ht="15.75" customHeight="1">
      <c r="B27" s="145"/>
      <c r="C27" s="146"/>
      <c r="D27" s="29"/>
      <c r="E27" s="30"/>
      <c r="F27" s="31" t="s">
        <v>57</v>
      </c>
      <c r="G27" s="32">
        <v>3296</v>
      </c>
      <c r="H27" s="33"/>
      <c r="I27" s="34" t="s">
        <v>58</v>
      </c>
      <c r="J27" s="32">
        <v>3865</v>
      </c>
      <c r="K27" s="33"/>
      <c r="L27" s="33"/>
      <c r="M27" s="36"/>
    </row>
    <row r="28" spans="2:13" ht="15.75" customHeight="1" thickBot="1">
      <c r="B28" s="102" t="s">
        <v>59</v>
      </c>
      <c r="C28" s="103"/>
      <c r="D28" s="37">
        <v>56</v>
      </c>
      <c r="E28" s="52">
        <f>SUM(E24,E19,E11)</f>
        <v>373838</v>
      </c>
      <c r="F28" s="38" t="s">
        <v>60</v>
      </c>
      <c r="G28" s="53">
        <v>281636</v>
      </c>
      <c r="H28" s="39"/>
      <c r="I28" s="40" t="s">
        <v>61</v>
      </c>
      <c r="J28" s="54">
        <f>ROUND(G28/E28*100,2)</f>
        <v>75.34</v>
      </c>
      <c r="K28" s="39" t="s">
        <v>62</v>
      </c>
      <c r="L28" s="39"/>
      <c r="M28" s="41"/>
    </row>
    <row r="29" spans="2:13" ht="10.15" customHeight="1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2:13" ht="13.5" customHeight="1">
      <c r="B30" s="13" t="s">
        <v>63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2:13" ht="13.5" customHeight="1">
      <c r="B31" s="13" t="s">
        <v>64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2:13" ht="10.15" customHeight="1">
      <c r="B32" s="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4" ht="14.25">
      <c r="B33" s="44" t="s">
        <v>86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4" ht="15" thickBo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 t="s">
        <v>2</v>
      </c>
    </row>
    <row r="35" spans="2:14" ht="13.5" customHeight="1">
      <c r="B35" s="113" t="s">
        <v>74</v>
      </c>
      <c r="C35" s="115" t="s">
        <v>73</v>
      </c>
      <c r="D35" s="116"/>
      <c r="E35" s="117"/>
      <c r="F35" s="104" t="s">
        <v>101</v>
      </c>
      <c r="G35" s="105"/>
      <c r="H35" s="105"/>
      <c r="I35" s="105"/>
      <c r="J35" s="105"/>
      <c r="K35" s="106"/>
      <c r="L35" s="115" t="s">
        <v>84</v>
      </c>
      <c r="M35" s="147"/>
    </row>
    <row r="36" spans="2:14" ht="13.5" customHeight="1">
      <c r="B36" s="114"/>
      <c r="C36" s="118"/>
      <c r="D36" s="119"/>
      <c r="E36" s="120"/>
      <c r="F36" s="110" t="s">
        <v>72</v>
      </c>
      <c r="G36" s="111"/>
      <c r="H36" s="61" t="s">
        <v>71</v>
      </c>
      <c r="I36" s="112"/>
      <c r="J36" s="61" t="s">
        <v>70</v>
      </c>
      <c r="K36" s="112"/>
      <c r="L36" s="118"/>
      <c r="M36" s="148"/>
    </row>
    <row r="37" spans="2:14" ht="13.5" customHeight="1">
      <c r="B37" s="43" t="s">
        <v>69</v>
      </c>
      <c r="C37" s="61">
        <v>97</v>
      </c>
      <c r="D37" s="121"/>
      <c r="E37" s="112"/>
      <c r="F37" s="67">
        <v>161444</v>
      </c>
      <c r="G37" s="68"/>
      <c r="H37" s="67">
        <v>5318</v>
      </c>
      <c r="I37" s="68"/>
      <c r="J37" s="67">
        <f>SUM(F37,H37)</f>
        <v>166762</v>
      </c>
      <c r="K37" s="68"/>
      <c r="L37" s="61" t="s">
        <v>82</v>
      </c>
      <c r="M37" s="62"/>
    </row>
    <row r="38" spans="2:14" ht="13.5" customHeight="1">
      <c r="B38" s="84" t="s">
        <v>68</v>
      </c>
      <c r="C38" s="122">
        <v>157</v>
      </c>
      <c r="D38" s="123"/>
      <c r="E38" s="48" t="s">
        <v>99</v>
      </c>
      <c r="F38" s="63">
        <v>226063</v>
      </c>
      <c r="G38" s="64"/>
      <c r="H38" s="63">
        <v>754</v>
      </c>
      <c r="I38" s="64"/>
      <c r="J38" s="63">
        <f>SUM(F38,H38)</f>
        <v>226817</v>
      </c>
      <c r="K38" s="64"/>
      <c r="L38" s="86" t="s">
        <v>85</v>
      </c>
      <c r="M38" s="149"/>
    </row>
    <row r="39" spans="2:14" ht="13.5" customHeight="1">
      <c r="B39" s="109"/>
      <c r="C39" s="124"/>
      <c r="D39" s="125"/>
      <c r="E39" s="49" t="s">
        <v>100</v>
      </c>
      <c r="F39" s="126"/>
      <c r="G39" s="127"/>
      <c r="H39" s="126"/>
      <c r="I39" s="127"/>
      <c r="J39" s="126"/>
      <c r="K39" s="127"/>
      <c r="L39" s="118" t="s">
        <v>83</v>
      </c>
      <c r="M39" s="148"/>
    </row>
    <row r="40" spans="2:14" ht="13.5" customHeight="1">
      <c r="B40" s="43" t="s">
        <v>76</v>
      </c>
      <c r="C40" s="61">
        <v>19</v>
      </c>
      <c r="D40" s="121"/>
      <c r="E40" s="112"/>
      <c r="F40" s="67">
        <v>30400</v>
      </c>
      <c r="G40" s="68"/>
      <c r="H40" s="67">
        <v>0</v>
      </c>
      <c r="I40" s="68"/>
      <c r="J40" s="67">
        <f>SUM(F40,H40)</f>
        <v>30400</v>
      </c>
      <c r="K40" s="68"/>
      <c r="L40" s="61"/>
      <c r="M40" s="62"/>
    </row>
    <row r="41" spans="2:14" ht="13.5" customHeight="1">
      <c r="B41" s="109" t="s">
        <v>88</v>
      </c>
      <c r="C41" s="86">
        <v>269</v>
      </c>
      <c r="D41" s="107"/>
      <c r="E41" s="87"/>
      <c r="F41" s="63">
        <f>SUM(F37:G40)</f>
        <v>417907</v>
      </c>
      <c r="G41" s="64"/>
      <c r="H41" s="63">
        <f>SUM(H37:I40)</f>
        <v>6072</v>
      </c>
      <c r="I41" s="64"/>
      <c r="J41" s="63">
        <f>SUM(J37:K40)</f>
        <v>423979</v>
      </c>
      <c r="K41" s="64"/>
      <c r="L41" s="55" t="s">
        <v>102</v>
      </c>
      <c r="M41" s="57"/>
    </row>
    <row r="42" spans="2:14" ht="13.5" customHeight="1" thickBot="1">
      <c r="B42" s="85"/>
      <c r="C42" s="88"/>
      <c r="D42" s="108"/>
      <c r="E42" s="89"/>
      <c r="F42" s="65"/>
      <c r="G42" s="66"/>
      <c r="H42" s="65"/>
      <c r="I42" s="66"/>
      <c r="J42" s="65"/>
      <c r="K42" s="66"/>
      <c r="L42" s="58" t="s">
        <v>103</v>
      </c>
      <c r="M42" s="60"/>
    </row>
    <row r="43" spans="2:14" ht="13.5" customHeight="1">
      <c r="B43" s="13" t="s">
        <v>67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2:14" ht="13.5" customHeight="1">
      <c r="B44" s="13" t="s">
        <v>66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4" ht="10.1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4" ht="14.25">
      <c r="B46" s="44" t="s">
        <v>87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2:14" ht="15" thickBot="1">
      <c r="B47" s="4"/>
      <c r="C47" s="4"/>
      <c r="D47" s="5"/>
      <c r="E47" s="5"/>
      <c r="F47" s="5"/>
      <c r="G47" s="5"/>
      <c r="H47" s="5"/>
      <c r="I47" s="5"/>
      <c r="J47" s="7"/>
      <c r="K47" s="5"/>
      <c r="L47" s="5"/>
      <c r="M47" s="8" t="s">
        <v>2</v>
      </c>
      <c r="N47" s="9"/>
    </row>
    <row r="48" spans="2:14" ht="14.25" customHeight="1">
      <c r="B48" s="128" t="s">
        <v>75</v>
      </c>
      <c r="C48" s="75" t="s">
        <v>94</v>
      </c>
      <c r="D48" s="76"/>
      <c r="E48" s="81" t="s">
        <v>101</v>
      </c>
      <c r="F48" s="82"/>
      <c r="G48" s="82"/>
      <c r="H48" s="82"/>
      <c r="I48" s="82"/>
      <c r="J48" s="83"/>
      <c r="K48" s="69" t="s">
        <v>84</v>
      </c>
      <c r="L48" s="70"/>
      <c r="M48" s="71"/>
    </row>
    <row r="49" spans="2:13" ht="14.25" customHeight="1">
      <c r="B49" s="129"/>
      <c r="C49" s="77"/>
      <c r="D49" s="78"/>
      <c r="E49" s="77" t="s">
        <v>78</v>
      </c>
      <c r="F49" s="78"/>
      <c r="G49" s="79" t="s">
        <v>79</v>
      </c>
      <c r="H49" s="80"/>
      <c r="I49" s="77" t="s">
        <v>77</v>
      </c>
      <c r="J49" s="78"/>
      <c r="K49" s="72"/>
      <c r="L49" s="73"/>
      <c r="M49" s="74"/>
    </row>
    <row r="50" spans="2:13" ht="12.75" customHeight="1">
      <c r="B50" s="84">
        <v>1</v>
      </c>
      <c r="C50" s="86">
        <v>77</v>
      </c>
      <c r="D50" s="87"/>
      <c r="E50" s="90">
        <v>57051</v>
      </c>
      <c r="F50" s="91"/>
      <c r="G50" s="94">
        <v>4121</v>
      </c>
      <c r="H50" s="95"/>
      <c r="I50" s="98">
        <f>SUM(E50,G50)</f>
        <v>61172</v>
      </c>
      <c r="J50" s="99"/>
      <c r="K50" s="55" t="s">
        <v>93</v>
      </c>
      <c r="L50" s="56"/>
      <c r="M50" s="57"/>
    </row>
    <row r="51" spans="2:13" ht="12.75" customHeight="1" thickBot="1">
      <c r="B51" s="85"/>
      <c r="C51" s="88"/>
      <c r="D51" s="89"/>
      <c r="E51" s="92"/>
      <c r="F51" s="93"/>
      <c r="G51" s="96"/>
      <c r="H51" s="97"/>
      <c r="I51" s="100"/>
      <c r="J51" s="101"/>
      <c r="K51" s="58" t="s">
        <v>95</v>
      </c>
      <c r="L51" s="59"/>
      <c r="M51" s="60"/>
    </row>
    <row r="52" spans="2:13" ht="19.5" customHeight="1">
      <c r="B52" s="10"/>
      <c r="C52" s="10"/>
      <c r="G52" s="10"/>
      <c r="H52" s="10"/>
      <c r="I52" s="10"/>
      <c r="J52" s="10"/>
    </row>
    <row r="53" spans="2:13">
      <c r="E53" s="11"/>
      <c r="F53" s="11"/>
      <c r="G53" s="11"/>
      <c r="I53" s="11"/>
    </row>
  </sheetData>
  <mergeCells count="51">
    <mergeCell ref="F41:G42"/>
    <mergeCell ref="F40:G40"/>
    <mergeCell ref="F38:G39"/>
    <mergeCell ref="F37:G37"/>
    <mergeCell ref="L35:M36"/>
    <mergeCell ref="H40:I40"/>
    <mergeCell ref="H38:I39"/>
    <mergeCell ref="H37:I37"/>
    <mergeCell ref="L39:M39"/>
    <mergeCell ref="L38:M38"/>
    <mergeCell ref="L37:M37"/>
    <mergeCell ref="J37:K37"/>
    <mergeCell ref="H41:I42"/>
    <mergeCell ref="F6:M6"/>
    <mergeCell ref="B6:C6"/>
    <mergeCell ref="B7:C16"/>
    <mergeCell ref="B17:C21"/>
    <mergeCell ref="B22:C27"/>
    <mergeCell ref="B28:C28"/>
    <mergeCell ref="F35:K35"/>
    <mergeCell ref="C41:E42"/>
    <mergeCell ref="I49:J49"/>
    <mergeCell ref="B41:B42"/>
    <mergeCell ref="F36:G36"/>
    <mergeCell ref="H36:I36"/>
    <mergeCell ref="J36:K36"/>
    <mergeCell ref="B38:B39"/>
    <mergeCell ref="B35:B36"/>
    <mergeCell ref="C35:E36"/>
    <mergeCell ref="C40:E40"/>
    <mergeCell ref="C37:E37"/>
    <mergeCell ref="C38:D39"/>
    <mergeCell ref="J38:K39"/>
    <mergeCell ref="B48:B49"/>
    <mergeCell ref="C48:D49"/>
    <mergeCell ref="E49:F49"/>
    <mergeCell ref="G49:H49"/>
    <mergeCell ref="E48:J48"/>
    <mergeCell ref="B50:B51"/>
    <mergeCell ref="C50:D51"/>
    <mergeCell ref="E50:F51"/>
    <mergeCell ref="G50:H51"/>
    <mergeCell ref="I50:J51"/>
    <mergeCell ref="K50:M50"/>
    <mergeCell ref="K51:M51"/>
    <mergeCell ref="L42:M42"/>
    <mergeCell ref="L41:M41"/>
    <mergeCell ref="L40:M40"/>
    <mergeCell ref="J41:K42"/>
    <mergeCell ref="J40:K40"/>
    <mergeCell ref="K48:M49"/>
  </mergeCells>
  <phoneticPr fontId="1"/>
  <pageMargins left="0.62992125984251968" right="0.62992125984251968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作業中</vt:lpstr>
      <vt:lpstr>作業中!Print_Area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admin</cp:lastModifiedBy>
  <cp:lastPrinted>2018-11-13T04:22:30Z</cp:lastPrinted>
  <dcterms:created xsi:type="dcterms:W3CDTF">2016-11-01T01:06:49Z</dcterms:created>
  <dcterms:modified xsi:type="dcterms:W3CDTF">2020-03-10T06:38:54Z</dcterms:modified>
</cp:coreProperties>
</file>