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0AC6C370-2011-4F9B-B036-441EF63A188A}"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<sst xmlns="http://schemas.openxmlformats.org/spreadsheetml/2006/main" count="2972" uniqueCount="1050">
  <si>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</si>
  <si>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</si>
  <si>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</si>
  <si>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</si>
  <si>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</si>
  <si>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</si>
  <si>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</si>
  <si>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</si>
  <si>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</si>
  <si>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</si>
  <si>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</si>
  <si>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</si>
  <si>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</si>
  <si>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</si>
  <si>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</si>
  <si>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</si>
  <si>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</si>
  <si>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</si>
  <si>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</si>
  <si>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</si>
  <si>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</si>
  <si>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</si>
  <si>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</si>
  <si>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</si>
  <si>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</si>
  <si>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</si>
  <si>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</si>
  <si>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</si>
  <si>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</si>
  <si>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</si>
  <si>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</si>
  <si>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</si>
  <si>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</si>
  <si>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</si>
  <si>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</si>
  <si>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</si>
  <si>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</si>
  <si>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</si>
  <si>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</si>
  <si>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</si>
  <si>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</si>
  <si>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</si>
  <si>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</si>
  <si>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</si>
  <si>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</si>
  <si>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</si>
  <si>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</si>
  <si>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</si>
  <si>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</si>
  <si>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</si>
  <si>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</si>
  <si>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</si>
  <si>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</si>
  <si>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</si>
  <si>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</si>
  <si>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</si>
  <si>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</si>
  <si>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</si>
  <si>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</si>
  <si>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</si>
  <si>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</si>
  <si>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</si>
  <si>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</si>
  <si>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</si>
  <si>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</si>
  <si>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</si>
  <si>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</si>
  <si>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</si>
  <si>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</si>
  <si>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</si>
  <si>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</si>
  <si>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</si>
  <si>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</si>
  <si>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</si>
  <si>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</si>
  <si>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</si>
  <si>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</si>
  <si>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</si>
  <si>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</si>
  <si>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</si>
  <si>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</si>
  <si>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</si>
  <si>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</si>
  <si>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</si>
  <si>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</si>
  <si>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</si>
  <si>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</si>
  <si>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</si>
  <si>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</si>
  <si>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</si>
  <si>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</si>
  <si>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</si>
  <si>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</si>
  <si>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</si>
  <si>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</si>
  <si>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</si>
  <si>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</si>
  <si>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</si>
  <si>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</si>
  <si>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</si>
  <si>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</si>
  <si>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</si>
  <si>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</si>
  <si>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</si>
  <si>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</si>
  <si>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</si>
  <si>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</si>
  <si>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</si>
  <si>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</si>
  <si>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</si>
  <si>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</si>
  <si>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</si>
  <si>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</si>
  <si>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</si>
  <si>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</si>
  <si>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</si>
  <si>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</si>
  <si>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</si>
  <si>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</si>
  <si>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</si>
  <si>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</si>
  <si>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</si>
  <si>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</si>
  <si>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</si>
  <si>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</si>
  <si>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</si>
  <si>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</si>
  <si>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</si>
  <si>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</si>
  <si>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</si>
  <si>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</si>
  <si>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</si>
  <si>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</si>
  <si>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</si>
  <si>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</si>
  <si>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</si>
  <si>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</si>
  <si>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</si>
  <si>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</si>
  <si>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</si>
  <si>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</si>
  <si>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</si>
  <si>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</si>
  <si>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</si>
  <si>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</si>
  <si>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</si>
  <si>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</si>
  <si>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</si>
  <si>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</si>
  <si>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</si>
  <si>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</si>
  <si>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</si>
  <si>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</si>
  <si>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</si>
  <si>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</si>
  <si>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</si>
  <si>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</si>
  <si>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</si>
  <si>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</si>
  <si>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</si>
  <si>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</si>
  <si>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</si>
  <si>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</si>
  <si>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</si>
  <si>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</si>
  <si>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</si>
  <si>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</si>
  <si>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</si>
  <si>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</si>
  <si>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</si>
  <si>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</si>
  <si>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</si>
  <si>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</si>
  <si>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</si>
  <si>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</si>
  <si>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</si>
  <si>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</si>
  <si>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</si>
  <si>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</si>
  <si>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</si>
  <si>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</si>
  <si>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</si>
  <si>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</si>
  <si>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</si>
  <si>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</si>
  <si>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</si>
  <si>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</si>
  <si>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</si>
  <si>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</si>
  <si>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</si>
  <si>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</si>
  <si>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</si>
  <si>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</si>
  <si>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</si>
  <si>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</si>
  <si>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</si>
  <si>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</si>
  <si>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</si>
  <si>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</si>
  <si>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</si>
  <si>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</si>
  <si>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</si>
  <si>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</si>
  <si>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</si>
  <si>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</si>
  <si>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</si>
  <si>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</si>
  <si>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</si>
  <si>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</si>
  <si>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</si>
  <si>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</si>
  <si>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</si>
  <si>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</si>
  <si>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</si>
  <si>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</si>
  <si>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</si>
  <si>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</si>
  <si>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</si>
  <si>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</si>
  <si>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</si>
  <si>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</si>
  <si>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</si>
  <si>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</si>
  <si>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</si>
  <si>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</si>
  <si>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</si>
  <si>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</si>
  <si>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</si>
  <si>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</si>
  <si>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</si>
  <si>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</si>
  <si>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</si>
  <si>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</si>
  <si>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</si>
  <si>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</si>
  <si>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</si>
  <si>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</si>
  <si>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</si>
  <si>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</si>
  <si>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</si>
  <si>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</si>
  <si>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</si>
  <si>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</si>
  <si>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</si>
  <si>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</si>
  <si>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</si>
  <si>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</si>
  <si>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</si>
  <si>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</si>
  <si>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</si>
  <si>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</si>
  <si>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</si>
  <si>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</si>
  <si>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</si>
  <si>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</si>
  <si>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</si>
  <si>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</si>
  <si>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</si>
  <si>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</si>
  <si>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</si>
  <si>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</si>
  <si>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</si>
  <si>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</si>
  <si>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</si>
  <si>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</si>
  <si>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</si>
  <si>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</si>
  <si>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</si>
  <si>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</si>
  <si>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</si>
  <si>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</si>
  <si>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</si>
  <si>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</si>
  <si>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</si>
  <si>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</si>
  <si>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</si>
  <si>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</si>
  <si>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</si>
  <si>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</si>
  <si>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</si>
  <si>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</si>
  <si>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</si>
  <si>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</si>
  <si>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</si>
  <si>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</si>
  <si>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</si>
  <si>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</si>
  <si>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</si>
  <si>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</si>
  <si>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</si>
  <si>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</si>
  <si>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</si>
  <si>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</si>
  <si>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</si>
  <si>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</si>
  <si>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</si>
  <si>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</si>
  <si>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</si>
  <si>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</si>
  <si>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</si>
  <si>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</si>
  <si>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</si>
  <si>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</si>
  <si>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</si>
  <si>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</si>
  <si>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</si>
  <si>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</si>
  <si>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</si>
  <si>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</si>
  <si>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</si>
  <si>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</si>
  <si>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</si>
  <si>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</si>
  <si>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</si>
  <si>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</si>
  <si>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</si>
  <si>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</si>
  <si>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</si>
  <si>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</si>
  <si>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</si>
  <si>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</si>
  <si>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</si>
  <si>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</si>
  <si>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</si>
  <si>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</si>
  <si>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</si>
  <si>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</si>
  <si>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</si>
  <si>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</si>
  <si>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</si>
  <si>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</si>
  <si>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</si>
  <si>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</si>
  <si>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</si>
  <si>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</si>
  <si>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</si>
  <si>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</si>
  <si>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</si>
  <si>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</si>
  <si>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</si>
  <si>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</si>
  <si>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</si>
  <si>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</si>
  <si>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</si>
  <si>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</si>
  <si>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</si>
  <si>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</si>
  <si>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</si>
  <si>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</si>
  <si>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</si>
  <si>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</si>
  <si>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</si>
  <si>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</si>
  <si>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</si>
  <si>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</si>
  <si>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</si>
  <si>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</si>
  <si>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</si>
  <si>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</si>
  <si>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</si>
  <si>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</si>
  <si>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</si>
  <si>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</si>
  <si>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</si>
  <si>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</si>
  <si>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</si>
  <si>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</si>
  <si>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</si>
  <si>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</si>
  <si>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</si>
  <si>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</si>
  <si>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</si>
  <si>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</si>
  <si>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</si>
  <si>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</si>
  <si>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</si>
  <si>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</si>
  <si>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</si>
  <si>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</si>
  <si>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</si>
  <si>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</si>
  <si>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</si>
  <si>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</si>
  <si>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</si>
  <si>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</si>
  <si>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</si>
  <si>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</si>
  <si>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</si>
  <si>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</si>
  <si>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</si>
  <si>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</si>
  <si>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</si>
  <si>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</si>
  <si>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</si>
  <si>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</si>
  <si>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</si>
  <si>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</si>
  <si>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</si>
  <si>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</si>
  <si>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</si>
  <si>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</si>
  <si>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</si>
  <si>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</si>
  <si>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</si>
  <si>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</si>
  <si>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</si>
  <si>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</si>
  <si>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</si>
  <si>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</si>
  <si>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</si>
  <si>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</si>
  <si>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</si>
  <si>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</si>
  <si>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</si>
  <si>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</si>
  <si>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</si>
  <si>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</si>
  <si>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</si>
  <si>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</si>
  <si>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</si>
  <si>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</si>
  <si>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</si>
  <si>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</si>
  <si>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</si>
  <si>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</si>
  <si>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</si>
  <si>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</si>
  <si>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</si>
  <si>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</si>
  <si>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</si>
  <si>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</si>
  <si>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</si>
  <si>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</si>
  <si>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</si>
  <si>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</si>
  <si>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</si>
  <si>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</si>
  <si>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</si>
  <si>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</si>
  <si>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</si>
  <si>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</si>
  <si>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</si>
  <si>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</si>
  <si>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</si>
  <si>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</si>
  <si>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</si>
  <si>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</si>
  <si>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</si>
  <si>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</si>
  <si>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</si>
  <si>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</si>
  <si>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</si>
  <si>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</si>
  <si>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</si>
  <si>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</si>
  <si>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</si>
  <si>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</si>
  <si>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</si>
  <si>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</si>
  <si>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</si>
  <si>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</si>
  <si>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</si>
  <si>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</si>
  <si>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</si>
  <si>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</si>
  <si>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</si>
  <si>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</si>
  <si>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</si>
  <si>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</si>
  <si>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</si>
  <si>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</si>
  <si>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</si>
  <si>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</si>
  <si>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</si>
  <si>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</si>
  <si>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</si>
  <si>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</si>
  <si>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</si>
  <si>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</si>
  <si>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</si>
  <si>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</si>
  <si>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</si>
  <si>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</si>
  <si>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</si>
  <si>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</si>
  <si>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</si>
  <si>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</si>
  <si>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</si>
  <si>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</si>
  <si>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</si>
  <si>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</si>
  <si>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</si>
  <si>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</si>
  <si>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</si>
  <si>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</si>
  <si>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</si>
  <si>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</si>
  <si>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</si>
  <si>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</si>
  <si>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</si>
  <si>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</si>
  <si>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</si>
  <si>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</si>
  <si>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</si>
  <si>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</si>
  <si>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</si>
  <si>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</si>
  <si>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</si>
  <si>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</si>
  <si>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</si>
  <si>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</si>
  <si>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</si>
  <si>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</si>
  <si>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</si>
  <si>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</si>
  <si>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</si>
  <si>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</si>
  <si>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</si>
  <si>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</si>
  <si>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</si>
  <si>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</si>
  <si>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</si>
  <si>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</si>
  <si>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</si>
  <si>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</si>
  <si>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</si>
  <si>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</si>
  <si>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</si>
  <si>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</si>
  <si>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</si>
  <si>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</si>
  <si>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</si>
  <si>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</si>
  <si>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</si>
  <si>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</si>
  <si>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</si>
  <si>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</si>
  <si>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</si>
  <si>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</si>
  <si>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</si>
  <si>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</si>
  <si>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</si>
  <si>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</si>
  <si>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</si>
  <si>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</si>
  <si>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</si>
  <si>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</si>
  <si>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</si>
  <si>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</si>
  <si>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</si>
  <si>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</si>
  <si>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</si>
  <si>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</si>
  <si>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</si>
  <si>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</si>
  <si>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</si>
  <si>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</si>
  <si>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</si>
  <si>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</si>
  <si>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</si>
  <si>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</si>
  <si>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</si>
  <si>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</si>
  <si>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</si>
  <si>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</si>
  <si>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</si>
  <si>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</si>
  <si>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</si>
  <si>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</si>
  <si>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</si>
  <si>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</si>
  <si>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</si>
  <si>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</si>
  <si>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</si>
  <si>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</si>
  <si>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</si>
  <si>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</si>
  <si>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</si>
  <si>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</si>
  <si>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</si>
  <si>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</si>
  <si>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</si>
  <si>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</si>
  <si>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</si>
  <si>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</si>
  <si>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</si>
  <si>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</si>
  <si>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</si>
  <si>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</si>
  <si>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</si>
  <si>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</si>
  <si>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</si>
  <si>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</si>
  <si>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</si>
  <si>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</si>
  <si>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</si>
  <si>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</si>
  <si>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</si>
  <si>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</si>
  <si>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</si>
  <si>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</si>
  <si>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</si>
  <si>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</si>
  <si>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</si>
  <si>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</si>
  <si>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</si>
  <si>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</si>
  <si>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</si>
  <si>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</si>
  <si>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</si>
  <si>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</si>
  <si>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</si>
  <si>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</si>
  <si>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</si>
  <si>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</si>
  <si>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</si>
  <si>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</si>
  <si>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</si>
  <si>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</si>
  <si>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</si>
  <si>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</si>
  <si>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</si>
  <si>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</si>
  <si>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</si>
  <si>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</si>
  <si>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</si>
  <si>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</si>
  <si>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</si>
  <si>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</si>
  <si>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</si>
  <si>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</si>
  <si>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</si>
  <si>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</si>
  <si>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</si>
  <si>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</si>
  <si>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</si>
  <si>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</si>
  <si>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</si>
  <si>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</si>
  <si>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</si>
  <si>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</si>
  <si>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</si>
  <si>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</si>
  <si>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</si>
  <si>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</si>
  <si>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</si>
  <si>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</si>
  <si>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</si>
  <si>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</si>
  <si>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</si>
  <si>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</si>
  <si>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</si>
  <si>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</si>
  <si>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</si>
  <si>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</si>
  <si>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</si>
  <si>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</si>
  <si>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</si>
  <si>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</si>
  <si>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</si>
  <si>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</si>
  <si>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</si>
  <si>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</si>
  <si>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</si>
  <si>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</si>
  <si>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</si>
  <si>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</si>
  <si>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</si>
  <si>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</si>
  <si>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</si>
  <si>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</si>
  <si>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</si>
  <si>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</si>
  <si>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</si>
  <si>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</si>
  <si>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</si>
  <si>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</si>
  <si>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</si>
  <si>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</si>
  <si>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</si>
  <si>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</si>
  <si>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</si>
  <si>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</si>
  <si>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</si>
  <si>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</si>
  <si>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</si>
  <si>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</si>
  <si>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</si>
  <si>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</si>
  <si>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</si>
  <si>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</si>
  <si>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</si>
  <si>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</si>
  <si>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</si>
  <si>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</si>
  <si>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</si>
  <si>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</si>
  <si>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</si>
  <si>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</si>
  <si>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</si>
  <si>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</si>
  <si>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</si>
  <si>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</si>
  <si>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</si>
  <si>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</si>
  <si>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</si>
  <si>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</si>
  <si>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</si>
  <si>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</si>
  <si>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</si>
  <si>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</si>
  <si>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</si>
  <si>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</si>
  <si>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</si>
  <si>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</si>
  <si>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</si>
  <si>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</si>
  <si>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</si>
  <si>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</si>
  <si>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</si>
  <si>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</si>
  <si>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</si>
  <si>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</si>
  <si>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</si>
  <si>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</si>
  <si>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</si>
  <si>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</si>
  <si>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</si>
  <si>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</si>
  <si>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</si>
  <si>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</si>
  <si>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</si>
  <si>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</si>
  <si>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</si>
  <si>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</si>
  <si>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</si>
  <si>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</si>
  <si>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</si>
  <si>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</si>
  <si>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</si>
  <si>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</si>
  <si>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</si>
  <si>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</si>
  <si>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</si>
  <si>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</si>
  <si>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</si>
  <si>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</si>
  <si>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</si>
  <si>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</si>
  <si>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</si>
  <si>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</si>
  <si>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</si>
  <si>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</si>
  <si>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</si>
  <si>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</si>
  <si>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</si>
  <si>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</si>
  <si>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</si>
  <si>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</si>
  <si>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</si>
  <si>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</si>
  <si>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</si>
  <si>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</si>
  <si>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</si>
  <si>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</si>
  <si>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</si>
  <si>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</si>
  <si>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</si>
  <si>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</si>
  <si>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</si>
  <si>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</si>
  <si>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</si>
  <si>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</si>
  <si>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</si>
  <si>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</si>
  <si>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</si>
  <si>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</si>
  <si>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</si>
  <si>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</si>
  <si>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</si>
  <si>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</si>
  <si>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</si>
  <si>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</si>
  <si>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</si>
  <si>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</si>
  <si>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</si>
  <si>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</si>
  <si>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</si>
  <si>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</si>
  <si>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</si>
  <si>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</si>
  <si>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</si>
  <si>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</si>
  <si>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</si>
  <si>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</si>
  <si>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</si>
  <si>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</si>
  <si>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</si>
  <si>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</si>
  <si>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</si>
  <si>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</si>
  <si>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</si>
  <si>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</si>
  <si>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</si>
  <si>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</si>
  <si>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</si>
  <si>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</si>
  <si>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</si>
  <si>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</si>
  <si>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</si>
  <si>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</si>
  <si>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</si>
  <si>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</si>
  <si>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</si>
  <si>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</si>
  <si>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</si>
  <si>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</si>
  <si>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</si>
  <si>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</si>
  <si>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</si>
  <si>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</si>
  <si>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</si>
  <si>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</si>
  <si>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</si>
  <si>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</si>
  <si>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</si>
  <si>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</si>
  <si>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</si>
  <si>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</si>
  <si>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</si>
  <si>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</si>
  <si>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</si>
  <si>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</si>
  <si>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</si>
  <si>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</si>
  <si>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</si>
  <si>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</si>
  <si>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</si>
  <si>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</si>
  <si>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</si>
  <si>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</si>
  <si>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</si>
  <si>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</si>
  <si>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</si>
  <si>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</si>
  <si>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</si>
  <si>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</si>
  <si>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</si>
  <si>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</si>
  <si>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</si>
  <si>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</si>
  <si>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</si>
  <si>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</si>
  <si>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</si>
  <si>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</si>
  <si>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</si>
  <si>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</si>
  <si>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</si>
  <si>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</si>
  <si>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</si>
  <si>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</si>
  <si>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</si>
  <si>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</si>
  <si>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</si>
  <si>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</si>
  <si>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</si>
  <si>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</si>
  <si>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</si>
  <si>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</si>
  <si>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</si>
  <si>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</si>
  <si>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</si>
  <si>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</si>
  <si>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</si>
  <si>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</si>
  <si>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</si>
  <si>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</si>
  <si>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</si>
  <si>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</si>
  <si>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</si>
  <si>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</si>
  <si>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</si>
  <si>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</si>
  <si>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</si>
  <si>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</si>
  <si>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</si>
  <si>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</si>
  <si>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</si>
  <si>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</si>
  <si>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</si>
  <si>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</si>
  <si>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</si>
  <si>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</si>
  <si>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</si>
  <si>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</si>
  <si>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</si>
  <si>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</si>
  <si>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</si>
  <si>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</si>
  <si>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</si>
  <si>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</si>
  <si>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</si>
  <si>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</si>
  <si>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</si>
  <si>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</si>
  <si>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</si>
  <si>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</si>
  <si>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</si>
  <si>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</si>
  <si>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</si>
  <si>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</si>
  <si>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</si>
  <si>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</si>
  <si>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</si>
  <si>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</si>
  <si>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</si>
  <si>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</si>
  <si>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</si>
  <si>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</si>
  <si>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</si>
  <si>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</si>
  <si>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</si>
  <si>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</si>
  <si>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</si>
  <si>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</si>
  <si>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</si>
  <si>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</si>
  <si>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</si>
  <si>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</si>
  <si>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</si>
  <si>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</si>
  <si>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</si>
  <si>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</si>
  <si>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</si>
  <si>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</si>
  <si>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</si>
  <si>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</si>
  <si>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</si>
  <si>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</si>
  <si>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</si>
  <si>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</si>
  <si>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</si>
  <si>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</si>
  <si>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</si>
  <si>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</si>
  <si>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</si>
  <si>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</si>
  <si>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</si>
  <si>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</si>
  <si>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</si>
  <si>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</si>
  <si>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</si>
  <si>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</si>
  <si>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</si>
  <si>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</si>
  <si>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</si>
  <si>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</si>
  <si>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</si>
  <si>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</si>
  <si>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</si>
  <si>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</si>
  <si>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</si>
  <si>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</si>
  <si>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</si>
  <si>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</si>
  <si>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</si>
  <si>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</si>
  <si>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</si>
  <si>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</si>
  <si>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</si>
  <si>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</si>
  <si>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</si>
  <si>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</si>
  <si>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</si>
  <si>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</si>
  <si>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</si>
  <si>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</si>
  <si>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</si>
  <si>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</si>
  <si>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</si>
  <si>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</si>
  <si>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</si>
  <si>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</si>
  <si>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</si>
  <si>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</si>
  <si>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</si>
  <si>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</si>
  <si>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</si>
  <si>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</si>
  <si>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</si>
  <si>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</si>
  <si>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</si>
  <si>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</si>
  <si>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</si>
  <si>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</si>
  <si>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</si>
  <si>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</si>
  <si>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</si>
  <si>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</si>
  <si>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</si>
  <si>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</si>
  <si>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</si>
  <si>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</si>
  <si>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</si>
  <si>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</si>
  <si>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</si>
  <si>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</si>
  <si>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</si>
  <si>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</si>
  <si>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</si>
  <si>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</si>
  <si>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</si>
  <si>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</si>
  <si>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</si>
  <si>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</si>
  <si>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</si>
  <si>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</si>
  <si>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</si>
  <si>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</si>
  <si>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</si>
  <si>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</si>
  <si>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</si>
  <si>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</si>
  <si>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</si>
  <si>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</si>
  <si>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</si>
  <si>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</si>
  <si>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</si>
  <si>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</si>
  <si>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</si>
  <si>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</si>
  <si>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</si>
  <si>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</si>
  <si>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</si>
  <si>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</si>
  <si>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</si>
  <si>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</si>
  <si>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医療法人花仁会秩父病院</t>
    <phoneticPr fontId="3"/>
  </si>
  <si>
    <t>〒369-1874 秩父市和泉町２０番</t>
    <phoneticPr fontId="3"/>
  </si>
  <si>
    <t>〇</t>
  </si>
  <si>
    <t>医療法人</t>
  </si>
  <si>
    <t>複数の診療科で活用</t>
  </si>
  <si>
    <t>消化器内科（胃腸内科）</t>
  </si>
  <si>
    <t>消化器外科（胃腸外科）</t>
  </si>
  <si>
    <t>呼吸器内科</t>
  </si>
  <si>
    <t>ＤＰＣ病院ではない</t>
  </si>
  <si>
    <t>有</t>
  </si>
  <si>
    <t>看護必要度Ⅰ</t>
    <phoneticPr fontId="3"/>
  </si>
  <si>
    <t>一般病棟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</si>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</sst>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87528&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1048</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1048</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1048</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1048</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1048</v>
      </c>
    </row>
    <row r="90" spans="1:22" s="21" customFormat="1">
      <c r="A90" s="243"/>
      <c r="B90" s="1"/>
      <c r="C90" s="3"/>
      <c r="D90" s="3"/>
      <c r="E90" s="3"/>
      <c r="F90" s="3"/>
      <c r="G90" s="3"/>
      <c r="H90" s="286"/>
      <c r="I90" s="67" t="s">
        <v>36</v>
      </c>
      <c r="J90" s="68"/>
      <c r="K90" s="69"/>
      <c r="L90" s="262" t="s">
        <v>1049</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1048</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1049</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52</v>
      </c>
      <c r="K99" s="237" t="str">
        <f>IF(OR(COUNTIF(L99:L99,"未確認")&gt;0,COUNTIF(L99:L99,"~*")&gt;0),"※","")</f>
        <v/>
      </c>
      <c r="L99" s="258">
        <v>52</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52</v>
      </c>
      <c r="K101" s="237" t="str">
        <f>IF(OR(COUNTIF(L101:L101,"未確認")&gt;0,COUNTIF(L101:L101,"~*")&gt;0),"※","")</f>
        <v/>
      </c>
      <c r="L101" s="258">
        <v>52</v>
      </c>
    </row>
    <row r="102" spans="1:22" s="83" customFormat="1" ht="34.5" customHeight="1">
      <c r="A102" s="244" t="s">
        <v>610</v>
      </c>
      <c r="B102" s="84"/>
      <c r="C102" s="376"/>
      <c r="D102" s="378"/>
      <c r="E102" s="316" t="s">
        <v>612</v>
      </c>
      <c r="F102" s="317"/>
      <c r="G102" s="317"/>
      <c r="H102" s="318"/>
      <c r="I102" s="419"/>
      <c r="J102" s="256">
        <f t="shared" si="0"/>
        <v>52</v>
      </c>
      <c r="K102" s="237" t="str">
        <f t="shared" ref="K102:K111" si="1">IF(OR(COUNTIF(L101:L101,"未確認")&gt;0,COUNTIF(L101:L101,"~*")&gt;0),"※","")</f>
        <v/>
      </c>
      <c r="L102" s="258">
        <v>52</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1048</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1049</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1048</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1049</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559</v>
      </c>
    </row>
    <row r="132" spans="1:22" s="83" customFormat="1" ht="34.5" customHeight="1">
      <c r="A132" s="244" t="s">
        <v>621</v>
      </c>
      <c r="B132" s="84"/>
      <c r="C132" s="294"/>
      <c r="D132" s="296"/>
      <c r="E132" s="319" t="s">
        <v>58</v>
      </c>
      <c r="F132" s="320"/>
      <c r="G132" s="320"/>
      <c r="H132" s="321"/>
      <c r="I132" s="388"/>
      <c r="J132" s="101"/>
      <c r="K132" s="102"/>
      <c r="L132" s="82">
        <v>52</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1048</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1049</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130</v>
      </c>
      <c r="K149" s="264" t="str">
        <f t="shared" si="3"/>
        <v/>
      </c>
      <c r="L149" s="117">
        <v>130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23</v>
      </c>
      <c r="K220" s="264" t="str">
        <f t="shared" si="7"/>
        <v/>
      </c>
      <c r="L220" s="117">
        <v>23</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1048</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1049</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1045</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1048</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1049</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1046</v>
      </c>
      <c r="K236" s="81"/>
      <c r="L236" s="110"/>
    </row>
    <row r="237" spans="1:22" s="83" customFormat="1" ht="34.5" customHeight="1">
      <c r="A237" s="248" t="s">
        <v>627</v>
      </c>
      <c r="B237" s="119"/>
      <c r="C237" s="319" t="s">
        <v>130</v>
      </c>
      <c r="D237" s="320"/>
      <c r="E237" s="320"/>
      <c r="F237" s="320"/>
      <c r="G237" s="320"/>
      <c r="H237" s="321"/>
      <c r="I237" s="406"/>
      <c r="J237" s="260" t="s">
        <v>1046</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1048</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1049</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1048</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1049</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538</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1048</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1049</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7</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2</v>
      </c>
      <c r="K266" s="81" t="str">
        <f t="shared" si="8"/>
        <v/>
      </c>
      <c r="L266" s="144"/>
    </row>
    <row r="267" spans="1:22" s="83" customFormat="1" ht="34.5" customHeight="1">
      <c r="A267" s="244" t="s">
        <v>724</v>
      </c>
      <c r="B267" s="84"/>
      <c r="C267" s="370" t="s">
        <v>149</v>
      </c>
      <c r="D267" s="373"/>
      <c r="E267" s="373"/>
      <c r="F267" s="373"/>
      <c r="G267" s="370" t="s">
        <v>146</v>
      </c>
      <c r="H267" s="370"/>
      <c r="I267" s="403"/>
      <c r="J267" s="266">
        <v>4</v>
      </c>
      <c r="K267" s="81" t="str">
        <f t="shared" si="8"/>
        <v/>
      </c>
      <c r="L267" s="141"/>
    </row>
    <row r="268" spans="1:22" s="83" customFormat="1" ht="34.5" customHeight="1">
      <c r="A268" s="244" t="s">
        <v>724</v>
      </c>
      <c r="B268" s="84"/>
      <c r="C268" s="373"/>
      <c r="D268" s="373"/>
      <c r="E268" s="373"/>
      <c r="F268" s="373"/>
      <c r="G268" s="370" t="s">
        <v>148</v>
      </c>
      <c r="H268" s="370"/>
      <c r="I268" s="403"/>
      <c r="J268" s="267">
        <v>0.7</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18</v>
      </c>
      <c r="K269" s="81" t="str">
        <f t="shared" si="8"/>
        <v/>
      </c>
      <c r="L269" s="147">
        <v>18</v>
      </c>
    </row>
    <row r="270" spans="1:22" s="83" customFormat="1" ht="34.5" customHeight="1">
      <c r="A270" s="249" t="s">
        <v>725</v>
      </c>
      <c r="B270" s="120"/>
      <c r="C270" s="370"/>
      <c r="D270" s="370"/>
      <c r="E270" s="370"/>
      <c r="F270" s="370"/>
      <c r="G270" s="370" t="s">
        <v>148</v>
      </c>
      <c r="H270" s="370"/>
      <c r="I270" s="403"/>
      <c r="J270" s="266">
        <f t="shared" si="9"/>
        <v>5.9</v>
      </c>
      <c r="K270" s="81" t="str">
        <f t="shared" si="8"/>
        <v/>
      </c>
      <c r="L270" s="148">
        <v>5.9</v>
      </c>
    </row>
    <row r="271" spans="1:22" s="83" customFormat="1" ht="34.5" customHeight="1">
      <c r="A271" s="249" t="s">
        <v>726</v>
      </c>
      <c r="B271" s="120"/>
      <c r="C271" s="370" t="s">
        <v>151</v>
      </c>
      <c r="D271" s="371"/>
      <c r="E271" s="371"/>
      <c r="F271" s="371"/>
      <c r="G271" s="370" t="s">
        <v>146</v>
      </c>
      <c r="H271" s="370"/>
      <c r="I271" s="403"/>
      <c r="J271" s="266">
        <f t="shared" si="9"/>
        <v>4</v>
      </c>
      <c r="K271" s="81" t="str">
        <f t="shared" si="8"/>
        <v/>
      </c>
      <c r="L271" s="147">
        <v>4</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6</v>
      </c>
      <c r="K273" s="81" t="str">
        <f t="shared" si="8"/>
        <v/>
      </c>
      <c r="L273" s="147">
        <v>6</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3</v>
      </c>
      <c r="K283" s="81" t="str">
        <f t="shared" si="8"/>
        <v/>
      </c>
      <c r="L283" s="147">
        <v>3</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4</v>
      </c>
      <c r="K285" s="81" t="str">
        <f t="shared" si="8"/>
        <v/>
      </c>
      <c r="L285" s="141"/>
    </row>
    <row r="286" spans="1:12" s="83" customFormat="1" ht="34.5" customHeight="1">
      <c r="A286" s="244" t="s">
        <v>733</v>
      </c>
      <c r="B286" s="84"/>
      <c r="C286" s="373"/>
      <c r="D286" s="373"/>
      <c r="E286" s="373"/>
      <c r="F286" s="373"/>
      <c r="G286" s="370" t="s">
        <v>148</v>
      </c>
      <c r="H286" s="370"/>
      <c r="I286" s="403"/>
      <c r="J286" s="266">
        <v>0.5</v>
      </c>
      <c r="K286" s="81" t="str">
        <f t="shared" si="8"/>
        <v/>
      </c>
      <c r="L286" s="144"/>
    </row>
    <row r="287" spans="1:12" s="83" customFormat="1" ht="34.5" customHeight="1">
      <c r="A287" s="244" t="s">
        <v>734</v>
      </c>
      <c r="B287" s="84"/>
      <c r="C287" s="370" t="s">
        <v>159</v>
      </c>
      <c r="D287" s="373"/>
      <c r="E287" s="373"/>
      <c r="F287" s="373"/>
      <c r="G287" s="370" t="s">
        <v>146</v>
      </c>
      <c r="H287" s="370"/>
      <c r="I287" s="403"/>
      <c r="J287" s="266">
        <v>3</v>
      </c>
      <c r="K287" s="81" t="str">
        <f t="shared" si="8"/>
        <v/>
      </c>
      <c r="L287" s="141"/>
    </row>
    <row r="288" spans="1:12" s="83" customFormat="1" ht="34.5" customHeight="1">
      <c r="A288" s="244" t="s">
        <v>734</v>
      </c>
      <c r="B288" s="84"/>
      <c r="C288" s="373"/>
      <c r="D288" s="373"/>
      <c r="E288" s="373"/>
      <c r="F288" s="373"/>
      <c r="G288" s="370" t="s">
        <v>148</v>
      </c>
      <c r="H288" s="370"/>
      <c r="I288" s="403"/>
      <c r="J288" s="266">
        <v>0.4</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1</v>
      </c>
      <c r="K289" s="81" t="str">
        <f t="shared" si="8"/>
        <v/>
      </c>
      <c r="L289" s="147">
        <v>1</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1</v>
      </c>
      <c r="M297" s="147">
        <v>3</v>
      </c>
      <c r="N297" s="147">
        <v>1</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1.8</v>
      </c>
      <c r="N298" s="148">
        <v>0.7</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1</v>
      </c>
      <c r="M299" s="147">
        <v>2</v>
      </c>
      <c r="N299" s="147">
        <v>1</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0.8</v>
      </c>
      <c r="N300" s="148">
        <v>0.9</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1048</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1049</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1046</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0.8</v>
      </c>
      <c r="K328" s="81"/>
      <c r="L328" s="269"/>
    </row>
    <row r="329" spans="1:22" s="83" customFormat="1" ht="34.5" customHeight="1">
      <c r="A329" s="249" t="s">
        <v>750</v>
      </c>
      <c r="B329" s="159"/>
      <c r="C329" s="370"/>
      <c r="D329" s="370"/>
      <c r="E329" s="370"/>
      <c r="F329" s="371"/>
      <c r="G329" s="370" t="s">
        <v>176</v>
      </c>
      <c r="H329" s="287" t="s">
        <v>173</v>
      </c>
      <c r="I329" s="353"/>
      <c r="J329" s="266">
        <v>1</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1</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1048</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1049</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1</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1</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1048</v>
      </c>
    </row>
    <row r="368" spans="1:22" s="118" customFormat="1" ht="20.25" customHeight="1">
      <c r="A368" s="243"/>
      <c r="B368" s="1"/>
      <c r="C368" s="3"/>
      <c r="D368" s="3"/>
      <c r="E368" s="3"/>
      <c r="F368" s="3"/>
      <c r="G368" s="3"/>
      <c r="H368" s="286"/>
      <c r="I368" s="67" t="s">
        <v>36</v>
      </c>
      <c r="J368" s="170"/>
      <c r="K368" s="79"/>
      <c r="L368" s="137" t="s">
        <v>1049</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1048</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1049</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1455</v>
      </c>
      <c r="K392" s="81" t="str">
        <f t="shared" ref="K392:K397" si="11">IF(OR(COUNTIF(L392:L392,"未確認")&gt;0,COUNTIF(L392:L392,"~*")&gt;0),"※","")</f>
        <v/>
      </c>
      <c r="L392" s="147">
        <v>1455</v>
      </c>
    </row>
    <row r="393" spans="1:22" s="83" customFormat="1" ht="34.5" customHeight="1">
      <c r="A393" s="249" t="s">
        <v>773</v>
      </c>
      <c r="B393" s="84"/>
      <c r="C393" s="369"/>
      <c r="D393" s="379"/>
      <c r="E393" s="319" t="s">
        <v>224</v>
      </c>
      <c r="F393" s="320"/>
      <c r="G393" s="320"/>
      <c r="H393" s="321"/>
      <c r="I393" s="342"/>
      <c r="J393" s="140">
        <f t="shared" si="10"/>
        <v>634</v>
      </c>
      <c r="K393" s="81" t="str">
        <f t="shared" si="11"/>
        <v/>
      </c>
      <c r="L393" s="147">
        <v>634</v>
      </c>
    </row>
    <row r="394" spans="1:22" s="83" customFormat="1" ht="34.5" customHeight="1">
      <c r="A394" s="250" t="s">
        <v>774</v>
      </c>
      <c r="B394" s="84"/>
      <c r="C394" s="369"/>
      <c r="D394" s="380"/>
      <c r="E394" s="319" t="s">
        <v>225</v>
      </c>
      <c r="F394" s="320"/>
      <c r="G394" s="320"/>
      <c r="H394" s="321"/>
      <c r="I394" s="342"/>
      <c r="J394" s="140">
        <f t="shared" si="10"/>
        <v>325</v>
      </c>
      <c r="K394" s="81" t="str">
        <f t="shared" si="11"/>
        <v/>
      </c>
      <c r="L394" s="147">
        <v>325</v>
      </c>
    </row>
    <row r="395" spans="1:22" s="83" customFormat="1" ht="34.5" customHeight="1">
      <c r="A395" s="250" t="s">
        <v>775</v>
      </c>
      <c r="B395" s="84"/>
      <c r="C395" s="369"/>
      <c r="D395" s="381"/>
      <c r="E395" s="319" t="s">
        <v>226</v>
      </c>
      <c r="F395" s="320"/>
      <c r="G395" s="320"/>
      <c r="H395" s="321"/>
      <c r="I395" s="342"/>
      <c r="J395" s="140">
        <f t="shared" si="10"/>
        <v>496</v>
      </c>
      <c r="K395" s="81" t="str">
        <f t="shared" si="11"/>
        <v/>
      </c>
      <c r="L395" s="147">
        <v>496</v>
      </c>
    </row>
    <row r="396" spans="1:22" s="83" customFormat="1" ht="34.5" customHeight="1">
      <c r="A396" s="250" t="s">
        <v>776</v>
      </c>
      <c r="B396" s="1"/>
      <c r="C396" s="369"/>
      <c r="D396" s="319" t="s">
        <v>227</v>
      </c>
      <c r="E396" s="320"/>
      <c r="F396" s="320"/>
      <c r="G396" s="320"/>
      <c r="H396" s="321"/>
      <c r="I396" s="342"/>
      <c r="J396" s="140">
        <f t="shared" si="10"/>
        <v>18045</v>
      </c>
      <c r="K396" s="81" t="str">
        <f t="shared" si="11"/>
        <v/>
      </c>
      <c r="L396" s="147">
        <v>18045</v>
      </c>
    </row>
    <row r="397" spans="1:22" s="83" customFormat="1" ht="34.5" customHeight="1">
      <c r="A397" s="250" t="s">
        <v>777</v>
      </c>
      <c r="B397" s="119"/>
      <c r="C397" s="369"/>
      <c r="D397" s="319" t="s">
        <v>228</v>
      </c>
      <c r="E397" s="320"/>
      <c r="F397" s="320"/>
      <c r="G397" s="320"/>
      <c r="H397" s="321"/>
      <c r="I397" s="343"/>
      <c r="J397" s="140">
        <f t="shared" si="10"/>
        <v>1454</v>
      </c>
      <c r="K397" s="81" t="str">
        <f t="shared" si="11"/>
        <v/>
      </c>
      <c r="L397" s="147">
        <v>1454</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1048</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1049</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1455</v>
      </c>
      <c r="K405" s="81" t="str">
        <f t="shared" ref="K405:K422" si="13">IF(OR(COUNTIF(L405:L405,"未確認")&gt;0,COUNTIF(L405:L405,"~*")&gt;0),"※","")</f>
        <v/>
      </c>
      <c r="L405" s="147">
        <v>1455</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1324</v>
      </c>
      <c r="K407" s="81" t="str">
        <f t="shared" si="13"/>
        <v/>
      </c>
      <c r="L407" s="147">
        <v>1324</v>
      </c>
    </row>
    <row r="408" spans="1:22" s="83" customFormat="1" ht="34.5" customHeight="1">
      <c r="A408" s="251" t="s">
        <v>781</v>
      </c>
      <c r="B408" s="119"/>
      <c r="C408" s="368"/>
      <c r="D408" s="368"/>
      <c r="E408" s="319" t="s">
        <v>236</v>
      </c>
      <c r="F408" s="320"/>
      <c r="G408" s="320"/>
      <c r="H408" s="321"/>
      <c r="I408" s="360"/>
      <c r="J408" s="140">
        <f t="shared" si="12"/>
        <v>39</v>
      </c>
      <c r="K408" s="81" t="str">
        <f t="shared" si="13"/>
        <v/>
      </c>
      <c r="L408" s="147">
        <v>39</v>
      </c>
    </row>
    <row r="409" spans="1:22" s="83" customFormat="1" ht="34.5" customHeight="1">
      <c r="A409" s="251" t="s">
        <v>782</v>
      </c>
      <c r="B409" s="119"/>
      <c r="C409" s="368"/>
      <c r="D409" s="368"/>
      <c r="E409" s="316" t="s">
        <v>989</v>
      </c>
      <c r="F409" s="317"/>
      <c r="G409" s="317"/>
      <c r="H409" s="318"/>
      <c r="I409" s="360"/>
      <c r="J409" s="140">
        <f t="shared" si="12"/>
        <v>81</v>
      </c>
      <c r="K409" s="81" t="str">
        <f t="shared" si="13"/>
        <v/>
      </c>
      <c r="L409" s="147">
        <v>81</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11</v>
      </c>
      <c r="K412" s="81" t="str">
        <f t="shared" si="13"/>
        <v/>
      </c>
      <c r="L412" s="147">
        <v>11</v>
      </c>
    </row>
    <row r="413" spans="1:22" s="83" customFormat="1" ht="34.5" customHeight="1">
      <c r="A413" s="251" t="s">
        <v>786</v>
      </c>
      <c r="B413" s="119"/>
      <c r="C413" s="368"/>
      <c r="D413" s="319" t="s">
        <v>251</v>
      </c>
      <c r="E413" s="320"/>
      <c r="F413" s="320"/>
      <c r="G413" s="320"/>
      <c r="H413" s="321"/>
      <c r="I413" s="360"/>
      <c r="J413" s="140">
        <f t="shared" si="12"/>
        <v>1454</v>
      </c>
      <c r="K413" s="81" t="str">
        <f t="shared" si="13"/>
        <v/>
      </c>
      <c r="L413" s="147">
        <v>1454</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1098</v>
      </c>
      <c r="K415" s="81" t="str">
        <f t="shared" si="13"/>
        <v/>
      </c>
      <c r="L415" s="147">
        <v>1098</v>
      </c>
    </row>
    <row r="416" spans="1:22" s="83" customFormat="1" ht="34.5" customHeight="1">
      <c r="A416" s="251" t="s">
        <v>789</v>
      </c>
      <c r="B416" s="119"/>
      <c r="C416" s="368"/>
      <c r="D416" s="368"/>
      <c r="E416" s="319" t="s">
        <v>243</v>
      </c>
      <c r="F416" s="320"/>
      <c r="G416" s="320"/>
      <c r="H416" s="321"/>
      <c r="I416" s="360"/>
      <c r="J416" s="140">
        <f t="shared" si="12"/>
        <v>173</v>
      </c>
      <c r="K416" s="81" t="str">
        <f t="shared" si="13"/>
        <v/>
      </c>
      <c r="L416" s="147">
        <v>173</v>
      </c>
    </row>
    <row r="417" spans="1:22" s="83" customFormat="1" ht="34.5" customHeight="1">
      <c r="A417" s="251" t="s">
        <v>790</v>
      </c>
      <c r="B417" s="119"/>
      <c r="C417" s="368"/>
      <c r="D417" s="368"/>
      <c r="E417" s="319" t="s">
        <v>244</v>
      </c>
      <c r="F417" s="320"/>
      <c r="G417" s="320"/>
      <c r="H417" s="321"/>
      <c r="I417" s="360"/>
      <c r="J417" s="140">
        <f t="shared" si="12"/>
        <v>21</v>
      </c>
      <c r="K417" s="81" t="str">
        <f t="shared" si="13"/>
        <v/>
      </c>
      <c r="L417" s="147">
        <v>21</v>
      </c>
    </row>
    <row r="418" spans="1:22" s="83" customFormat="1" ht="34.5" customHeight="1">
      <c r="A418" s="251" t="s">
        <v>791</v>
      </c>
      <c r="B418" s="119"/>
      <c r="C418" s="368"/>
      <c r="D418" s="368"/>
      <c r="E418" s="319" t="s">
        <v>245</v>
      </c>
      <c r="F418" s="320"/>
      <c r="G418" s="320"/>
      <c r="H418" s="321"/>
      <c r="I418" s="360"/>
      <c r="J418" s="140">
        <f t="shared" si="12"/>
        <v>43</v>
      </c>
      <c r="K418" s="81" t="str">
        <f t="shared" si="13"/>
        <v/>
      </c>
      <c r="L418" s="147">
        <v>43</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2</v>
      </c>
      <c r="K420" s="81" t="str">
        <f t="shared" si="13"/>
        <v/>
      </c>
      <c r="L420" s="147">
        <v>2</v>
      </c>
    </row>
    <row r="421" spans="1:22" s="83" customFormat="1" ht="34.5" customHeight="1">
      <c r="A421" s="251" t="s">
        <v>794</v>
      </c>
      <c r="B421" s="119"/>
      <c r="C421" s="368"/>
      <c r="D421" s="368"/>
      <c r="E421" s="319" t="s">
        <v>247</v>
      </c>
      <c r="F421" s="320"/>
      <c r="G421" s="320"/>
      <c r="H421" s="321"/>
      <c r="I421" s="360"/>
      <c r="J421" s="140">
        <f t="shared" si="12"/>
        <v>117</v>
      </c>
      <c r="K421" s="81" t="str">
        <f t="shared" si="13"/>
        <v/>
      </c>
      <c r="L421" s="147">
        <v>117</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1048</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1049</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1454</v>
      </c>
      <c r="K430" s="193" t="str">
        <f>IF(OR(COUNTIF(L430:L430,"未確認")&gt;0,COUNTIF(L430:L430,"~*")&gt;0),"※","")</f>
        <v/>
      </c>
      <c r="L430" s="147">
        <v>1454</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2</v>
      </c>
      <c r="K432" s="193" t="str">
        <f>IF(OR(COUNTIF(L432:L432,"未確認")&gt;0,COUNTIF(L432:L432,"~*")&gt;0),"※","")</f>
        <v/>
      </c>
      <c r="L432" s="147">
        <v>2</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1213</v>
      </c>
      <c r="K433" s="193" t="str">
        <f>IF(OR(COUNTIF(L433:L433,"未確認")&gt;0,COUNTIF(L433:L433,"~*")&gt;0),"※","")</f>
        <v/>
      </c>
      <c r="L433" s="147">
        <v>1213</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239</v>
      </c>
      <c r="K434" s="193" t="str">
        <f>IF(OR(COUNTIF(L434:L434,"未確認")&gt;0,COUNTIF(L434:L434,"~*")&gt;0),"※","")</f>
        <v/>
      </c>
      <c r="L434" s="147">
        <v>239</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1048</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1049</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1048</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1049</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49</v>
      </c>
      <c r="K468" s="201" t="str">
        <f t="shared" ref="K468:K475" si="15">IF(OR(COUNTIF(L468:L468,"未確認")&gt;0,COUNTIF(L468:L468,"*")&gt;0),"※","")</f>
        <v/>
      </c>
      <c r="L468" s="117">
        <v>49</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t="str">
        <f t="shared" si="16"/>
        <v>*</v>
      </c>
      <c r="K470" s="201" t="str">
        <f t="shared" si="15"/>
        <v>※</v>
      </c>
      <c r="L470" s="117" t="s">
        <v>541</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t="str">
        <f t="shared" si="16"/>
        <v>*</v>
      </c>
      <c r="K475" s="201" t="str">
        <f t="shared" si="15"/>
        <v>※</v>
      </c>
      <c r="L475" s="117" t="s">
        <v>541</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t="str">
        <f t="shared" si="16"/>
        <v>*</v>
      </c>
      <c r="K476" s="201" t="str">
        <f>IF(OR(COUNTIF(L476:L476,"未確認")&gt;0,COUNTIF(L476:L476,"~")&gt;0),"※","")</f>
        <v/>
      </c>
      <c r="L476" s="117" t="s">
        <v>541</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42</v>
      </c>
      <c r="K477" s="201" t="str">
        <f t="shared" ref="K477:K496" si="17">IF(OR(COUNTIF(L477:L477,"未確認")&gt;0,COUNTIF(L477:L477,"*")&gt;0),"※","")</f>
        <v/>
      </c>
      <c r="L477" s="117">
        <v>42</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t="str">
        <f>IF(SUM(L481:L481)=0,IF(COUNTIF(L481:L481,"未確認")&gt;0,"未確認",IF(COUNTIF(L481:L481,"*")&gt;0,"*",SUM(L481:L481))),SUM(L481:L481))</f>
        <v>*</v>
      </c>
      <c r="K481" s="201" t="str">
        <f t="shared" si="17"/>
        <v>※</v>
      </c>
      <c r="L481" s="117" t="s">
        <v>541</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10</v>
      </c>
      <c r="K490" s="201" t="str">
        <f t="shared" si="17"/>
        <v/>
      </c>
      <c r="L490" s="117">
        <v>10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t="str">
        <f t="shared" si="18"/>
        <v>*</v>
      </c>
      <c r="K496" s="201" t="str">
        <f t="shared" si="17"/>
        <v>※</v>
      </c>
      <c r="L496" s="117" t="s">
        <v>541</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1048</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1049</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t="str">
        <f t="shared" ref="J504:J511" si="19">IF(SUM(L504:L504)=0,IF(COUNTIF(L504:L504,"未確認")&gt;0,"未確認",IF(COUNTIF(L504:L504,"~*")&gt;0,"*",SUM(L504:L504))),SUM(L504:L504))</f>
        <v>*</v>
      </c>
      <c r="K504" s="201" t="str">
        <f t="shared" ref="K504:K511" si="20">IF(OR(COUNTIF(L504:L504,"未確認")&gt;0,COUNTIF(L504:L504,"*")&gt;0),"※","")</f>
        <v>※</v>
      </c>
      <c r="L504" s="117" t="s">
        <v>541</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15</v>
      </c>
      <c r="K505" s="201" t="str">
        <f t="shared" si="20"/>
        <v/>
      </c>
      <c r="L505" s="117">
        <v>15</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t="str">
        <f t="shared" si="19"/>
        <v>*</v>
      </c>
      <c r="K508" s="201" t="str">
        <f t="shared" si="20"/>
        <v>※</v>
      </c>
      <c r="L508" s="117" t="s">
        <v>541</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1048</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1049</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1048</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1049</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1048</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1049</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1048</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1049</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14</v>
      </c>
      <c r="K535" s="201" t="str">
        <f t="shared" si="22"/>
        <v/>
      </c>
      <c r="L535" s="117">
        <v>14</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1048</v>
      </c>
    </row>
    <row r="544" spans="1:22" s="1" customFormat="1" ht="20.25" customHeight="1">
      <c r="A544" s="243"/>
      <c r="C544" s="62"/>
      <c r="D544" s="3"/>
      <c r="E544" s="3"/>
      <c r="F544" s="3"/>
      <c r="G544" s="3"/>
      <c r="H544" s="286"/>
      <c r="I544" s="67" t="s">
        <v>36</v>
      </c>
      <c r="J544" s="68"/>
      <c r="K544" s="186"/>
      <c r="L544" s="70" t="s">
        <v>1049</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1047</v>
      </c>
    </row>
    <row r="559" spans="1:12" s="91" customFormat="1" ht="65.099999999999994"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41</v>
      </c>
    </row>
    <row r="561" spans="1:12" s="91" customFormat="1" ht="34.5" customHeight="1">
      <c r="A561" s="251" t="s">
        <v>871</v>
      </c>
      <c r="B561" s="119"/>
      <c r="C561" s="209"/>
      <c r="D561" s="330" t="s">
        <v>377</v>
      </c>
      <c r="E561" s="341"/>
      <c r="F561" s="341"/>
      <c r="G561" s="341"/>
      <c r="H561" s="331"/>
      <c r="I561" s="342"/>
      <c r="J561" s="207"/>
      <c r="K561" s="210"/>
      <c r="L561" s="211">
        <v>22.3</v>
      </c>
    </row>
    <row r="562" spans="1:12" s="91" customFormat="1" ht="34.5" customHeight="1">
      <c r="A562" s="251" t="s">
        <v>872</v>
      </c>
      <c r="B562" s="119"/>
      <c r="C562" s="209"/>
      <c r="D562" s="330" t="s">
        <v>992</v>
      </c>
      <c r="E562" s="341"/>
      <c r="F562" s="341"/>
      <c r="G562" s="341"/>
      <c r="H562" s="331"/>
      <c r="I562" s="342"/>
      <c r="J562" s="207"/>
      <c r="K562" s="210"/>
      <c r="L562" s="211">
        <v>8.8000000000000007</v>
      </c>
    </row>
    <row r="563" spans="1:12" s="91" customFormat="1" ht="34.5" customHeight="1">
      <c r="A563" s="251" t="s">
        <v>873</v>
      </c>
      <c r="B563" s="119"/>
      <c r="C563" s="209"/>
      <c r="D563" s="330" t="s">
        <v>379</v>
      </c>
      <c r="E563" s="341"/>
      <c r="F563" s="341"/>
      <c r="G563" s="341"/>
      <c r="H563" s="331"/>
      <c r="I563" s="342"/>
      <c r="J563" s="207"/>
      <c r="K563" s="210"/>
      <c r="L563" s="211">
        <v>5.5</v>
      </c>
    </row>
    <row r="564" spans="1:12" s="91" customFormat="1" ht="34.5" customHeight="1">
      <c r="A564" s="251" t="s">
        <v>874</v>
      </c>
      <c r="B564" s="119"/>
      <c r="C564" s="209"/>
      <c r="D564" s="330" t="s">
        <v>380</v>
      </c>
      <c r="E564" s="341"/>
      <c r="F564" s="341"/>
      <c r="G564" s="341"/>
      <c r="H564" s="331"/>
      <c r="I564" s="342"/>
      <c r="J564" s="207"/>
      <c r="K564" s="210"/>
      <c r="L564" s="211">
        <v>4.5</v>
      </c>
    </row>
    <row r="565" spans="1:12" s="91" customFormat="1" ht="34.5" customHeight="1">
      <c r="A565" s="251" t="s">
        <v>875</v>
      </c>
      <c r="B565" s="119"/>
      <c r="C565" s="280"/>
      <c r="D565" s="330" t="s">
        <v>869</v>
      </c>
      <c r="E565" s="341"/>
      <c r="F565" s="341"/>
      <c r="G565" s="341"/>
      <c r="H565" s="331"/>
      <c r="I565" s="342"/>
      <c r="J565" s="207"/>
      <c r="K565" s="210"/>
      <c r="L565" s="211">
        <v>7.2</v>
      </c>
    </row>
    <row r="566" spans="1:12" s="91" customFormat="1" ht="34.5" customHeight="1">
      <c r="A566" s="251" t="s">
        <v>876</v>
      </c>
      <c r="B566" s="119"/>
      <c r="C566" s="284"/>
      <c r="D566" s="330" t="s">
        <v>993</v>
      </c>
      <c r="E566" s="341"/>
      <c r="F566" s="341"/>
      <c r="G566" s="341"/>
      <c r="H566" s="331"/>
      <c r="I566" s="342"/>
      <c r="J566" s="213"/>
      <c r="K566" s="214"/>
      <c r="L566" s="211">
        <v>26</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v>0</v>
      </c>
    </row>
    <row r="577" spans="1:22" s="91" customFormat="1" ht="34.5" customHeight="1">
      <c r="A577" s="251" t="s">
        <v>885</v>
      </c>
      <c r="B577" s="119"/>
      <c r="C577" s="209"/>
      <c r="D577" s="330" t="s">
        <v>377</v>
      </c>
      <c r="E577" s="341"/>
      <c r="F577" s="341"/>
      <c r="G577" s="341"/>
      <c r="H577" s="331"/>
      <c r="I577" s="342"/>
      <c r="J577" s="207"/>
      <c r="K577" s="210"/>
      <c r="L577" s="211">
        <v>0</v>
      </c>
    </row>
    <row r="578" spans="1:22" s="91" customFormat="1" ht="34.5" customHeight="1">
      <c r="A578" s="251" t="s">
        <v>886</v>
      </c>
      <c r="B578" s="119"/>
      <c r="C578" s="209"/>
      <c r="D578" s="330" t="s">
        <v>992</v>
      </c>
      <c r="E578" s="341"/>
      <c r="F578" s="341"/>
      <c r="G578" s="341"/>
      <c r="H578" s="331"/>
      <c r="I578" s="342"/>
      <c r="J578" s="207"/>
      <c r="K578" s="210"/>
      <c r="L578" s="211">
        <v>0</v>
      </c>
    </row>
    <row r="579" spans="1:22" s="91" customFormat="1" ht="34.5" customHeight="1">
      <c r="A579" s="251" t="s">
        <v>887</v>
      </c>
      <c r="B579" s="119"/>
      <c r="C579" s="209"/>
      <c r="D579" s="330" t="s">
        <v>379</v>
      </c>
      <c r="E579" s="341"/>
      <c r="F579" s="341"/>
      <c r="G579" s="341"/>
      <c r="H579" s="331"/>
      <c r="I579" s="342"/>
      <c r="J579" s="207"/>
      <c r="K579" s="210"/>
      <c r="L579" s="211">
        <v>0</v>
      </c>
    </row>
    <row r="580" spans="1:22" s="91" customFormat="1" ht="34.5" customHeight="1">
      <c r="A580" s="251" t="s">
        <v>888</v>
      </c>
      <c r="B580" s="119"/>
      <c r="C580" s="209"/>
      <c r="D580" s="330" t="s">
        <v>380</v>
      </c>
      <c r="E580" s="341"/>
      <c r="F580" s="341"/>
      <c r="G580" s="341"/>
      <c r="H580" s="331"/>
      <c r="I580" s="342"/>
      <c r="J580" s="207"/>
      <c r="K580" s="210"/>
      <c r="L580" s="211">
        <v>0</v>
      </c>
    </row>
    <row r="581" spans="1:22" s="91" customFormat="1" ht="34.5" customHeight="1">
      <c r="A581" s="251" t="s">
        <v>889</v>
      </c>
      <c r="B581" s="119"/>
      <c r="C581" s="209"/>
      <c r="D581" s="330" t="s">
        <v>869</v>
      </c>
      <c r="E581" s="341"/>
      <c r="F581" s="341"/>
      <c r="G581" s="341"/>
      <c r="H581" s="331"/>
      <c r="I581" s="342"/>
      <c r="J581" s="207"/>
      <c r="K581" s="210"/>
      <c r="L581" s="211">
        <v>0</v>
      </c>
    </row>
    <row r="582" spans="1:22" s="91" customFormat="1" ht="34.5" customHeight="1">
      <c r="A582" s="251" t="s">
        <v>890</v>
      </c>
      <c r="B582" s="119"/>
      <c r="C582" s="212"/>
      <c r="D582" s="330" t="s">
        <v>993</v>
      </c>
      <c r="E582" s="341"/>
      <c r="F582" s="341"/>
      <c r="G582" s="341"/>
      <c r="H582" s="331"/>
      <c r="I582" s="343"/>
      <c r="J582" s="213"/>
      <c r="K582" s="214"/>
      <c r="L582" s="211">
        <v>0</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1048</v>
      </c>
    </row>
    <row r="589" spans="1:22" s="1" customFormat="1" ht="20.25" customHeight="1">
      <c r="A589" s="243"/>
      <c r="C589" s="62"/>
      <c r="D589" s="3"/>
      <c r="E589" s="3"/>
      <c r="F589" s="3"/>
      <c r="G589" s="3"/>
      <c r="H589" s="286"/>
      <c r="I589" s="67" t="s">
        <v>36</v>
      </c>
      <c r="J589" s="68"/>
      <c r="K589" s="186"/>
      <c r="L589" s="70" t="s">
        <v>1049</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t="str">
        <f>IF(SUM(L591:L591)=0,IF(COUNTIF(L591:L591,"未確認")&gt;0,"未確認",IF(COUNTIF(L591:L591,"~*")&gt;0,"*",SUM(L591:L591))),SUM(L591:L591))</f>
        <v>*</v>
      </c>
      <c r="K591" s="201" t="str">
        <f>IF(OR(COUNTIF(L591:L591,"未確認")&gt;0,COUNTIF(L591:L591,"*")&gt;0),"※","")</f>
        <v>※</v>
      </c>
      <c r="L591" s="117" t="s">
        <v>541</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30</v>
      </c>
      <c r="K593" s="201" t="str">
        <f>IF(OR(COUNTIF(L593:L593,"未確認")&gt;0,COUNTIF(L593:L593,"*")&gt;0),"※","")</f>
        <v/>
      </c>
      <c r="L593" s="117">
        <v>30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2" t="s">
        <v>994</v>
      </c>
      <c r="D595" s="323"/>
      <c r="E595" s="323"/>
      <c r="F595" s="323"/>
      <c r="G595" s="323"/>
      <c r="H595" s="324"/>
      <c r="I595" s="339" t="s">
        <v>397</v>
      </c>
      <c r="J595" s="140">
        <v>1053</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v>55</v>
      </c>
      <c r="K596" s="201" t="str">
        <f>IF(OR(COUNTIF(L596:L596,"未確認")&gt;0,COUNTIF(L596:L596,"~*")&gt;0),"※","")</f>
        <v/>
      </c>
      <c r="L596" s="216"/>
    </row>
    <row r="597" spans="1:12" s="115" customFormat="1" ht="35.1" customHeight="1">
      <c r="A597" s="251" t="s">
        <v>897</v>
      </c>
      <c r="B597" s="84"/>
      <c r="C597" s="322" t="s">
        <v>995</v>
      </c>
      <c r="D597" s="323"/>
      <c r="E597" s="323"/>
      <c r="F597" s="323"/>
      <c r="G597" s="323"/>
      <c r="H597" s="324"/>
      <c r="I597" s="325" t="s">
        <v>400</v>
      </c>
      <c r="J597" s="140">
        <v>421</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v>63</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710</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t="str">
        <f t="shared" ref="J600:J605" si="25">IF(SUM(L600:L600)=0,IF(COUNTIF(L600:L600,"未確認")&gt;0,"未確認",IF(COUNTIF(L600:L600,"~*")&gt;0,"*",SUM(L600:L600))),SUM(L600:L600))</f>
        <v>*</v>
      </c>
      <c r="K600" s="201" t="str">
        <f t="shared" ref="K600:K605" si="26">IF(OR(COUNTIF(L600:L600,"未確認")&gt;0,COUNTIF(L600:L600,"*")&gt;0),"※","")</f>
        <v>※</v>
      </c>
      <c r="L600" s="117" t="s">
        <v>541</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t="str">
        <f t="shared" si="25"/>
        <v>*</v>
      </c>
      <c r="K602" s="201" t="str">
        <f t="shared" si="26"/>
        <v>※</v>
      </c>
      <c r="L602" s="117" t="s">
        <v>541</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1048</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1049</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35"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t="str">
        <f t="shared" si="27"/>
        <v>*</v>
      </c>
      <c r="K621" s="201" t="str">
        <f t="shared" si="28"/>
        <v>※</v>
      </c>
      <c r="L621" s="117" t="s">
        <v>541</v>
      </c>
    </row>
    <row r="622" spans="1:22" s="118" customFormat="1" ht="69.95"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1048</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1049</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t="str">
        <f t="shared" ref="J631:J638" si="29">IF(SUM(L631:L631)=0,IF(COUNTIF(L631:L631,"未確認")&gt;0,"未確認",IF(COUNTIF(L631:L631,"~*")&gt;0,"*",SUM(L631:L631))),SUM(L631:L631))</f>
        <v>*</v>
      </c>
      <c r="K631" s="201" t="str">
        <f t="shared" ref="K631:K638" si="30">IF(OR(COUNTIF(L631:L631,"未確認")&gt;0,COUNTIF(L631:L631,"*")&gt;0),"※","")</f>
        <v>※</v>
      </c>
      <c r="L631" s="117" t="s">
        <v>541</v>
      </c>
    </row>
    <row r="632" spans="1:22" s="118" customFormat="1" ht="56.1" customHeight="1">
      <c r="A632" s="252" t="s">
        <v>918</v>
      </c>
      <c r="B632" s="119"/>
      <c r="C632" s="319" t="s">
        <v>434</v>
      </c>
      <c r="D632" s="320"/>
      <c r="E632" s="320"/>
      <c r="F632" s="320"/>
      <c r="G632" s="320"/>
      <c r="H632" s="321"/>
      <c r="I632" s="122" t="s">
        <v>435</v>
      </c>
      <c r="J632" s="116">
        <f t="shared" si="29"/>
        <v>41</v>
      </c>
      <c r="K632" s="201" t="str">
        <f t="shared" si="30"/>
        <v/>
      </c>
      <c r="L632" s="117">
        <v>41</v>
      </c>
    </row>
    <row r="633" spans="1:22" s="118" customFormat="1" ht="57">
      <c r="A633" s="252" t="s">
        <v>919</v>
      </c>
      <c r="B633" s="119"/>
      <c r="C633" s="319" t="s">
        <v>436</v>
      </c>
      <c r="D633" s="320"/>
      <c r="E633" s="320"/>
      <c r="F633" s="320"/>
      <c r="G633" s="320"/>
      <c r="H633" s="321"/>
      <c r="I633" s="122" t="s">
        <v>437</v>
      </c>
      <c r="J633" s="116">
        <f t="shared" si="29"/>
        <v>29</v>
      </c>
      <c r="K633" s="201" t="str">
        <f t="shared" si="30"/>
        <v/>
      </c>
      <c r="L633" s="117">
        <v>29</v>
      </c>
    </row>
    <row r="634" spans="1:22" s="118" customFormat="1" ht="56.1"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16</v>
      </c>
      <c r="K635" s="201" t="str">
        <f t="shared" si="30"/>
        <v/>
      </c>
      <c r="L635" s="117">
        <v>16</v>
      </c>
    </row>
    <row r="636" spans="1:22" s="118" customFormat="1" ht="69.95" customHeight="1">
      <c r="A636" s="252" t="s">
        <v>922</v>
      </c>
      <c r="B636" s="119"/>
      <c r="C636" s="319" t="s">
        <v>442</v>
      </c>
      <c r="D636" s="320"/>
      <c r="E636" s="320"/>
      <c r="F636" s="320"/>
      <c r="G636" s="320"/>
      <c r="H636" s="321"/>
      <c r="I636" s="122" t="s">
        <v>443</v>
      </c>
      <c r="J636" s="116" t="str">
        <f t="shared" si="29"/>
        <v>*</v>
      </c>
      <c r="K636" s="201" t="str">
        <f t="shared" si="30"/>
        <v>※</v>
      </c>
      <c r="L636" s="117" t="s">
        <v>541</v>
      </c>
    </row>
    <row r="637" spans="1:22" s="118" customFormat="1" ht="98.1"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t="str">
        <f t="shared" si="29"/>
        <v>*</v>
      </c>
      <c r="K638" s="201" t="str">
        <f t="shared" si="30"/>
        <v>※</v>
      </c>
      <c r="L638" s="117" t="s">
        <v>541</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1048</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1049</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69.95"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69.95"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69.95"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1048</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1049</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539</v>
      </c>
    </row>
    <row r="668" spans="1:22" s="83" customFormat="1" ht="56.1" customHeight="1">
      <c r="A668" s="251" t="s">
        <v>951</v>
      </c>
      <c r="B668" s="84"/>
      <c r="C668" s="316" t="s">
        <v>481</v>
      </c>
      <c r="D668" s="317"/>
      <c r="E668" s="317"/>
      <c r="F668" s="317"/>
      <c r="G668" s="317"/>
      <c r="H668" s="318"/>
      <c r="I668" s="138" t="s">
        <v>482</v>
      </c>
      <c r="J668" s="223"/>
      <c r="K668" s="224"/>
      <c r="L668" s="225" t="s">
        <v>533</v>
      </c>
    </row>
    <row r="669" spans="1:22" s="83" customFormat="1" ht="56.1"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 customHeight="1">
      <c r="A671" s="251" t="s">
        <v>954</v>
      </c>
      <c r="B671" s="84"/>
      <c r="C671" s="227"/>
      <c r="D671" s="228"/>
      <c r="E671" s="322" t="s">
        <v>487</v>
      </c>
      <c r="F671" s="323"/>
      <c r="G671" s="323"/>
      <c r="H671" s="324"/>
      <c r="I671" s="326"/>
      <c r="J671" s="223"/>
      <c r="K671" s="224"/>
      <c r="L671" s="300" t="s">
        <v>533</v>
      </c>
    </row>
    <row r="672" spans="1:22" s="83" customFormat="1" ht="25.7" customHeight="1">
      <c r="A672" s="251" t="s">
        <v>955</v>
      </c>
      <c r="B672" s="84"/>
      <c r="C672" s="229"/>
      <c r="D672" s="285"/>
      <c r="E672" s="328"/>
      <c r="F672" s="329"/>
      <c r="G672" s="330" t="s">
        <v>1003</v>
      </c>
      <c r="H672" s="331"/>
      <c r="I672" s="327"/>
      <c r="J672" s="223"/>
      <c r="K672" s="224"/>
      <c r="L672" s="300" t="s">
        <v>533</v>
      </c>
    </row>
    <row r="673" spans="1:22" s="115" customFormat="1" ht="80.099999999999994"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1048</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1049</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1048</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1049</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1048</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1049</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t="str">
        <f>IF(SUM(L707:L707)=0,IF(COUNTIF(L707:L707,"未確認")&gt;0,"未確認",IF(COUNTIF(L707:L707,"~*")&gt;0,"*",SUM(L707:L707))),SUM(L707:L707))</f>
        <v>*</v>
      </c>
      <c r="K707" s="201" t="str">
        <f>IF(OR(COUNTIF(L707:L707,"未確認")&gt;0,COUNTIF(L707:L707,"*")&gt;0),"※","")</f>
        <v>※</v>
      </c>
      <c r="L707" s="117" t="s">
        <v>541</v>
      </c>
    </row>
    <row r="708" spans="1:23" s="118" customFormat="1" ht="69.95"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6C8A307-977B-4BDC-BE17-30E6D27A7A2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2019-12-23T00:32:44Z</dcterms:modified>
</cp:coreProperties>
</file>