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D55B5D3-4CDB-4778-AA04-DEF067A202D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<sst xmlns="http://schemas.openxmlformats.org/spreadsheetml/2006/main" count="2966" uniqueCount="1046">
  <si>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</si>
  <si>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</si>
  <si>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</si>
  <si>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</si>
  <si>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</si>
  <si>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</si>
  <si>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</si>
  <si>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</si>
  <si>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</si>
  <si>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</si>
  <si>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</si>
  <si>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</si>
  <si>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</si>
  <si>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</si>
  <si>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</si>
  <si>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</si>
  <si>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</si>
  <si>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</si>
  <si>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</si>
  <si>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</si>
  <si>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</si>
  <si>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</si>
  <si>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</si>
  <si>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</si>
  <si>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</si>
  <si>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</si>
  <si>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</si>
  <si>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</si>
  <si>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</si>
  <si>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</si>
  <si>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</si>
  <si>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</si>
  <si>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</si>
  <si>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</si>
  <si>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</si>
  <si>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</si>
  <si>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</si>
  <si>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</si>
  <si>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</si>
  <si>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</si>
  <si>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</si>
  <si>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</si>
  <si>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</si>
  <si>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</si>
  <si>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</si>
  <si>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</si>
  <si>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</si>
  <si>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</si>
  <si>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</si>
  <si>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</si>
  <si>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</si>
  <si>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</si>
  <si>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</si>
  <si>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</si>
  <si>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</si>
  <si>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</si>
  <si>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</si>
  <si>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</si>
  <si>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</si>
  <si>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</si>
  <si>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</si>
  <si>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</si>
  <si>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</si>
  <si>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</si>
  <si>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</si>
  <si>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</si>
  <si>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</si>
  <si>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</si>
  <si>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</si>
  <si>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</si>
  <si>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</si>
  <si>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</si>
  <si>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</si>
  <si>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</si>
  <si>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</si>
  <si>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</si>
  <si>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</si>
  <si>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</si>
  <si>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</si>
  <si>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</si>
  <si>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</si>
  <si>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</si>
  <si>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</si>
  <si>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</si>
  <si>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</si>
  <si>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</si>
  <si>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</si>
  <si>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</si>
  <si>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</si>
  <si>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</si>
  <si>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</si>
  <si>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</si>
  <si>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</si>
  <si>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</si>
  <si>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</si>
  <si>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</si>
  <si>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</si>
  <si>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</si>
  <si>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</si>
  <si>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</si>
  <si>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</si>
  <si>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</si>
  <si>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</si>
  <si>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</si>
  <si>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</si>
  <si>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</si>
  <si>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</si>
  <si>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</si>
  <si>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</si>
  <si>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</si>
  <si>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</si>
  <si>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</si>
  <si>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</si>
  <si>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</si>
  <si>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</si>
  <si>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</si>
  <si>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</si>
  <si>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</si>
  <si>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</si>
  <si>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</si>
  <si>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</si>
  <si>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</si>
  <si>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</si>
  <si>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</si>
  <si>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</si>
  <si>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</si>
  <si>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</si>
  <si>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</si>
  <si>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</si>
  <si>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</si>
  <si>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</si>
  <si>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</si>
  <si>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</si>
  <si>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</si>
  <si>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</si>
  <si>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</si>
  <si>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</si>
  <si>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</si>
  <si>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</si>
  <si>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</si>
  <si>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</si>
  <si>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</si>
  <si>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</si>
  <si>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</si>
  <si>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</si>
  <si>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</si>
  <si>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</si>
  <si>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</si>
  <si>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</si>
  <si>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</si>
  <si>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</si>
  <si>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</si>
  <si>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</si>
  <si>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</si>
  <si>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</si>
  <si>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</si>
  <si>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</si>
  <si>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</si>
  <si>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</si>
  <si>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</si>
  <si>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</si>
  <si>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</si>
  <si>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</si>
  <si>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</si>
  <si>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</si>
  <si>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</si>
  <si>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</si>
  <si>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</si>
  <si>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</si>
  <si>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</si>
  <si>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</si>
  <si>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</si>
  <si>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</si>
  <si>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</si>
  <si>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</si>
  <si>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</si>
  <si>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</si>
  <si>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</si>
  <si>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</si>
  <si>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</si>
  <si>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</si>
  <si>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</si>
  <si>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</si>
  <si>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</si>
  <si>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</si>
  <si>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</si>
  <si>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</si>
  <si>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</si>
  <si>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</si>
  <si>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</si>
  <si>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</si>
  <si>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</si>
  <si>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</si>
  <si>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</si>
  <si>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</si>
  <si>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</si>
  <si>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</si>
  <si>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</si>
  <si>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</si>
  <si>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</si>
  <si>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</si>
  <si>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</si>
  <si>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</si>
  <si>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</si>
  <si>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</si>
  <si>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</si>
  <si>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</si>
  <si>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</si>
  <si>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</si>
  <si>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</si>
  <si>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</si>
  <si>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</si>
  <si>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</si>
  <si>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</si>
  <si>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</si>
  <si>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</si>
  <si>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</si>
  <si>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</si>
  <si>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</si>
  <si>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</si>
  <si>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</si>
  <si>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</si>
  <si>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</si>
  <si>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</si>
  <si>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</si>
  <si>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</si>
  <si>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</si>
  <si>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</si>
  <si>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</si>
  <si>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</si>
  <si>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</si>
  <si>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</si>
  <si>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</si>
  <si>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</si>
  <si>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</si>
  <si>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</si>
  <si>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</si>
  <si>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</si>
  <si>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</si>
  <si>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</si>
  <si>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</si>
  <si>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</si>
  <si>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</si>
  <si>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</si>
  <si>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</si>
  <si>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</si>
  <si>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</si>
  <si>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</si>
  <si>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</si>
  <si>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</si>
  <si>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</si>
  <si>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</si>
  <si>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</si>
  <si>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</si>
  <si>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</si>
  <si>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</si>
  <si>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</si>
  <si>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</si>
  <si>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</si>
  <si>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</si>
  <si>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</si>
  <si>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</si>
  <si>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</si>
  <si>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</si>
  <si>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</si>
  <si>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</si>
  <si>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</si>
  <si>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</si>
  <si>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</si>
  <si>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</si>
  <si>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</si>
  <si>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</si>
  <si>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</si>
  <si>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</si>
  <si>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</si>
  <si>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</si>
  <si>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</si>
  <si>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</si>
  <si>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</si>
  <si>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</si>
  <si>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</si>
  <si>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</si>
  <si>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</si>
  <si>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</si>
  <si>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</si>
  <si>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</si>
  <si>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</si>
  <si>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</si>
  <si>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</si>
  <si>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</si>
  <si>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</si>
  <si>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</si>
  <si>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</si>
  <si>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</si>
  <si>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</si>
  <si>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</si>
  <si>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</si>
  <si>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</si>
  <si>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</si>
  <si>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</si>
  <si>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</si>
  <si>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</si>
  <si>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</si>
  <si>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</si>
  <si>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</si>
  <si>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</si>
  <si>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</si>
  <si>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</si>
  <si>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</si>
  <si>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</si>
  <si>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</si>
  <si>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</si>
  <si>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</si>
  <si>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</si>
  <si>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</si>
  <si>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</si>
  <si>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</si>
  <si>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</si>
  <si>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</si>
  <si>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</si>
  <si>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</si>
  <si>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</si>
  <si>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</si>
  <si>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</si>
  <si>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</si>
  <si>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</si>
  <si>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</si>
  <si>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</si>
  <si>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</si>
  <si>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</si>
  <si>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</si>
  <si>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</si>
  <si>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</si>
  <si>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</si>
  <si>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</si>
  <si>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</si>
  <si>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</si>
  <si>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</si>
  <si>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</si>
  <si>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</si>
  <si>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</si>
  <si>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</si>
  <si>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</si>
  <si>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</si>
  <si>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</si>
  <si>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</si>
  <si>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</si>
  <si>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</si>
  <si>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</si>
  <si>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</si>
  <si>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</si>
  <si>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</si>
  <si>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</si>
  <si>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</si>
  <si>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</si>
  <si>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</si>
  <si>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</si>
  <si>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</si>
  <si>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</si>
  <si>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</si>
  <si>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</si>
  <si>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</si>
  <si>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</si>
  <si>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</si>
  <si>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</si>
  <si>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</si>
  <si>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</si>
  <si>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</si>
  <si>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</si>
  <si>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</si>
  <si>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</si>
  <si>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</si>
  <si>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</si>
  <si>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</si>
  <si>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</si>
  <si>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</si>
  <si>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</si>
  <si>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</si>
  <si>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</si>
  <si>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</si>
  <si>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</si>
  <si>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</si>
  <si>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</si>
  <si>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</si>
  <si>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</si>
  <si>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</si>
  <si>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</si>
  <si>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</si>
  <si>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</si>
  <si>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</si>
  <si>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</si>
  <si>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</si>
  <si>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</si>
  <si>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</si>
  <si>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</si>
  <si>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</si>
  <si>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</si>
  <si>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</si>
  <si>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</si>
  <si>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</si>
  <si>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</si>
  <si>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</si>
  <si>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</si>
  <si>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</si>
  <si>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</si>
  <si>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</si>
  <si>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</si>
  <si>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</si>
  <si>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</si>
  <si>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</si>
  <si>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</si>
  <si>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</si>
  <si>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</si>
  <si>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</si>
  <si>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</si>
  <si>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</si>
  <si>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</si>
  <si>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</si>
  <si>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</si>
  <si>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</si>
  <si>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</si>
  <si>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</si>
  <si>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</si>
  <si>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</si>
  <si>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</si>
  <si>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</si>
  <si>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</si>
  <si>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</si>
  <si>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</si>
  <si>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</si>
  <si>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</si>
  <si>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</si>
  <si>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</si>
  <si>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</si>
  <si>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</si>
  <si>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</si>
  <si>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</si>
  <si>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</si>
  <si>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</si>
  <si>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</si>
  <si>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</si>
  <si>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</si>
  <si>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</si>
  <si>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</si>
  <si>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</si>
  <si>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</si>
  <si>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</si>
  <si>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</si>
  <si>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</si>
  <si>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</si>
  <si>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</si>
  <si>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</si>
  <si>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</si>
  <si>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</si>
  <si>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</si>
  <si>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</si>
  <si>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</si>
  <si>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</si>
  <si>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</si>
  <si>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</si>
  <si>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</si>
  <si>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</si>
  <si>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</si>
  <si>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</si>
  <si>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</si>
  <si>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</si>
  <si>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</si>
  <si>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</si>
  <si>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</si>
  <si>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</si>
  <si>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</si>
  <si>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</si>
  <si>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</si>
  <si>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</si>
  <si>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</si>
  <si>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</si>
  <si>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</si>
  <si>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</si>
  <si>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</si>
  <si>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</si>
  <si>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</si>
  <si>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</si>
  <si>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</si>
  <si>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</si>
  <si>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</si>
  <si>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</si>
  <si>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</si>
  <si>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</si>
  <si>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</si>
  <si>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</si>
  <si>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</si>
  <si>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</si>
  <si>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</si>
  <si>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</si>
  <si>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</si>
  <si>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</si>
  <si>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</si>
  <si>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</si>
  <si>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</si>
  <si>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</si>
  <si>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</si>
  <si>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</si>
  <si>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</si>
  <si>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</si>
  <si>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</si>
  <si>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</si>
  <si>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</si>
  <si>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</si>
  <si>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</si>
  <si>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</si>
  <si>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</si>
  <si>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</si>
  <si>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</si>
  <si>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</si>
  <si>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</si>
  <si>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</si>
  <si>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</si>
  <si>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</si>
  <si>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</si>
  <si>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</si>
  <si>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</si>
  <si>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</si>
  <si>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</si>
  <si>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</si>
  <si>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</si>
  <si>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</si>
  <si>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</si>
  <si>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</si>
  <si>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</si>
  <si>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</si>
  <si>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</si>
  <si>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</si>
  <si>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</si>
  <si>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</si>
  <si>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</si>
  <si>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</si>
  <si>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</si>
  <si>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</si>
  <si>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</si>
  <si>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</si>
  <si>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</si>
  <si>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</si>
  <si>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</si>
  <si>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</si>
  <si>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</si>
  <si>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</si>
  <si>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</si>
  <si>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</si>
  <si>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</si>
  <si>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</si>
  <si>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</si>
  <si>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</si>
  <si>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</si>
  <si>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</si>
  <si>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</si>
  <si>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</si>
  <si>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</si>
  <si>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</si>
  <si>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</si>
  <si>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</si>
  <si>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</si>
  <si>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</si>
  <si>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</si>
  <si>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</si>
  <si>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</si>
  <si>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</si>
  <si>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</si>
  <si>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</si>
  <si>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</si>
  <si>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</si>
  <si>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</si>
  <si>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</si>
  <si>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</si>
  <si>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</si>
  <si>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</si>
  <si>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</si>
  <si>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</si>
  <si>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</si>
  <si>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</si>
  <si>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</si>
  <si>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</si>
  <si>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</si>
  <si>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</si>
  <si>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</si>
  <si>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</si>
  <si>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</si>
  <si>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</si>
  <si>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</si>
  <si>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</si>
  <si>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</si>
  <si>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</si>
  <si>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</si>
  <si>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</si>
  <si>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</si>
  <si>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</si>
  <si>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</si>
  <si>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</si>
  <si>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</si>
  <si>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</si>
  <si>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</si>
  <si>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</si>
  <si>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</si>
  <si>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</si>
  <si>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</si>
  <si>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</si>
  <si>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</si>
  <si>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</si>
  <si>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</si>
  <si>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</si>
  <si>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</si>
  <si>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</si>
  <si>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</si>
  <si>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</si>
  <si>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</si>
  <si>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</si>
  <si>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</si>
  <si>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</si>
  <si>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</si>
  <si>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</si>
  <si>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</si>
  <si>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</si>
  <si>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</si>
  <si>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</si>
  <si>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</si>
  <si>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</si>
  <si>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</si>
  <si>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</si>
  <si>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</si>
  <si>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</si>
  <si>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</si>
  <si>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</si>
  <si>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</si>
  <si>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</si>
  <si>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</si>
  <si>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</si>
  <si>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</si>
  <si>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</si>
  <si>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</si>
  <si>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</si>
  <si>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</si>
  <si>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</si>
  <si>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</si>
  <si>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</si>
  <si>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</si>
  <si>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</si>
  <si>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</si>
  <si>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</si>
  <si>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</si>
  <si>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</si>
  <si>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</si>
  <si>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</si>
  <si>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</si>
  <si>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</si>
  <si>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</si>
  <si>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</si>
  <si>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</si>
  <si>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</si>
  <si>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</si>
  <si>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</si>
  <si>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</si>
  <si>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</si>
  <si>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</si>
  <si>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</si>
  <si>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</si>
  <si>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</si>
  <si>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</si>
  <si>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</si>
  <si>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</si>
  <si>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</si>
  <si>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</si>
  <si>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</si>
  <si>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</si>
  <si>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</si>
  <si>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</si>
  <si>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</si>
  <si>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</si>
  <si>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</si>
  <si>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</si>
  <si>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</si>
  <si>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</si>
  <si>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</si>
  <si>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</si>
  <si>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</si>
  <si>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</si>
  <si>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</si>
  <si>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</si>
  <si>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</si>
  <si>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</si>
  <si>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</si>
  <si>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</si>
  <si>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</si>
  <si>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</si>
  <si>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</si>
  <si>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</si>
  <si>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</si>
  <si>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</si>
  <si>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</si>
  <si>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</si>
  <si>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</si>
  <si>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</si>
  <si>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</si>
  <si>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</si>
  <si>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</si>
  <si>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</si>
  <si>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</si>
  <si>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</si>
  <si>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</si>
  <si>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</si>
  <si>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</si>
  <si>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</si>
  <si>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</si>
  <si>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</si>
  <si>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</si>
  <si>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</si>
  <si>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</si>
  <si>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</si>
  <si>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</si>
  <si>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</si>
  <si>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</si>
  <si>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</si>
  <si>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</si>
  <si>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</si>
  <si>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</si>
  <si>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</si>
  <si>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</si>
  <si>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</si>
  <si>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</si>
  <si>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</si>
  <si>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</si>
  <si>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</si>
  <si>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</si>
  <si>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</si>
  <si>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</si>
  <si>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</si>
  <si>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</si>
  <si>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</si>
  <si>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</si>
  <si>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</si>
  <si>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</si>
  <si>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</si>
  <si>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</si>
  <si>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</si>
  <si>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</si>
  <si>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</si>
  <si>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</si>
  <si>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</si>
  <si>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</si>
  <si>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</si>
  <si>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</si>
  <si>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</si>
  <si>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</si>
  <si>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</si>
  <si>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</si>
  <si>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</si>
  <si>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</si>
  <si>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</si>
  <si>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</si>
  <si>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</si>
  <si>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</si>
  <si>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</si>
  <si>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</si>
  <si>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</si>
  <si>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</si>
  <si>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</si>
  <si>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</si>
  <si>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</si>
  <si>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</si>
  <si>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</si>
  <si>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</si>
  <si>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</si>
  <si>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</si>
  <si>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</si>
  <si>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</si>
  <si>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</si>
  <si>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</si>
  <si>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</si>
  <si>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</si>
  <si>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</si>
  <si>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</si>
  <si>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</si>
  <si>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</si>
  <si>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</si>
  <si>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</si>
  <si>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</si>
  <si>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</si>
  <si>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</si>
  <si>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</si>
  <si>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</si>
  <si>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</si>
  <si>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</si>
  <si>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</si>
  <si>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</si>
  <si>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</si>
  <si>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</si>
  <si>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</si>
  <si>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</si>
  <si>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</si>
  <si>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</si>
  <si>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</si>
  <si>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</si>
  <si>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</si>
  <si>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</si>
  <si>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</si>
  <si>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</si>
  <si>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</si>
  <si>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</si>
  <si>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</si>
  <si>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</si>
  <si>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</si>
  <si>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</si>
  <si>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</si>
  <si>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</si>
  <si>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</si>
  <si>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</si>
  <si>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</si>
  <si>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</si>
  <si>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</si>
  <si>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</si>
  <si>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</si>
  <si>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</si>
  <si>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</si>
  <si>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</si>
  <si>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</si>
  <si>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</si>
  <si>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</si>
  <si>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</si>
  <si>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</si>
  <si>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</si>
  <si>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</si>
  <si>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</si>
  <si>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</si>
  <si>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</si>
  <si>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</si>
  <si>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</si>
  <si>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</si>
  <si>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</si>
  <si>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</si>
  <si>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</si>
  <si>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</si>
  <si>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</si>
  <si>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</si>
  <si>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</si>
  <si>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</si>
  <si>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</si>
  <si>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</si>
  <si>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</si>
  <si>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</si>
  <si>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</si>
  <si>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</si>
  <si>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</si>
  <si>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</si>
  <si>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</si>
  <si>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</si>
  <si>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</si>
  <si>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</si>
  <si>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</si>
  <si>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</si>
  <si>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</si>
  <si>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</si>
  <si>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</si>
  <si>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</si>
  <si>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</si>
  <si>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</si>
  <si>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</si>
  <si>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</si>
  <si>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</si>
  <si>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</si>
  <si>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</si>
  <si>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</si>
  <si>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</si>
  <si>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</si>
  <si>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</si>
  <si>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</si>
  <si>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</si>
  <si>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</si>
  <si>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</si>
  <si>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</si>
  <si>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</si>
  <si>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</si>
  <si>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</si>
  <si>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</si>
  <si>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</si>
  <si>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</si>
  <si>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</si>
  <si>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</si>
  <si>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</si>
  <si>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</si>
  <si>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</si>
  <si>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</si>
  <si>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</si>
  <si>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</si>
  <si>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</si>
  <si>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</si>
  <si>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</si>
  <si>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</si>
  <si>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</si>
  <si>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</si>
  <si>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</si>
  <si>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</si>
  <si>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</si>
  <si>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</si>
  <si>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</si>
  <si>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</si>
  <si>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</si>
  <si>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</si>
  <si>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</si>
  <si>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</si>
  <si>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</si>
  <si>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</si>
  <si>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</si>
  <si>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</si>
  <si>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</si>
  <si>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</si>
  <si>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</si>
  <si>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</si>
  <si>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</si>
  <si>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</si>
  <si>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</si>
  <si>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</si>
  <si>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</si>
  <si>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</si>
  <si>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</si>
  <si>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</si>
  <si>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</si>
  <si>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</si>
  <si>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</si>
  <si>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</si>
  <si>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</si>
  <si>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</si>
  <si>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</si>
  <si>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</si>
  <si>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</si>
  <si>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</si>
  <si>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</si>
  <si>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</si>
  <si>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</si>
  <si>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</si>
  <si>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</si>
  <si>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</si>
  <si>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</si>
  <si>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</si>
  <si>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</si>
  <si>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</si>
  <si>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</si>
  <si>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</si>
  <si>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</si>
  <si>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</si>
  <si>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</si>
  <si>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</si>
  <si>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</si>
  <si>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</si>
  <si>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</si>
  <si>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</si>
  <si>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</si>
  <si>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</si>
  <si>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</si>
  <si>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</si>
  <si>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</si>
  <si>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</si>
  <si>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</si>
  <si>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</si>
  <si>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</si>
  <si>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</si>
  <si>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</si>
  <si>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</si>
  <si>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</si>
  <si>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</si>
  <si>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</si>
  <si>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</si>
  <si>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</si>
  <si>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</si>
  <si>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</si>
  <si>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</si>
  <si>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</si>
  <si>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</si>
  <si>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</si>
  <si>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</si>
  <si>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</si>
  <si>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</si>
  <si>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</si>
  <si>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</si>
  <si>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</si>
  <si>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</si>
  <si>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</si>
  <si>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</si>
  <si>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</si>
  <si>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</si>
  <si>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</si>
  <si>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</si>
  <si>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</si>
  <si>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</si>
  <si>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</si>
  <si>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</si>
  <si>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</si>
  <si>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</si>
  <si>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</si>
  <si>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</si>
  <si>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</si>
  <si>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</si>
  <si>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</si>
  <si>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</si>
  <si>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</si>
  <si>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</si>
  <si>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</si>
  <si>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</si>
  <si>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</si>
  <si>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</si>
  <si>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</si>
  <si>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</si>
  <si>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</si>
  <si>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</si>
  <si>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</si>
  <si>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</si>
  <si>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</si>
  <si>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</si>
  <si>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</si>
  <si>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</si>
  <si>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</si>
  <si>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</si>
  <si>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</si>
  <si>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</si>
  <si>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</si>
  <si>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</si>
  <si>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</si>
  <si>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</si>
  <si>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</si>
  <si>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</si>
  <si>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</si>
  <si>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</si>
  <si>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</si>
  <si>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</si>
  <si>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</si>
  <si>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</si>
  <si>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</si>
  <si>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</si>
  <si>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</si>
  <si>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</si>
  <si>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医療法人双鳳会山王クリニック</t>
    <phoneticPr fontId="3"/>
  </si>
  <si>
    <t>〒349-0214 白岡市寺塚１２３－１</t>
    <phoneticPr fontId="3"/>
  </si>
  <si>
    <t>〇</t>
  </si>
  <si>
    <t>医療法人</t>
  </si>
  <si>
    <t>産婦人科</t>
  </si>
  <si>
    <t>ＤＰＣ病院ではない</t>
  </si>
  <si>
    <t>看護必要度Ⅰ</t>
    <phoneticPr fontId="3"/>
  </si>
  <si>
    <t>第一病棟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</si>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</sst>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837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140</v>
      </c>
      <c r="K151" s="264" t="str">
        <f t="shared" si="3"/>
        <v/>
      </c>
      <c r="L151" s="117">
        <v>140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11</v>
      </c>
      <c r="K269" s="81" t="str">
        <f t="shared" si="8"/>
        <v/>
      </c>
      <c r="L269" s="147">
        <v>11</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1.3</v>
      </c>
      <c r="K272" s="81" t="str">
        <f t="shared" si="8"/>
        <v/>
      </c>
      <c r="L272" s="148">
        <v>1.3</v>
      </c>
    </row>
    <row r="273" spans="1:12" s="83" customFormat="1" ht="34.5" customHeight="1">
      <c r="A273" s="249" t="s">
        <v>727</v>
      </c>
      <c r="B273" s="120"/>
      <c r="C273" s="370" t="s">
        <v>152</v>
      </c>
      <c r="D273" s="371"/>
      <c r="E273" s="371"/>
      <c r="F273" s="371"/>
      <c r="G273" s="370" t="s">
        <v>146</v>
      </c>
      <c r="H273" s="370"/>
      <c r="I273" s="403"/>
      <c r="J273" s="266">
        <f t="shared" si="9"/>
        <v>10</v>
      </c>
      <c r="K273" s="81" t="str">
        <f t="shared" si="8"/>
        <v/>
      </c>
      <c r="L273" s="147">
        <v>10</v>
      </c>
    </row>
    <row r="274" spans="1:12" s="83" customFormat="1" ht="34.5" customHeight="1">
      <c r="A274" s="249" t="s">
        <v>727</v>
      </c>
      <c r="B274" s="120"/>
      <c r="C274" s="371"/>
      <c r="D274" s="371"/>
      <c r="E274" s="371"/>
      <c r="F274" s="371"/>
      <c r="G274" s="370" t="s">
        <v>148</v>
      </c>
      <c r="H274" s="370"/>
      <c r="I274" s="403"/>
      <c r="J274" s="266">
        <f t="shared" si="9"/>
        <v>1.9</v>
      </c>
      <c r="K274" s="81" t="str">
        <f t="shared" si="8"/>
        <v/>
      </c>
      <c r="L274" s="148">
        <v>1.9</v>
      </c>
    </row>
    <row r="275" spans="1:12" s="83" customFormat="1" ht="34.5" customHeight="1">
      <c r="A275" s="249" t="s">
        <v>728</v>
      </c>
      <c r="B275" s="120"/>
      <c r="C275" s="370" t="s">
        <v>153</v>
      </c>
      <c r="D275" s="371"/>
      <c r="E275" s="371"/>
      <c r="F275" s="371"/>
      <c r="G275" s="370" t="s">
        <v>146</v>
      </c>
      <c r="H275" s="370"/>
      <c r="I275" s="403"/>
      <c r="J275" s="266">
        <f t="shared" si="9"/>
        <v>11</v>
      </c>
      <c r="K275" s="81" t="str">
        <f t="shared" si="8"/>
        <v/>
      </c>
      <c r="L275" s="147">
        <v>11</v>
      </c>
    </row>
    <row r="276" spans="1:12" s="83" customFormat="1" ht="34.5" customHeight="1">
      <c r="A276" s="249" t="s">
        <v>728</v>
      </c>
      <c r="B276" s="84"/>
      <c r="C276" s="371"/>
      <c r="D276" s="371"/>
      <c r="E276" s="371"/>
      <c r="F276" s="371"/>
      <c r="G276" s="370" t="s">
        <v>148</v>
      </c>
      <c r="H276" s="370"/>
      <c r="I276" s="403"/>
      <c r="J276" s="266">
        <f t="shared" si="9"/>
        <v>1.8</v>
      </c>
      <c r="K276" s="81" t="str">
        <f t="shared" si="8"/>
        <v/>
      </c>
      <c r="L276" s="148">
        <v>1.8</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0.1</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0.5</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4</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4.0999999999999996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1</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2.2000000000000002</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3478</v>
      </c>
      <c r="K392" s="81" t="str">
        <f t="shared" ref="K392:K397" si="11">IF(OR(COUNTIF(L392:L392,"未確認")&gt;0,COUNTIF(L392:L392,"~*")&gt;0),"※","")</f>
        <v/>
      </c>
      <c r="L392" s="147">
        <v>3478</v>
      </c>
    </row>
    <row r="393" spans="1:22" s="83" customFormat="1" ht="34.5" customHeight="1">
      <c r="A393" s="249" t="s">
        <v>773</v>
      </c>
      <c r="B393" s="84"/>
      <c r="C393" s="369"/>
      <c r="D393" s="379"/>
      <c r="E393" s="319" t="s">
        <v>224</v>
      </c>
      <c r="F393" s="320"/>
      <c r="G393" s="320"/>
      <c r="H393" s="321"/>
      <c r="I393" s="342"/>
      <c r="J393" s="140">
        <f t="shared" si="10"/>
        <v>1935</v>
      </c>
      <c r="K393" s="81" t="str">
        <f t="shared" si="11"/>
        <v/>
      </c>
      <c r="L393" s="147">
        <v>1935</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1543</v>
      </c>
      <c r="K395" s="81" t="str">
        <f t="shared" si="11"/>
        <v/>
      </c>
      <c r="L395" s="147">
        <v>1543</v>
      </c>
    </row>
    <row r="396" spans="1:22" s="83" customFormat="1" ht="34.5" customHeight="1">
      <c r="A396" s="250" t="s">
        <v>776</v>
      </c>
      <c r="B396" s="1"/>
      <c r="C396" s="369"/>
      <c r="D396" s="319" t="s">
        <v>227</v>
      </c>
      <c r="E396" s="320"/>
      <c r="F396" s="320"/>
      <c r="G396" s="320"/>
      <c r="H396" s="321"/>
      <c r="I396" s="342"/>
      <c r="J396" s="140">
        <f t="shared" si="10"/>
        <v>24219</v>
      </c>
      <c r="K396" s="81" t="str">
        <f t="shared" si="11"/>
        <v/>
      </c>
      <c r="L396" s="147">
        <v>24219</v>
      </c>
    </row>
    <row r="397" spans="1:22" s="83" customFormat="1" ht="34.5" customHeight="1">
      <c r="A397" s="250" t="s">
        <v>777</v>
      </c>
      <c r="B397" s="119"/>
      <c r="C397" s="369"/>
      <c r="D397" s="319" t="s">
        <v>228</v>
      </c>
      <c r="E397" s="320"/>
      <c r="F397" s="320"/>
      <c r="G397" s="320"/>
      <c r="H397" s="321"/>
      <c r="I397" s="343"/>
      <c r="J397" s="140">
        <f t="shared" si="10"/>
        <v>3511</v>
      </c>
      <c r="K397" s="81" t="str">
        <f t="shared" si="11"/>
        <v/>
      </c>
      <c r="L397" s="147">
        <v>3511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3478</v>
      </c>
      <c r="K405" s="81" t="str">
        <f t="shared" ref="K405:K422" si="13">IF(OR(COUNTIF(L405:L405,"未確認")&gt;0,COUNTIF(L405:L405,"~*")&gt;0),"※","")</f>
        <v/>
      </c>
      <c r="L405" s="147">
        <v>3478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2035</v>
      </c>
      <c r="K407" s="81" t="str">
        <f t="shared" si="13"/>
        <v/>
      </c>
      <c r="L407" s="147">
        <v>2035</v>
      </c>
    </row>
    <row r="408" spans="1:22" s="83" customFormat="1" ht="34.5" customHeight="1">
      <c r="A408" s="251" t="s">
        <v>781</v>
      </c>
      <c r="B408" s="119"/>
      <c r="C408" s="368"/>
      <c r="D408" s="368"/>
      <c r="E408" s="319" t="s">
        <v>236</v>
      </c>
      <c r="F408" s="320"/>
      <c r="G408" s="320"/>
      <c r="H408" s="321"/>
      <c r="I408" s="360"/>
      <c r="J408" s="140">
        <f t="shared" si="12"/>
        <v>4</v>
      </c>
      <c r="K408" s="81" t="str">
        <f t="shared" si="13"/>
        <v/>
      </c>
      <c r="L408" s="147">
        <v>4</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1439</v>
      </c>
      <c r="K411" s="81" t="str">
        <f t="shared" si="13"/>
        <v/>
      </c>
      <c r="L411" s="147">
        <v>1439</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3511</v>
      </c>
      <c r="K413" s="81" t="str">
        <f t="shared" si="13"/>
        <v/>
      </c>
      <c r="L413" s="147">
        <v>3511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3460</v>
      </c>
      <c r="K415" s="81" t="str">
        <f t="shared" si="13"/>
        <v/>
      </c>
      <c r="L415" s="147">
        <v>3460</v>
      </c>
    </row>
    <row r="416" spans="1:22" s="83" customFormat="1" ht="34.5" customHeight="1">
      <c r="A416" s="251" t="s">
        <v>789</v>
      </c>
      <c r="B416" s="119"/>
      <c r="C416" s="368"/>
      <c r="D416" s="368"/>
      <c r="E416" s="319" t="s">
        <v>243</v>
      </c>
      <c r="F416" s="320"/>
      <c r="G416" s="320"/>
      <c r="H416" s="321"/>
      <c r="I416" s="360"/>
      <c r="J416" s="140">
        <f t="shared" si="12"/>
        <v>51</v>
      </c>
      <c r="K416" s="81" t="str">
        <f t="shared" si="13"/>
        <v/>
      </c>
      <c r="L416" s="147">
        <v>51</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3511</v>
      </c>
      <c r="K430" s="193" t="str">
        <f>IF(OR(COUNTIF(L430:L430,"未確認")&gt;0,COUNTIF(L430:L430,"~*")&gt;0),"※","")</f>
        <v/>
      </c>
      <c r="L430" s="147">
        <v>3511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3511</v>
      </c>
      <c r="K433" s="193" t="str">
        <f>IF(OR(COUNTIF(L433:L433,"未確認")&gt;0,COUNTIF(L433:L433,"~*")&gt;0),"※","")</f>
        <v/>
      </c>
      <c r="L433" s="147">
        <v>3511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77</v>
      </c>
      <c r="K468" s="201" t="str">
        <f t="shared" ref="K468:K475" si="15">IF(OR(COUNTIF(L468:L468,"未確認")&gt;0,COUNTIF(L468:L468,"*")&gt;0),"※","")</f>
        <v/>
      </c>
      <c r="L468" s="117">
        <v>77</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77</v>
      </c>
      <c r="K479" s="201" t="str">
        <f t="shared" si="17"/>
        <v/>
      </c>
      <c r="L479" s="117">
        <v>77</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15</v>
      </c>
      <c r="K505" s="201" t="str">
        <f t="shared" si="20"/>
        <v/>
      </c>
      <c r="L505" s="117">
        <v>15</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93</v>
      </c>
      <c r="K527" s="201" t="str">
        <f>IF(OR(COUNTIF(L527:L527,"未確認")&gt;0,COUNTIF(L527:L527,"*")&gt;0),"※","")</f>
        <v/>
      </c>
      <c r="L527" s="117">
        <v>93</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69.95" customHeight="1">
      <c r="A545" s="252" t="s">
        <v>853</v>
      </c>
      <c r="C545" s="319" t="s">
        <v>348</v>
      </c>
      <c r="D545" s="320"/>
      <c r="E545" s="320"/>
      <c r="F545" s="320"/>
      <c r="G545" s="320"/>
      <c r="H545" s="321"/>
      <c r="I545" s="122" t="s">
        <v>349</v>
      </c>
      <c r="J545" s="116" t="str">
        <f t="shared" ref="J545:J557" si="23">IF(SUM(L545:L545)=0,IF(COUNTIF(L545:L545,"未確認")&gt;0,"未確認",IF(COUNTIF(L545:L545,"~*")&gt;0,"*",SUM(L545:L545))),SUM(L545:L545))</f>
        <v>*</v>
      </c>
      <c r="K545" s="201" t="str">
        <f t="shared" ref="K545:K557" si="24">IF(OR(COUNTIF(L545:L545,"未確認")&gt;0,COUNTIF(L545:L545,"*")&gt;0),"※","")</f>
        <v>※</v>
      </c>
      <c r="L545" s="117" t="s">
        <v>541</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1043</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6930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267</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659</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574</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16</v>
      </c>
      <c r="K633" s="201" t="str">
        <f t="shared" si="30"/>
        <v/>
      </c>
      <c r="L633" s="117">
        <v>16</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9C1C8B8-9399-4CFF-B63A-B0816BEF3B1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2019-12-23T00:31:52Z</dcterms:modified>
</cp:coreProperties>
</file>