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E2C7234-3885-4C4B-8DB8-86B4E0BAB9A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<sst xmlns="http://schemas.openxmlformats.org/spreadsheetml/2006/main" count="3894" uniqueCount="1067">
  <si>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</si>
  <si>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</si>
  <si>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</si>
  <si>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</si>
  <si>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</si>
  <si>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</si>
  <si>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</si>
  <si>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</si>
  <si>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</si>
  <si>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</si>
  <si>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</si>
  <si>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</si>
  <si>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</si>
  <si>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</si>
  <si>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</si>
  <si>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</si>
  <si>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</si>
  <si>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</si>
  <si>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</si>
  <si>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</si>
  <si>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</si>
  <si>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</si>
  <si>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</si>
  <si>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</si>
  <si>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</si>
  <si>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</si>
  <si>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</si>
  <si>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</si>
  <si>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</si>
  <si>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</si>
  <si>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</si>
  <si>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</si>
  <si>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</si>
  <si>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</si>
  <si>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</si>
  <si>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</si>
  <si>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</si>
  <si>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</si>
  <si>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</si>
  <si>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</si>
  <si>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</si>
  <si>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</si>
  <si>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</si>
  <si>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</si>
  <si>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</si>
  <si>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</si>
  <si>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</si>
  <si>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</si>
  <si>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</si>
  <si>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</si>
  <si>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</si>
  <si>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</si>
  <si>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</si>
  <si>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</si>
  <si>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</si>
  <si>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</si>
  <si>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</si>
  <si>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</si>
  <si>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</si>
  <si>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</si>
  <si>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</si>
  <si>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</si>
  <si>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</si>
  <si>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</si>
  <si>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</si>
  <si>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</si>
  <si>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</si>
  <si>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</si>
  <si>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</si>
  <si>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</si>
  <si>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</si>
  <si>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</si>
  <si>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</si>
  <si>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</si>
  <si>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</si>
  <si>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</si>
  <si>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</si>
  <si>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</si>
  <si>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</si>
  <si>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</si>
  <si>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</si>
  <si>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</si>
  <si>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</si>
  <si>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</si>
  <si>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</si>
  <si>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</si>
  <si>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</si>
  <si>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</si>
  <si>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</si>
  <si>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</si>
  <si>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</si>
  <si>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</si>
  <si>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</si>
  <si>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</si>
  <si>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</si>
  <si>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</si>
  <si>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</si>
  <si>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</si>
  <si>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</si>
  <si>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</si>
  <si>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</si>
  <si>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</si>
  <si>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</si>
  <si>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</si>
  <si>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</si>
  <si>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</si>
  <si>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</si>
  <si>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</si>
  <si>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</si>
  <si>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</si>
  <si>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</si>
  <si>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</si>
  <si>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</si>
  <si>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</si>
  <si>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</si>
  <si>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</si>
  <si>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</si>
  <si>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</si>
  <si>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</si>
  <si>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</si>
  <si>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</si>
  <si>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</si>
  <si>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</si>
  <si>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</si>
  <si>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</si>
  <si>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</si>
  <si>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</si>
  <si>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</si>
  <si>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</si>
  <si>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</si>
  <si>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</si>
  <si>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</si>
  <si>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</si>
  <si>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</si>
  <si>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</si>
  <si>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</si>
  <si>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</si>
  <si>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</si>
  <si>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</si>
  <si>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</si>
  <si>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</si>
  <si>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</si>
  <si>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</si>
  <si>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</si>
  <si>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</si>
  <si>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</si>
  <si>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</si>
  <si>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</si>
  <si>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</si>
  <si>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</si>
  <si>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</si>
  <si>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</si>
  <si>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</si>
  <si>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</si>
  <si>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</si>
  <si>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</si>
  <si>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</si>
  <si>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</si>
  <si>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</si>
  <si>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</si>
  <si>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</si>
  <si>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</si>
  <si>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</si>
  <si>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</si>
  <si>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</si>
  <si>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</si>
  <si>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</si>
  <si>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</si>
  <si>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</si>
  <si>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</si>
  <si>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</si>
  <si>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</si>
  <si>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</si>
  <si>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</si>
  <si>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</si>
  <si>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</si>
  <si>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</si>
  <si>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</si>
  <si>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</si>
  <si>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</si>
  <si>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</si>
  <si>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</si>
  <si>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</si>
  <si>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</si>
  <si>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</si>
  <si>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</si>
  <si>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</si>
  <si>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</si>
  <si>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</si>
  <si>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</si>
  <si>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</si>
  <si>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</si>
  <si>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</si>
  <si>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</si>
  <si>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</si>
  <si>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</si>
  <si>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</si>
  <si>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</si>
  <si>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</si>
  <si>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</si>
  <si>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</si>
  <si>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</si>
  <si>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</si>
  <si>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</si>
  <si>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</si>
  <si>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</si>
  <si>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</si>
  <si>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</si>
  <si>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</si>
  <si>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</si>
  <si>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</si>
  <si>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</si>
  <si>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</si>
  <si>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</si>
  <si>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</si>
  <si>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</si>
  <si>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</si>
  <si>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</si>
  <si>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</si>
  <si>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</si>
  <si>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</si>
  <si>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</si>
  <si>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</si>
  <si>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</si>
  <si>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</si>
  <si>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</si>
  <si>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</si>
  <si>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</si>
  <si>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</si>
  <si>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</si>
  <si>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</si>
  <si>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</si>
  <si>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</si>
  <si>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</si>
  <si>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</si>
  <si>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</si>
  <si>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</si>
  <si>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</si>
  <si>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</si>
  <si>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</si>
  <si>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</si>
  <si>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</si>
  <si>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</si>
  <si>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</si>
  <si>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</si>
  <si>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</si>
  <si>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</si>
  <si>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</si>
  <si>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</si>
  <si>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</si>
  <si>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</si>
  <si>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</si>
  <si>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</si>
  <si>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</si>
  <si>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</si>
  <si>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</si>
  <si>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</si>
  <si>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</si>
  <si>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</si>
  <si>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</si>
  <si>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</si>
  <si>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</si>
  <si>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</si>
  <si>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</si>
  <si>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</si>
  <si>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</si>
  <si>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</si>
  <si>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</si>
  <si>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</si>
  <si>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</si>
  <si>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</si>
  <si>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</si>
  <si>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</si>
  <si>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</si>
  <si>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</si>
  <si>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</si>
  <si>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</si>
  <si>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</si>
  <si>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</si>
  <si>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</si>
  <si>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</si>
  <si>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</si>
  <si>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</si>
  <si>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</si>
  <si>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</si>
  <si>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</si>
  <si>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</si>
  <si>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</si>
  <si>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</si>
  <si>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</si>
  <si>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</si>
  <si>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</si>
  <si>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</si>
  <si>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</si>
  <si>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</si>
  <si>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</si>
  <si>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</si>
  <si>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</si>
  <si>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</si>
  <si>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</si>
  <si>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</si>
  <si>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</si>
  <si>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</si>
  <si>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</si>
  <si>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</si>
  <si>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</si>
  <si>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</si>
  <si>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</si>
  <si>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</si>
  <si>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</si>
  <si>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</si>
  <si>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</si>
  <si>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</si>
  <si>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</si>
  <si>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</si>
  <si>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</si>
  <si>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</si>
  <si>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</si>
  <si>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</si>
  <si>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</si>
  <si>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</si>
  <si>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</si>
  <si>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</si>
  <si>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</si>
  <si>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</si>
  <si>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</si>
  <si>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</si>
  <si>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</si>
  <si>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</si>
  <si>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</si>
  <si>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</si>
  <si>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</si>
  <si>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</si>
  <si>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</si>
  <si>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</si>
  <si>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</si>
  <si>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</si>
  <si>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</si>
  <si>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</si>
  <si>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</si>
  <si>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</si>
  <si>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</si>
  <si>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</si>
  <si>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</si>
  <si>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</si>
  <si>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</si>
  <si>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</si>
  <si>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</si>
  <si>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</si>
  <si>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</si>
  <si>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</si>
  <si>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</si>
  <si>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</si>
  <si>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</si>
  <si>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</si>
  <si>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</si>
  <si>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</si>
  <si>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</si>
  <si>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</si>
  <si>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</si>
  <si>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</si>
  <si>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</si>
  <si>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</si>
  <si>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</si>
  <si>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</si>
  <si>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</si>
  <si>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</si>
  <si>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</si>
  <si>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</si>
  <si>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</si>
  <si>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</si>
  <si>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</si>
  <si>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</si>
  <si>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</si>
  <si>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</si>
  <si>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</si>
  <si>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</si>
  <si>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</si>
  <si>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</si>
  <si>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</si>
  <si>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</si>
  <si>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</si>
  <si>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</si>
  <si>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</si>
  <si>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</si>
  <si>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</si>
  <si>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</si>
  <si>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</si>
  <si>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</si>
  <si>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</si>
  <si>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</si>
  <si>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</si>
  <si>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</si>
  <si>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</si>
  <si>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</si>
  <si>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</si>
  <si>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</si>
  <si>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</si>
  <si>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</si>
  <si>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</si>
  <si>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</si>
  <si>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</si>
  <si>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</si>
  <si>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</si>
  <si>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</si>
  <si>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</si>
  <si>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</si>
  <si>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</si>
  <si>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</si>
  <si>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</si>
  <si>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</si>
  <si>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</si>
  <si>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</si>
  <si>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</si>
  <si>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</si>
  <si>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</si>
  <si>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</si>
  <si>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</si>
  <si>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</si>
  <si>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</si>
  <si>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</si>
  <si>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</si>
  <si>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</si>
  <si>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</si>
  <si>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</si>
  <si>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</si>
  <si>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</si>
  <si>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</si>
  <si>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</si>
  <si>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</si>
  <si>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</si>
  <si>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</si>
  <si>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</si>
  <si>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</si>
  <si>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</si>
  <si>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</si>
  <si>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</si>
  <si>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</si>
  <si>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</si>
  <si>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</si>
  <si>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</si>
  <si>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</si>
  <si>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</si>
  <si>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</si>
  <si>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</si>
  <si>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</si>
  <si>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</si>
  <si>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</si>
  <si>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</si>
  <si>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</si>
  <si>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</si>
  <si>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</si>
  <si>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</si>
  <si>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</si>
  <si>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</si>
  <si>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</si>
  <si>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</si>
  <si>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</si>
  <si>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</si>
  <si>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</si>
  <si>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</si>
  <si>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</si>
  <si>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</si>
  <si>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</si>
  <si>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</si>
  <si>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</si>
  <si>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</si>
  <si>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</si>
  <si>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</si>
  <si>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</si>
  <si>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</si>
  <si>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</si>
  <si>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</si>
  <si>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</si>
  <si>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</si>
  <si>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</si>
  <si>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</si>
  <si>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</si>
  <si>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</si>
  <si>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</si>
  <si>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</si>
  <si>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</si>
  <si>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</si>
  <si>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</si>
  <si>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</si>
  <si>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</si>
  <si>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</si>
  <si>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</si>
  <si>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</si>
  <si>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</si>
  <si>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</si>
  <si>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</si>
  <si>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</si>
  <si>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</si>
  <si>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</si>
  <si>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</si>
  <si>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</si>
  <si>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</si>
  <si>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</si>
  <si>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</si>
  <si>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</si>
  <si>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</si>
  <si>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</si>
  <si>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</si>
  <si>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</si>
  <si>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</si>
  <si>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</si>
  <si>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</si>
  <si>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</si>
  <si>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</si>
  <si>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</si>
  <si>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</si>
  <si>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</si>
  <si>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</si>
  <si>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</si>
  <si>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</si>
  <si>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</si>
  <si>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</si>
  <si>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</si>
  <si>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</si>
  <si>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</si>
  <si>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</si>
  <si>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</si>
  <si>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</si>
  <si>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</si>
  <si>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</si>
  <si>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</si>
  <si>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</si>
  <si>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</si>
  <si>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</si>
  <si>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</si>
  <si>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</si>
  <si>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</si>
  <si>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</si>
  <si>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</si>
  <si>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</si>
  <si>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</si>
  <si>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</si>
  <si>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</si>
  <si>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</si>
  <si>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</si>
  <si>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</si>
  <si>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</si>
  <si>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</si>
  <si>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</si>
  <si>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</si>
  <si>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</si>
  <si>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</si>
  <si>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</si>
  <si>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</si>
  <si>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</si>
  <si>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</si>
  <si>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</si>
  <si>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</si>
  <si>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</si>
  <si>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</si>
  <si>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</si>
  <si>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</si>
  <si>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</si>
  <si>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</si>
  <si>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</si>
  <si>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</si>
  <si>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</si>
  <si>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</si>
  <si>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</si>
  <si>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</si>
  <si>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</si>
  <si>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</si>
  <si>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</si>
  <si>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</si>
  <si>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</si>
  <si>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</si>
  <si>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</si>
  <si>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</si>
  <si>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</si>
  <si>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</si>
  <si>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</si>
  <si>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</si>
  <si>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</si>
  <si>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</si>
  <si>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</si>
  <si>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</si>
  <si>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</si>
  <si>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</si>
  <si>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</si>
  <si>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</si>
  <si>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</si>
  <si>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</si>
  <si>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</si>
  <si>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</si>
  <si>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</si>
  <si>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</si>
  <si>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</si>
  <si>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</si>
  <si>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</si>
  <si>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</si>
  <si>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</si>
  <si>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</si>
  <si>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</si>
  <si>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</si>
  <si>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</si>
  <si>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</si>
  <si>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</si>
  <si>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</si>
  <si>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</si>
  <si>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</si>
  <si>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</si>
  <si>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</si>
  <si>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</si>
  <si>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</si>
  <si>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</si>
  <si>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</si>
  <si>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</si>
  <si>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</si>
  <si>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</si>
  <si>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</si>
  <si>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</si>
  <si>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</si>
  <si>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</si>
  <si>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</si>
  <si>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</si>
  <si>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</si>
  <si>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</si>
  <si>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</si>
  <si>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</si>
  <si>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</si>
  <si>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</si>
  <si>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</si>
  <si>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</si>
  <si>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</si>
  <si>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</si>
  <si>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</si>
  <si>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</si>
  <si>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</si>
  <si>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</si>
  <si>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</si>
  <si>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</si>
  <si>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</si>
  <si>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</si>
  <si>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</si>
  <si>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</si>
  <si>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</si>
  <si>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</si>
  <si>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</si>
  <si>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</si>
  <si>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</si>
  <si>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</si>
  <si>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</si>
  <si>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</si>
  <si>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</si>
  <si>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</si>
  <si>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</si>
  <si>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</si>
  <si>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</si>
  <si>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</si>
  <si>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</si>
  <si>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</si>
  <si>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</si>
  <si>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</si>
  <si>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</si>
  <si>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</si>
  <si>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</si>
  <si>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</si>
  <si>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</si>
  <si>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</si>
  <si>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</si>
  <si>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</si>
  <si>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</si>
  <si>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</si>
  <si>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</si>
  <si>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</si>
  <si>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</si>
  <si>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</si>
  <si>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</si>
  <si>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</si>
  <si>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</si>
  <si>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</si>
  <si>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</si>
  <si>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</si>
  <si>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</si>
  <si>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</si>
  <si>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</si>
  <si>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</si>
  <si>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</si>
  <si>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</si>
  <si>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</si>
  <si>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</si>
  <si>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</si>
  <si>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</si>
  <si>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</si>
  <si>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</si>
  <si>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</si>
  <si>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</si>
  <si>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</si>
  <si>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</si>
  <si>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</si>
  <si>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</si>
  <si>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</si>
  <si>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</si>
  <si>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</si>
  <si>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</si>
  <si>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</si>
  <si>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</si>
  <si>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</si>
  <si>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</si>
  <si>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</si>
  <si>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</si>
  <si>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</si>
  <si>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</si>
  <si>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</si>
  <si>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</si>
  <si>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</si>
  <si>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</si>
  <si>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</si>
  <si>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</si>
  <si>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</si>
  <si>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</si>
  <si>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</si>
  <si>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</si>
  <si>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</si>
  <si>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</si>
  <si>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</si>
  <si>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</si>
  <si>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</si>
  <si>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</si>
  <si>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</si>
  <si>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</si>
  <si>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</si>
  <si>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</si>
  <si>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</si>
  <si>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</si>
  <si>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</si>
  <si>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</si>
  <si>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</si>
  <si>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</si>
  <si>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</si>
  <si>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</si>
  <si>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</si>
  <si>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</si>
  <si>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</si>
  <si>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</si>
  <si>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</si>
  <si>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</si>
  <si>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</si>
  <si>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</si>
  <si>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</si>
  <si>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</si>
  <si>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</si>
  <si>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</si>
  <si>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</si>
  <si>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</si>
  <si>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</si>
  <si>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</si>
  <si>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</si>
  <si>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</si>
  <si>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</si>
  <si>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</si>
  <si>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</si>
  <si>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</si>
  <si>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</si>
  <si>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</si>
  <si>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</si>
  <si>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</si>
  <si>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</si>
  <si>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</si>
  <si>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</si>
  <si>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</si>
  <si>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</si>
  <si>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</si>
  <si>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</si>
  <si>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</si>
  <si>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</si>
  <si>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</si>
  <si>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</si>
  <si>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</si>
  <si>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</si>
  <si>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</si>
  <si>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</si>
  <si>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</si>
  <si>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</si>
  <si>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</si>
  <si>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</si>
  <si>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</si>
  <si>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</si>
  <si>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</si>
  <si>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</si>
  <si>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</si>
  <si>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</si>
  <si>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</si>
  <si>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</si>
  <si>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</si>
  <si>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</si>
  <si>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</si>
  <si>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</si>
  <si>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</si>
  <si>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</si>
  <si>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</si>
  <si>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</si>
  <si>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</si>
  <si>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</si>
  <si>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</si>
  <si>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</si>
  <si>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</si>
  <si>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</si>
  <si>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</si>
  <si>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</si>
  <si>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</si>
  <si>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</si>
  <si>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</si>
  <si>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</si>
  <si>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</si>
  <si>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</si>
  <si>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</si>
  <si>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</si>
  <si>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</si>
  <si>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</si>
  <si>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</si>
  <si>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</si>
  <si>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</si>
  <si>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</si>
  <si>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</si>
  <si>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</si>
  <si>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</si>
  <si>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</si>
  <si>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</si>
  <si>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</si>
  <si>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</si>
  <si>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</si>
  <si>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</si>
  <si>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</si>
  <si>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</si>
  <si>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</si>
  <si>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</si>
  <si>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</si>
  <si>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</si>
  <si>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</si>
  <si>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</si>
  <si>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</si>
  <si>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</si>
  <si>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</si>
  <si>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</si>
  <si>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</si>
  <si>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</si>
  <si>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</si>
  <si>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</si>
  <si>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</si>
  <si>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</si>
  <si>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</si>
  <si>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</si>
  <si>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</si>
  <si>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</si>
  <si>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</si>
  <si>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</si>
  <si>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</si>
  <si>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</si>
  <si>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</si>
  <si>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</si>
  <si>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</si>
  <si>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</si>
  <si>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</si>
  <si>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</si>
  <si>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</si>
  <si>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</si>
  <si>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</si>
  <si>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</si>
  <si>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</si>
  <si>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</si>
  <si>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</si>
  <si>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</si>
  <si>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</si>
  <si>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</si>
  <si>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</si>
  <si>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</si>
  <si>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</si>
  <si>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</si>
  <si>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</si>
  <si>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</si>
  <si>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</si>
  <si>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</si>
  <si>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</si>
  <si>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</si>
  <si>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</si>
  <si>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</si>
  <si>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</si>
  <si>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</si>
  <si>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</si>
  <si>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</si>
  <si>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</si>
  <si>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</si>
  <si>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</si>
  <si>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</si>
  <si>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</si>
  <si>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</si>
  <si>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</si>
  <si>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</si>
  <si>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</si>
  <si>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</si>
  <si>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</si>
  <si>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</si>
  <si>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</si>
  <si>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</si>
  <si>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</si>
  <si>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</si>
  <si>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</si>
  <si>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</si>
  <si>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</si>
  <si>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</si>
  <si>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</si>
  <si>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</si>
  <si>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</si>
  <si>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</si>
  <si>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</si>
  <si>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</si>
  <si>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</si>
  <si>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</si>
  <si>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</si>
  <si>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</si>
  <si>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</si>
  <si>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</si>
  <si>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</si>
  <si>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</si>
  <si>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</si>
  <si>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</si>
  <si>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</si>
  <si>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</si>
  <si>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</si>
  <si>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</si>
  <si>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</si>
  <si>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</si>
  <si>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</si>
  <si>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</si>
  <si>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</si>
  <si>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</si>
  <si>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</si>
  <si>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</si>
  <si>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</si>
  <si>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</si>
  <si>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</si>
  <si>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</si>
  <si>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</si>
  <si>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</si>
  <si>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</si>
  <si>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</si>
  <si>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</si>
  <si>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</si>
  <si>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</si>
  <si>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</si>
  <si>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</si>
  <si>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</si>
  <si>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</si>
  <si>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</si>
  <si>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</si>
  <si>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</si>
  <si>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</si>
  <si>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</si>
  <si>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</si>
  <si>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</si>
  <si>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</si>
  <si>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</si>
  <si>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</si>
  <si>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</si>
  <si>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</si>
  <si>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</si>
  <si>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</si>
  <si>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</si>
  <si>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</si>
  <si>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</si>
  <si>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</si>
  <si>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</si>
  <si>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</si>
  <si>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</si>
  <si>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</si>
  <si>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</si>
  <si>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</si>
  <si>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</si>
  <si>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</si>
  <si>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</si>
  <si>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</si>
  <si>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</si>
  <si>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</si>
  <si>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</si>
  <si>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</si>
  <si>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</si>
  <si>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</si>
  <si>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</si>
  <si>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</si>
  <si>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</si>
  <si>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</si>
  <si>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</si>
  <si>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</si>
  <si>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</si>
  <si>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</si>
  <si>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</si>
  <si>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</si>
  <si>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</si>
  <si>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</si>
  <si>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</si>
  <si>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</si>
  <si>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</si>
  <si>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</si>
  <si>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</si>
  <si>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</si>
  <si>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</si>
  <si>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</si>
  <si>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</si>
  <si>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</si>
  <si>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</si>
  <si>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</si>
  <si>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</si>
  <si>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</si>
  <si>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</si>
  <si>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</si>
  <si>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</si>
  <si>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</si>
  <si>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</si>
  <si>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</si>
  <si>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</si>
  <si>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</si>
  <si>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</si>
  <si>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</si>
  <si>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</si>
  <si>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</si>
  <si>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</si>
  <si>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</si>
  <si>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</si>
  <si>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</si>
  <si>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</si>
  <si>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</si>
  <si>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</si>
  <si>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</si>
  <si>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</si>
  <si>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</si>
  <si>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</si>
  <si>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</si>
  <si>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</si>
  <si>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</si>
  <si>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</si>
  <si>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独立行政法人国立病院機構東埼玉病院</t>
    <phoneticPr fontId="3"/>
  </si>
  <si>
    <t>〒349-0196 蓮田市大字黒浜４１４７</t>
    <phoneticPr fontId="3"/>
  </si>
  <si>
    <t>〇</t>
  </si>
  <si>
    <t>複数の診療科で活用</t>
  </si>
  <si>
    <t>神経内科</t>
  </si>
  <si>
    <t>リウマチ科</t>
  </si>
  <si>
    <t>循環器内科</t>
  </si>
  <si>
    <t>ＤＰＣ病院ではない</t>
  </si>
  <si>
    <t>有</t>
  </si>
  <si>
    <t>-</t>
    <phoneticPr fontId="3"/>
  </si>
  <si>
    <t>１階病棟</t>
  </si>
  <si>
    <t>慢性期機能</t>
  </si>
  <si>
    <t>２階南病棟</t>
  </si>
  <si>
    <t>２階北病棟</t>
  </si>
  <si>
    <t>３階南病棟</t>
  </si>
  <si>
    <t>３階北病棟</t>
  </si>
  <si>
    <t>リハビリテーション科</t>
  </si>
  <si>
    <t>回復期ﾘﾊﾋﾞﾘﾃｰｼｮﾝ病棟入院料３</t>
  </si>
  <si>
    <t>４階病棟</t>
  </si>
  <si>
    <t>回復期機能</t>
  </si>
  <si>
    <t>呼吸器内科</t>
  </si>
  <si>
    <t>呼吸器外科</t>
  </si>
  <si>
    <t>看護必要度Ⅰ</t>
    <phoneticPr fontId="3"/>
  </si>
  <si>
    <t>５階病棟</t>
  </si>
  <si>
    <t>急性期機能</t>
  </si>
  <si>
    <t>内科</t>
  </si>
  <si>
    <t>６階病棟</t>
  </si>
  <si>
    <t>休棟中のため</t>
  </si>
  <si>
    <t>７南病棟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</si>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</sst>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85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1047</v>
      </c>
      <c r="M9" s="282" t="s">
        <v>1049</v>
      </c>
      <c r="N9" s="282" t="s">
        <v>1050</v>
      </c>
      <c r="O9" s="282" t="s">
        <v>1051</v>
      </c>
      <c r="P9" s="282" t="s">
        <v>1052</v>
      </c>
      <c r="Q9" s="282" t="s">
        <v>1055</v>
      </c>
      <c r="R9" s="282" t="s">
        <v>1060</v>
      </c>
      <c r="S9" s="282" t="s">
        <v>1063</v>
      </c>
      <c r="T9" s="282" t="s">
        <v>1065</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t="s">
        <v>1039</v>
      </c>
      <c r="S11" s="25" t="s">
        <v>1039</v>
      </c>
      <c r="T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c r="S12" s="29"/>
      <c r="T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t="s">
        <v>1039</v>
      </c>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1049</v>
      </c>
      <c r="N22" s="282" t="s">
        <v>1050</v>
      </c>
      <c r="O22" s="282" t="s">
        <v>1051</v>
      </c>
      <c r="P22" s="282" t="s">
        <v>1052</v>
      </c>
      <c r="Q22" s="282" t="s">
        <v>1055</v>
      </c>
      <c r="R22" s="282" t="s">
        <v>1060</v>
      </c>
      <c r="S22" s="282" t="s">
        <v>1063</v>
      </c>
      <c r="T22" s="282" t="s">
        <v>1065</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t="s">
        <v>1039</v>
      </c>
      <c r="S24" s="25" t="s">
        <v>1039</v>
      </c>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c r="S25" s="29"/>
      <c r="T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t="s">
        <v>1039</v>
      </c>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1049</v>
      </c>
      <c r="N35" s="282" t="s">
        <v>1050</v>
      </c>
      <c r="O35" s="282" t="s">
        <v>1051</v>
      </c>
      <c r="P35" s="282" t="s">
        <v>1052</v>
      </c>
      <c r="Q35" s="282" t="s">
        <v>1055</v>
      </c>
      <c r="R35" s="282" t="s">
        <v>1060</v>
      </c>
      <c r="S35" s="282" t="s">
        <v>1063</v>
      </c>
      <c r="T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1049</v>
      </c>
      <c r="N44" s="282" t="s">
        <v>1050</v>
      </c>
      <c r="O44" s="282" t="s">
        <v>1051</v>
      </c>
      <c r="P44" s="282" t="s">
        <v>1052</v>
      </c>
      <c r="Q44" s="282" t="s">
        <v>1055</v>
      </c>
      <c r="R44" s="282" t="s">
        <v>1060</v>
      </c>
      <c r="S44" s="282" t="s">
        <v>1063</v>
      </c>
      <c r="T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1047</v>
      </c>
      <c r="M89" s="262" t="s">
        <v>1049</v>
      </c>
      <c r="N89" s="262" t="s">
        <v>1050</v>
      </c>
      <c r="O89" s="262" t="s">
        <v>1051</v>
      </c>
      <c r="P89" s="262" t="s">
        <v>1052</v>
      </c>
      <c r="Q89" s="262" t="s">
        <v>1055</v>
      </c>
      <c r="R89" s="262" t="s">
        <v>1060</v>
      </c>
      <c r="S89" s="262" t="s">
        <v>1063</v>
      </c>
      <c r="T89" s="262" t="s">
        <v>1065</v>
      </c>
    </row>
    <row r="90" spans="1:22" s="21" customFormat="1">
      <c r="A90" s="243"/>
      <c r="B90" s="1"/>
      <c r="C90" s="3"/>
      <c r="D90" s="3"/>
      <c r="E90" s="3"/>
      <c r="F90" s="3"/>
      <c r="G90" s="3"/>
      <c r="H90" s="287"/>
      <c r="I90" s="67" t="s">
        <v>36</v>
      </c>
      <c r="J90" s="68"/>
      <c r="K90" s="69"/>
      <c r="L90" s="262" t="s">
        <v>1048</v>
      </c>
      <c r="M90" s="262" t="s">
        <v>1048</v>
      </c>
      <c r="N90" s="262" t="s">
        <v>1048</v>
      </c>
      <c r="O90" s="262" t="s">
        <v>1048</v>
      </c>
      <c r="P90" s="262" t="s">
        <v>1048</v>
      </c>
      <c r="Q90" s="262" t="s">
        <v>1056</v>
      </c>
      <c r="R90" s="262" t="s">
        <v>1061</v>
      </c>
      <c r="S90" s="262" t="s">
        <v>1061</v>
      </c>
      <c r="T90" s="262" t="s">
        <v>1066</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1049</v>
      </c>
      <c r="N97" s="66" t="s">
        <v>1050</v>
      </c>
      <c r="O97" s="66" t="s">
        <v>1051</v>
      </c>
      <c r="P97" s="66" t="s">
        <v>1052</v>
      </c>
      <c r="Q97" s="66" t="s">
        <v>1055</v>
      </c>
      <c r="R97" s="66" t="s">
        <v>1060</v>
      </c>
      <c r="S97" s="66" t="s">
        <v>1063</v>
      </c>
      <c r="T97" s="66" t="s">
        <v>1065</v>
      </c>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1056</v>
      </c>
      <c r="R98" s="70" t="s">
        <v>1061</v>
      </c>
      <c r="S98" s="70" t="s">
        <v>1061</v>
      </c>
      <c r="T98" s="70" t="s">
        <v>1066</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452</v>
      </c>
      <c r="K99" s="237" t="str">
        <f>IF(OR(COUNTIF(L99:T99,"未確認")&gt;0,COUNTIF(L99:T99,"~*")&gt;0),"※","")</f>
        <v/>
      </c>
      <c r="L99" s="258">
        <v>50</v>
      </c>
      <c r="M99" s="258">
        <v>60</v>
      </c>
      <c r="N99" s="258">
        <v>60</v>
      </c>
      <c r="O99" s="258">
        <v>50</v>
      </c>
      <c r="P99" s="258">
        <v>50</v>
      </c>
      <c r="Q99" s="258">
        <v>50</v>
      </c>
      <c r="R99" s="258">
        <v>50</v>
      </c>
      <c r="S99" s="258">
        <v>30</v>
      </c>
      <c r="T99" s="258">
        <v>52</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400</v>
      </c>
      <c r="K101" s="237" t="str">
        <f>IF(OR(COUNTIF(L101:T101,"未確認")&gt;0,COUNTIF(L101:T101,"~*")&gt;0),"※","")</f>
        <v/>
      </c>
      <c r="L101" s="258">
        <v>50</v>
      </c>
      <c r="M101" s="258">
        <v>60</v>
      </c>
      <c r="N101" s="258">
        <v>60</v>
      </c>
      <c r="O101" s="258">
        <v>50</v>
      </c>
      <c r="P101" s="258">
        <v>50</v>
      </c>
      <c r="Q101" s="258">
        <v>50</v>
      </c>
      <c r="R101" s="258">
        <v>50</v>
      </c>
      <c r="S101" s="258">
        <v>30</v>
      </c>
      <c r="T101" s="258">
        <v>0</v>
      </c>
    </row>
    <row r="102" spans="1:22" s="83" customFormat="1" ht="34.5" customHeight="1">
      <c r="A102" s="244" t="s">
        <v>610</v>
      </c>
      <c r="B102" s="84"/>
      <c r="C102" s="377"/>
      <c r="D102" s="379"/>
      <c r="E102" s="317" t="s">
        <v>612</v>
      </c>
      <c r="F102" s="318"/>
      <c r="G102" s="318"/>
      <c r="H102" s="319"/>
      <c r="I102" s="420"/>
      <c r="J102" s="256">
        <f t="shared" si="0"/>
        <v>452</v>
      </c>
      <c r="K102" s="237" t="str">
        <f t="shared" ref="K102:K111" si="1">IF(OR(COUNTIF(L101:T101,"未確認")&gt;0,COUNTIF(L101:T101,"~*")&gt;0),"※","")</f>
        <v/>
      </c>
      <c r="L102" s="258">
        <v>50</v>
      </c>
      <c r="M102" s="258">
        <v>60</v>
      </c>
      <c r="N102" s="258">
        <v>60</v>
      </c>
      <c r="O102" s="258">
        <v>50</v>
      </c>
      <c r="P102" s="258">
        <v>50</v>
      </c>
      <c r="Q102" s="258">
        <v>50</v>
      </c>
      <c r="R102" s="258">
        <v>50</v>
      </c>
      <c r="S102" s="258">
        <v>30</v>
      </c>
      <c r="T102" s="258">
        <v>52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1064</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66" t="s">
        <v>1051</v>
      </c>
      <c r="P118" s="66" t="s">
        <v>1052</v>
      </c>
      <c r="Q118" s="66" t="s">
        <v>1055</v>
      </c>
      <c r="R118" s="66" t="s">
        <v>1060</v>
      </c>
      <c r="S118" s="66" t="s">
        <v>1063</v>
      </c>
      <c r="T118" s="66" t="s">
        <v>1065</v>
      </c>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1056</v>
      </c>
      <c r="R119" s="70" t="s">
        <v>1061</v>
      </c>
      <c r="S119" s="70" t="s">
        <v>1061</v>
      </c>
      <c r="T119" s="70" t="s">
        <v>1066</v>
      </c>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1041</v>
      </c>
      <c r="N120" s="98" t="s">
        <v>1041</v>
      </c>
      <c r="O120" s="98" t="s">
        <v>534</v>
      </c>
      <c r="P120" s="98" t="s">
        <v>1040</v>
      </c>
      <c r="Q120" s="98" t="s">
        <v>1053</v>
      </c>
      <c r="R120" s="98" t="s">
        <v>1040</v>
      </c>
      <c r="S120" s="98" t="s">
        <v>1040</v>
      </c>
      <c r="T120" s="98" t="s">
        <v>1062</v>
      </c>
    </row>
    <row r="121" spans="1:22" s="83" customFormat="1" ht="40.5" customHeight="1">
      <c r="A121" s="244" t="s">
        <v>618</v>
      </c>
      <c r="B121" s="1"/>
      <c r="C121" s="295"/>
      <c r="D121" s="297"/>
      <c r="E121" s="334" t="s">
        <v>53</v>
      </c>
      <c r="F121" s="335"/>
      <c r="G121" s="335"/>
      <c r="H121" s="336"/>
      <c r="I121" s="354"/>
      <c r="J121" s="101"/>
      <c r="K121" s="102"/>
      <c r="L121" s="98" t="s">
        <v>1041</v>
      </c>
      <c r="M121" s="98" t="s">
        <v>533</v>
      </c>
      <c r="N121" s="98" t="s">
        <v>533</v>
      </c>
      <c r="O121" s="98" t="s">
        <v>533</v>
      </c>
      <c r="P121" s="98" t="s">
        <v>534</v>
      </c>
      <c r="Q121" s="98" t="s">
        <v>533</v>
      </c>
      <c r="R121" s="98" t="s">
        <v>1057</v>
      </c>
      <c r="S121" s="98" t="s">
        <v>1062</v>
      </c>
      <c r="T121" s="98" t="s">
        <v>533</v>
      </c>
    </row>
    <row r="122" spans="1:22" s="83" customFormat="1" ht="40.5" customHeight="1">
      <c r="A122" s="244" t="s">
        <v>619</v>
      </c>
      <c r="B122" s="1"/>
      <c r="C122" s="295"/>
      <c r="D122" s="297"/>
      <c r="E122" s="396"/>
      <c r="F122" s="418"/>
      <c r="G122" s="418"/>
      <c r="H122" s="397"/>
      <c r="I122" s="354"/>
      <c r="J122" s="101"/>
      <c r="K122" s="102"/>
      <c r="L122" s="98" t="s">
        <v>1042</v>
      </c>
      <c r="M122" s="98" t="s">
        <v>533</v>
      </c>
      <c r="N122" s="98" t="s">
        <v>533</v>
      </c>
      <c r="O122" s="98" t="s">
        <v>533</v>
      </c>
      <c r="P122" s="98" t="s">
        <v>1041</v>
      </c>
      <c r="Q122" s="98" t="s">
        <v>533</v>
      </c>
      <c r="R122" s="98" t="s">
        <v>1058</v>
      </c>
      <c r="S122" s="98" t="s">
        <v>1057</v>
      </c>
      <c r="T122" s="98" t="s">
        <v>533</v>
      </c>
    </row>
    <row r="123" spans="1:22" s="83" customFormat="1" ht="40.5" customHeight="1">
      <c r="A123" s="244" t="s">
        <v>620</v>
      </c>
      <c r="B123" s="1"/>
      <c r="C123" s="289"/>
      <c r="D123" s="290"/>
      <c r="E123" s="377"/>
      <c r="F123" s="378"/>
      <c r="G123" s="378"/>
      <c r="H123" s="379"/>
      <c r="I123" s="341"/>
      <c r="J123" s="105"/>
      <c r="K123" s="106"/>
      <c r="L123" s="98" t="s">
        <v>1043</v>
      </c>
      <c r="M123" s="98" t="s">
        <v>533</v>
      </c>
      <c r="N123" s="98" t="s">
        <v>533</v>
      </c>
      <c r="O123" s="98" t="s">
        <v>533</v>
      </c>
      <c r="P123" s="98" t="s">
        <v>533</v>
      </c>
      <c r="Q123" s="98" t="s">
        <v>533</v>
      </c>
      <c r="R123" s="98" t="s">
        <v>533</v>
      </c>
      <c r="S123" s="98" t="s">
        <v>1043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66" t="s">
        <v>1051</v>
      </c>
      <c r="P129" s="66" t="s">
        <v>1052</v>
      </c>
      <c r="Q129" s="66" t="s">
        <v>1055</v>
      </c>
      <c r="R129" s="66" t="s">
        <v>1060</v>
      </c>
      <c r="S129" s="66" t="s">
        <v>1063</v>
      </c>
      <c r="T129" s="66" t="s">
        <v>1065</v>
      </c>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1056</v>
      </c>
      <c r="R130" s="70" t="s">
        <v>1061</v>
      </c>
      <c r="S130" s="70" t="s">
        <v>1061</v>
      </c>
      <c r="T130" s="70" t="s">
        <v>1066</v>
      </c>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535</v>
      </c>
      <c r="O131" s="98" t="s">
        <v>535</v>
      </c>
      <c r="P131" s="98" t="s">
        <v>535</v>
      </c>
      <c r="Q131" s="98" t="s">
        <v>1054</v>
      </c>
      <c r="R131" s="98" t="s">
        <v>558</v>
      </c>
      <c r="S131" s="98" t="s">
        <v>558</v>
      </c>
      <c r="T131" s="98" t="s">
        <v>533</v>
      </c>
    </row>
    <row r="132" spans="1:22" s="83" customFormat="1" ht="34.5" customHeight="1">
      <c r="A132" s="244" t="s">
        <v>621</v>
      </c>
      <c r="B132" s="84"/>
      <c r="C132" s="295"/>
      <c r="D132" s="297"/>
      <c r="E132" s="320" t="s">
        <v>58</v>
      </c>
      <c r="F132" s="321"/>
      <c r="G132" s="321"/>
      <c r="H132" s="322"/>
      <c r="I132" s="389"/>
      <c r="J132" s="101"/>
      <c r="K132" s="102"/>
      <c r="L132" s="82">
        <v>50</v>
      </c>
      <c r="M132" s="82">
        <v>60</v>
      </c>
      <c r="N132" s="82">
        <v>60</v>
      </c>
      <c r="O132" s="82">
        <v>50</v>
      </c>
      <c r="P132" s="82">
        <v>50</v>
      </c>
      <c r="Q132" s="82">
        <v>50</v>
      </c>
      <c r="R132" s="82">
        <v>50</v>
      </c>
      <c r="S132" s="82">
        <v>30</v>
      </c>
      <c r="T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66" t="s">
        <v>1051</v>
      </c>
      <c r="P143" s="66" t="s">
        <v>1052</v>
      </c>
      <c r="Q143" s="66" t="s">
        <v>1055</v>
      </c>
      <c r="R143" s="66" t="s">
        <v>1060</v>
      </c>
      <c r="S143" s="66" t="s">
        <v>1063</v>
      </c>
      <c r="T143" s="66" t="s">
        <v>1065</v>
      </c>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1056</v>
      </c>
      <c r="R144" s="70" t="s">
        <v>1061</v>
      </c>
      <c r="S144" s="70" t="s">
        <v>1061</v>
      </c>
      <c r="T144" s="70" t="s">
        <v>1066</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0</v>
      </c>
      <c r="K145" s="264" t="str">
        <f t="shared" ref="K145:K176" si="3">IF(OR(COUNTIF(L145:T145,"未確認")&gt;0,COUNTIF(L145:T145,"~*")&gt;0),"※","")</f>
        <v/>
      </c>
      <c r="L145" s="117">
        <v>0</v>
      </c>
      <c r="M145" s="117">
        <v>0</v>
      </c>
      <c r="N145" s="117">
        <v>0</v>
      </c>
      <c r="O145" s="117">
        <v>0</v>
      </c>
      <c r="P145" s="117">
        <v>0</v>
      </c>
      <c r="Q145" s="117">
        <v>0</v>
      </c>
      <c r="R145" s="117">
        <v>0</v>
      </c>
      <c r="S145" s="117">
        <v>0</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151</v>
      </c>
      <c r="K148" s="264" t="str">
        <f t="shared" si="3"/>
        <v/>
      </c>
      <c r="L148" s="117">
        <v>0</v>
      </c>
      <c r="M148" s="117">
        <v>0</v>
      </c>
      <c r="N148" s="117">
        <v>0</v>
      </c>
      <c r="O148" s="117">
        <v>0</v>
      </c>
      <c r="P148" s="117">
        <v>0</v>
      </c>
      <c r="Q148" s="117">
        <v>0</v>
      </c>
      <c r="R148" s="117">
        <v>95</v>
      </c>
      <c r="S148" s="117">
        <v>56</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283</v>
      </c>
      <c r="K167" s="264" t="str">
        <f t="shared" si="3"/>
        <v/>
      </c>
      <c r="L167" s="117">
        <v>88</v>
      </c>
      <c r="M167" s="117">
        <v>56</v>
      </c>
      <c r="N167" s="117">
        <v>57</v>
      </c>
      <c r="O167" s="117">
        <v>42</v>
      </c>
      <c r="P167" s="117">
        <v>40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42</v>
      </c>
      <c r="K196" s="264" t="str">
        <f t="shared" si="5"/>
        <v/>
      </c>
      <c r="L196" s="117">
        <v>0</v>
      </c>
      <c r="M196" s="117">
        <v>0</v>
      </c>
      <c r="N196" s="117">
        <v>0</v>
      </c>
      <c r="O196" s="117">
        <v>0</v>
      </c>
      <c r="P196" s="117">
        <v>0</v>
      </c>
      <c r="Q196" s="117">
        <v>42</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1047</v>
      </c>
      <c r="M226" s="66" t="s">
        <v>1049</v>
      </c>
      <c r="N226" s="66" t="s">
        <v>1050</v>
      </c>
      <c r="O226" s="66" t="s">
        <v>1051</v>
      </c>
      <c r="P226" s="66" t="s">
        <v>1052</v>
      </c>
      <c r="Q226" s="66" t="s">
        <v>1055</v>
      </c>
      <c r="R226" s="66" t="s">
        <v>1060</v>
      </c>
      <c r="S226" s="66" t="s">
        <v>1063</v>
      </c>
      <c r="T226" s="66" t="s">
        <v>1065</v>
      </c>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1056</v>
      </c>
      <c r="R227" s="70" t="s">
        <v>1061</v>
      </c>
      <c r="S227" s="70" t="s">
        <v>1061</v>
      </c>
      <c r="T227" s="70" t="s">
        <v>1066</v>
      </c>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66" t="s">
        <v>1051</v>
      </c>
      <c r="P234" s="66" t="s">
        <v>1052</v>
      </c>
      <c r="Q234" s="66" t="s">
        <v>1055</v>
      </c>
      <c r="R234" s="66" t="s">
        <v>1060</v>
      </c>
      <c r="S234" s="66" t="s">
        <v>1063</v>
      </c>
      <c r="T234" s="66" t="s">
        <v>1065</v>
      </c>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1056</v>
      </c>
      <c r="R235" s="70" t="s">
        <v>1061</v>
      </c>
      <c r="S235" s="70" t="s">
        <v>1061</v>
      </c>
      <c r="T235" s="70" t="s">
        <v>1066</v>
      </c>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66" t="s">
        <v>1051</v>
      </c>
      <c r="P244" s="66" t="s">
        <v>1052</v>
      </c>
      <c r="Q244" s="66" t="s">
        <v>1055</v>
      </c>
      <c r="R244" s="66" t="s">
        <v>1060</v>
      </c>
      <c r="S244" s="66" t="s">
        <v>1063</v>
      </c>
      <c r="T244" s="66" t="s">
        <v>1065</v>
      </c>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1056</v>
      </c>
      <c r="R245" s="70" t="s">
        <v>1061</v>
      </c>
      <c r="S245" s="70" t="s">
        <v>1061</v>
      </c>
      <c r="T245" s="70" t="s">
        <v>1066</v>
      </c>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66" t="s">
        <v>1051</v>
      </c>
      <c r="P253" s="66" t="s">
        <v>1052</v>
      </c>
      <c r="Q253" s="66" t="s">
        <v>1055</v>
      </c>
      <c r="R253" s="66" t="s">
        <v>1060</v>
      </c>
      <c r="S253" s="66" t="s">
        <v>1063</v>
      </c>
      <c r="T253" s="66" t="s">
        <v>1065</v>
      </c>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1048</v>
      </c>
      <c r="Q254" s="137" t="s">
        <v>1056</v>
      </c>
      <c r="R254" s="137" t="s">
        <v>1061</v>
      </c>
      <c r="S254" s="137" t="s">
        <v>1061</v>
      </c>
      <c r="T254" s="137" t="s">
        <v>1066</v>
      </c>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66" t="s">
        <v>1051</v>
      </c>
      <c r="P263" s="66" t="s">
        <v>1052</v>
      </c>
      <c r="Q263" s="66" t="s">
        <v>1055</v>
      </c>
      <c r="R263" s="66" t="s">
        <v>1060</v>
      </c>
      <c r="S263" s="66" t="s">
        <v>1063</v>
      </c>
      <c r="T263" s="66" t="s">
        <v>1065</v>
      </c>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1056</v>
      </c>
      <c r="R264" s="70" t="s">
        <v>1061</v>
      </c>
      <c r="S264" s="70" t="s">
        <v>1061</v>
      </c>
      <c r="T264" s="70" t="s">
        <v>1066</v>
      </c>
      <c r="U264" s="8"/>
      <c r="V264" s="8"/>
    </row>
    <row r="265" spans="1:22" s="83" customFormat="1" ht="34.5" customHeight="1">
      <c r="A265" s="244" t="s">
        <v>723</v>
      </c>
      <c r="B265" s="84"/>
      <c r="C265" s="371" t="s">
        <v>145</v>
      </c>
      <c r="D265" s="374"/>
      <c r="E265" s="374"/>
      <c r="F265" s="374"/>
      <c r="G265" s="371" t="s">
        <v>146</v>
      </c>
      <c r="H265" s="371"/>
      <c r="I265" s="403" t="s">
        <v>147</v>
      </c>
      <c r="J265" s="266">
        <v>32</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1.7</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237</v>
      </c>
      <c r="K269" s="81" t="str">
        <f t="shared" si="8"/>
        <v/>
      </c>
      <c r="L269" s="147">
        <v>31</v>
      </c>
      <c r="M269" s="147">
        <v>39</v>
      </c>
      <c r="N269" s="147">
        <v>37</v>
      </c>
      <c r="O269" s="147">
        <v>24</v>
      </c>
      <c r="P269" s="147">
        <v>24</v>
      </c>
      <c r="Q269" s="147">
        <v>21</v>
      </c>
      <c r="R269" s="147">
        <v>26</v>
      </c>
      <c r="S269" s="147">
        <v>35</v>
      </c>
      <c r="T269" s="147">
        <v>0</v>
      </c>
    </row>
    <row r="270" spans="1:22" s="83" customFormat="1" ht="34.5" customHeight="1">
      <c r="A270" s="249" t="s">
        <v>725</v>
      </c>
      <c r="B270" s="120"/>
      <c r="C270" s="371"/>
      <c r="D270" s="371"/>
      <c r="E270" s="371"/>
      <c r="F270" s="371"/>
      <c r="G270" s="371" t="s">
        <v>148</v>
      </c>
      <c r="H270" s="371"/>
      <c r="I270" s="404"/>
      <c r="J270" s="266">
        <f t="shared" si="9"/>
        <v>12.8</v>
      </c>
      <c r="K270" s="81" t="str">
        <f t="shared" si="8"/>
        <v/>
      </c>
      <c r="L270" s="148">
        <v>0.8</v>
      </c>
      <c r="M270" s="148">
        <v>3.6</v>
      </c>
      <c r="N270" s="148">
        <v>4.0999999999999996</v>
      </c>
      <c r="O270" s="148">
        <v>1.6</v>
      </c>
      <c r="P270" s="148">
        <v>1.1000000000000001</v>
      </c>
      <c r="Q270" s="148">
        <v>0</v>
      </c>
      <c r="R270" s="148">
        <v>0.8</v>
      </c>
      <c r="S270" s="148">
        <v>0.8</v>
      </c>
      <c r="T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4.8</v>
      </c>
      <c r="K272" s="81" t="str">
        <f t="shared" si="8"/>
        <v/>
      </c>
      <c r="L272" s="148">
        <v>0</v>
      </c>
      <c r="M272" s="148">
        <v>0.8</v>
      </c>
      <c r="N272" s="148">
        <v>0.8</v>
      </c>
      <c r="O272" s="148">
        <v>0.8</v>
      </c>
      <c r="P272" s="148">
        <v>0</v>
      </c>
      <c r="Q272" s="148">
        <v>0.8</v>
      </c>
      <c r="R272" s="148">
        <v>0.8</v>
      </c>
      <c r="S272" s="148">
        <v>0.8</v>
      </c>
      <c r="T272" s="148">
        <v>0</v>
      </c>
    </row>
    <row r="273" spans="1:20"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1</v>
      </c>
      <c r="N273" s="147">
        <v>0</v>
      </c>
      <c r="O273" s="147">
        <v>0</v>
      </c>
      <c r="P273" s="147">
        <v>0</v>
      </c>
      <c r="Q273" s="147">
        <v>0</v>
      </c>
      <c r="R273" s="147">
        <v>0</v>
      </c>
      <c r="S273" s="147">
        <v>0</v>
      </c>
      <c r="T273" s="147">
        <v>0</v>
      </c>
    </row>
    <row r="274" spans="1:20" s="83" customFormat="1" ht="34.5" customHeight="1">
      <c r="A274" s="249" t="s">
        <v>727</v>
      </c>
      <c r="B274" s="120"/>
      <c r="C274" s="372"/>
      <c r="D274" s="372"/>
      <c r="E274" s="372"/>
      <c r="F274" s="372"/>
      <c r="G274" s="371" t="s">
        <v>148</v>
      </c>
      <c r="H274" s="371"/>
      <c r="I274" s="404"/>
      <c r="J274" s="266">
        <f t="shared" si="9"/>
        <v>13.7</v>
      </c>
      <c r="K274" s="81" t="str">
        <f t="shared" si="8"/>
        <v/>
      </c>
      <c r="L274" s="148">
        <v>1.6</v>
      </c>
      <c r="M274" s="148">
        <v>3.3</v>
      </c>
      <c r="N274" s="148">
        <v>3.3</v>
      </c>
      <c r="O274" s="148">
        <v>1.6</v>
      </c>
      <c r="P274" s="148">
        <v>0.8</v>
      </c>
      <c r="Q274" s="148">
        <v>0.8</v>
      </c>
      <c r="R274" s="148">
        <v>1.6</v>
      </c>
      <c r="S274" s="148">
        <v>0.7</v>
      </c>
      <c r="T274" s="148">
        <v>0</v>
      </c>
    </row>
    <row r="275" spans="1:20"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2.1</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7</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66" t="s">
        <v>1051</v>
      </c>
      <c r="P322" s="66" t="s">
        <v>1052</v>
      </c>
      <c r="Q322" s="66" t="s">
        <v>1055</v>
      </c>
      <c r="R322" s="66" t="s">
        <v>1060</v>
      </c>
      <c r="S322" s="66" t="s">
        <v>1063</v>
      </c>
      <c r="T322" s="66" t="s">
        <v>1065</v>
      </c>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1056</v>
      </c>
      <c r="R323" s="137" t="s">
        <v>1061</v>
      </c>
      <c r="S323" s="137" t="s">
        <v>1061</v>
      </c>
      <c r="T323" s="137" t="s">
        <v>1066</v>
      </c>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66" t="s">
        <v>1051</v>
      </c>
      <c r="P342" s="66" t="s">
        <v>1052</v>
      </c>
      <c r="Q342" s="66" t="s">
        <v>1055</v>
      </c>
      <c r="R342" s="66" t="s">
        <v>1060</v>
      </c>
      <c r="S342" s="66" t="s">
        <v>1063</v>
      </c>
      <c r="T342" s="66" t="s">
        <v>1065</v>
      </c>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1056</v>
      </c>
      <c r="R343" s="137" t="s">
        <v>1061</v>
      </c>
      <c r="S343" s="137" t="s">
        <v>1061</v>
      </c>
      <c r="T343" s="137" t="s">
        <v>1066</v>
      </c>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c r="O367" s="66" t="s">
        <v>1051</v>
      </c>
      <c r="P367" s="66" t="s">
        <v>1052</v>
      </c>
      <c r="Q367" s="66" t="s">
        <v>1055</v>
      </c>
      <c r="R367" s="66" t="s">
        <v>1060</v>
      </c>
      <c r="S367" s="66" t="s">
        <v>1063</v>
      </c>
      <c r="T367" s="66" t="s">
        <v>1065</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1056</v>
      </c>
      <c r="R368" s="137" t="s">
        <v>1061</v>
      </c>
      <c r="S368" s="137" t="s">
        <v>1061</v>
      </c>
      <c r="T368" s="137" t="s">
        <v>1066</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66" t="s">
        <v>1051</v>
      </c>
      <c r="P390" s="66" t="s">
        <v>1052</v>
      </c>
      <c r="Q390" s="66" t="s">
        <v>1055</v>
      </c>
      <c r="R390" s="66" t="s">
        <v>1060</v>
      </c>
      <c r="S390" s="66" t="s">
        <v>1063</v>
      </c>
      <c r="T390" s="66" t="s">
        <v>1065</v>
      </c>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1056</v>
      </c>
      <c r="R391" s="70" t="s">
        <v>1061</v>
      </c>
      <c r="S391" s="70" t="s">
        <v>1061</v>
      </c>
      <c r="T391" s="70" t="s">
        <v>1066</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2280</v>
      </c>
      <c r="K392" s="81" t="str">
        <f t="shared" ref="K392:K397" si="12">IF(OR(COUNTIF(L392:T392,"未確認")&gt;0,COUNTIF(L392:T392,"~*")&gt;0),"※","")</f>
        <v/>
      </c>
      <c r="L392" s="147">
        <v>568</v>
      </c>
      <c r="M392" s="147">
        <v>6</v>
      </c>
      <c r="N392" s="147">
        <v>7</v>
      </c>
      <c r="O392" s="147">
        <v>74</v>
      </c>
      <c r="P392" s="147">
        <v>99</v>
      </c>
      <c r="Q392" s="147">
        <v>144</v>
      </c>
      <c r="R392" s="147">
        <v>992</v>
      </c>
      <c r="S392" s="147">
        <v>390</v>
      </c>
      <c r="T392" s="147">
        <v>0</v>
      </c>
    </row>
    <row r="393" spans="1:22" s="83" customFormat="1" ht="34.5" customHeight="1">
      <c r="A393" s="249" t="s">
        <v>773</v>
      </c>
      <c r="B393" s="84"/>
      <c r="C393" s="370"/>
      <c r="D393" s="380"/>
      <c r="E393" s="320" t="s">
        <v>224</v>
      </c>
      <c r="F393" s="321"/>
      <c r="G393" s="321"/>
      <c r="H393" s="322"/>
      <c r="I393" s="343"/>
      <c r="J393" s="140">
        <f t="shared" si="11"/>
        <v>1576</v>
      </c>
      <c r="K393" s="81" t="str">
        <f t="shared" si="12"/>
        <v/>
      </c>
      <c r="L393" s="147">
        <v>445</v>
      </c>
      <c r="M393" s="147">
        <v>6</v>
      </c>
      <c r="N393" s="147">
        <v>7</v>
      </c>
      <c r="O393" s="147">
        <v>74</v>
      </c>
      <c r="P393" s="147">
        <v>99</v>
      </c>
      <c r="Q393" s="147">
        <v>139</v>
      </c>
      <c r="R393" s="147">
        <v>706</v>
      </c>
      <c r="S393" s="147">
        <v>100</v>
      </c>
      <c r="T393" s="147">
        <v>0</v>
      </c>
    </row>
    <row r="394" spans="1:22" s="83" customFormat="1" ht="34.5" customHeight="1">
      <c r="A394" s="250" t="s">
        <v>774</v>
      </c>
      <c r="B394" s="84"/>
      <c r="C394" s="370"/>
      <c r="D394" s="381"/>
      <c r="E394" s="320" t="s">
        <v>225</v>
      </c>
      <c r="F394" s="321"/>
      <c r="G394" s="321"/>
      <c r="H394" s="322"/>
      <c r="I394" s="343"/>
      <c r="J394" s="140">
        <f t="shared" si="11"/>
        <v>67</v>
      </c>
      <c r="K394" s="81" t="str">
        <f t="shared" si="12"/>
        <v/>
      </c>
      <c r="L394" s="147">
        <v>23</v>
      </c>
      <c r="M394" s="147">
        <v>0</v>
      </c>
      <c r="N394" s="147">
        <v>0</v>
      </c>
      <c r="O394" s="147">
        <v>0</v>
      </c>
      <c r="P394" s="147">
        <v>0</v>
      </c>
      <c r="Q394" s="147">
        <v>0</v>
      </c>
      <c r="R394" s="147">
        <v>18</v>
      </c>
      <c r="S394" s="147">
        <v>26</v>
      </c>
      <c r="T394" s="147">
        <v>0</v>
      </c>
    </row>
    <row r="395" spans="1:22" s="83" customFormat="1" ht="34.5" customHeight="1">
      <c r="A395" s="250" t="s">
        <v>775</v>
      </c>
      <c r="B395" s="84"/>
      <c r="C395" s="370"/>
      <c r="D395" s="382"/>
      <c r="E395" s="320" t="s">
        <v>226</v>
      </c>
      <c r="F395" s="321"/>
      <c r="G395" s="321"/>
      <c r="H395" s="322"/>
      <c r="I395" s="343"/>
      <c r="J395" s="140">
        <f t="shared" si="11"/>
        <v>637</v>
      </c>
      <c r="K395" s="81" t="str">
        <f t="shared" si="12"/>
        <v/>
      </c>
      <c r="L395" s="147">
        <v>100</v>
      </c>
      <c r="M395" s="147">
        <v>0</v>
      </c>
      <c r="N395" s="147">
        <v>0</v>
      </c>
      <c r="O395" s="147">
        <v>0</v>
      </c>
      <c r="P395" s="147">
        <v>0</v>
      </c>
      <c r="Q395" s="147">
        <v>5</v>
      </c>
      <c r="R395" s="147">
        <v>268</v>
      </c>
      <c r="S395" s="147">
        <v>264</v>
      </c>
      <c r="T395" s="147">
        <v>0</v>
      </c>
    </row>
    <row r="396" spans="1:22" s="83" customFormat="1" ht="34.5" customHeight="1">
      <c r="A396" s="250" t="s">
        <v>776</v>
      </c>
      <c r="B396" s="1"/>
      <c r="C396" s="370"/>
      <c r="D396" s="320" t="s">
        <v>227</v>
      </c>
      <c r="E396" s="321"/>
      <c r="F396" s="321"/>
      <c r="G396" s="321"/>
      <c r="H396" s="322"/>
      <c r="I396" s="343"/>
      <c r="J396" s="140">
        <f t="shared" si="11"/>
        <v>120850</v>
      </c>
      <c r="K396" s="81" t="str">
        <f t="shared" si="12"/>
        <v/>
      </c>
      <c r="L396" s="147">
        <v>14432</v>
      </c>
      <c r="M396" s="147">
        <v>20991</v>
      </c>
      <c r="N396" s="147">
        <v>21046</v>
      </c>
      <c r="O396" s="147">
        <v>16287</v>
      </c>
      <c r="P396" s="147">
        <v>15014</v>
      </c>
      <c r="Q396" s="147">
        <v>11595</v>
      </c>
      <c r="R396" s="147">
        <v>12406</v>
      </c>
      <c r="S396" s="147">
        <v>9079</v>
      </c>
      <c r="T396" s="147">
        <v>0</v>
      </c>
    </row>
    <row r="397" spans="1:22" s="83" customFormat="1" ht="34.5" customHeight="1">
      <c r="A397" s="250" t="s">
        <v>777</v>
      </c>
      <c r="B397" s="119"/>
      <c r="C397" s="370"/>
      <c r="D397" s="320" t="s">
        <v>228</v>
      </c>
      <c r="E397" s="321"/>
      <c r="F397" s="321"/>
      <c r="G397" s="321"/>
      <c r="H397" s="322"/>
      <c r="I397" s="344"/>
      <c r="J397" s="140">
        <f t="shared" si="11"/>
        <v>2293</v>
      </c>
      <c r="K397" s="81" t="str">
        <f t="shared" si="12"/>
        <v/>
      </c>
      <c r="L397" s="147">
        <v>569</v>
      </c>
      <c r="M397" s="147">
        <v>6</v>
      </c>
      <c r="N397" s="147">
        <v>8</v>
      </c>
      <c r="O397" s="147">
        <v>78</v>
      </c>
      <c r="P397" s="147">
        <v>102</v>
      </c>
      <c r="Q397" s="147">
        <v>152</v>
      </c>
      <c r="R397" s="147">
        <v>995</v>
      </c>
      <c r="S397" s="147">
        <v>383</v>
      </c>
      <c r="T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66" t="s">
        <v>1051</v>
      </c>
      <c r="P403" s="66" t="s">
        <v>1052</v>
      </c>
      <c r="Q403" s="66" t="s">
        <v>1055</v>
      </c>
      <c r="R403" s="66" t="s">
        <v>1060</v>
      </c>
      <c r="S403" s="66" t="s">
        <v>1063</v>
      </c>
      <c r="T403" s="66" t="s">
        <v>1065</v>
      </c>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1056</v>
      </c>
      <c r="R404" s="70" t="s">
        <v>1061</v>
      </c>
      <c r="S404" s="70" t="s">
        <v>1061</v>
      </c>
      <c r="T404" s="70" t="s">
        <v>1066</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2280</v>
      </c>
      <c r="K405" s="81" t="str">
        <f t="shared" ref="K405:K422" si="14">IF(OR(COUNTIF(L405:T405,"未確認")&gt;0,COUNTIF(L405:T405,"~*")&gt;0),"※","")</f>
        <v/>
      </c>
      <c r="L405" s="147">
        <v>568</v>
      </c>
      <c r="M405" s="147">
        <v>6</v>
      </c>
      <c r="N405" s="147">
        <v>7</v>
      </c>
      <c r="O405" s="147">
        <v>74</v>
      </c>
      <c r="P405" s="147">
        <v>99</v>
      </c>
      <c r="Q405" s="147">
        <v>144</v>
      </c>
      <c r="R405" s="147">
        <v>992</v>
      </c>
      <c r="S405" s="147">
        <v>390</v>
      </c>
      <c r="T405" s="147">
        <v>0</v>
      </c>
    </row>
    <row r="406" spans="1:22" s="83" customFormat="1" ht="34.5" customHeight="1">
      <c r="A406" s="251" t="s">
        <v>779</v>
      </c>
      <c r="B406" s="119"/>
      <c r="C406" s="369"/>
      <c r="D406" s="375" t="s">
        <v>233</v>
      </c>
      <c r="E406" s="377" t="s">
        <v>234</v>
      </c>
      <c r="F406" s="378"/>
      <c r="G406" s="378"/>
      <c r="H406" s="379"/>
      <c r="I406" s="361"/>
      <c r="J406" s="140">
        <f t="shared" si="13"/>
        <v>66</v>
      </c>
      <c r="K406" s="81" t="str">
        <f t="shared" si="14"/>
        <v/>
      </c>
      <c r="L406" s="147">
        <v>7</v>
      </c>
      <c r="M406" s="147">
        <v>4</v>
      </c>
      <c r="N406" s="147">
        <v>2</v>
      </c>
      <c r="O406" s="147">
        <v>0</v>
      </c>
      <c r="P406" s="147">
        <v>4</v>
      </c>
      <c r="Q406" s="147">
        <v>1</v>
      </c>
      <c r="R406" s="147">
        <v>20</v>
      </c>
      <c r="S406" s="147">
        <v>28</v>
      </c>
      <c r="T406" s="147">
        <v>0</v>
      </c>
    </row>
    <row r="407" spans="1:22" s="83" customFormat="1" ht="34.5" customHeight="1">
      <c r="A407" s="251" t="s">
        <v>780</v>
      </c>
      <c r="B407" s="119"/>
      <c r="C407" s="369"/>
      <c r="D407" s="369"/>
      <c r="E407" s="320" t="s">
        <v>235</v>
      </c>
      <c r="F407" s="321"/>
      <c r="G407" s="321"/>
      <c r="H407" s="322"/>
      <c r="I407" s="361"/>
      <c r="J407" s="140">
        <f t="shared" si="13"/>
        <v>1785</v>
      </c>
      <c r="K407" s="81" t="str">
        <f t="shared" si="14"/>
        <v/>
      </c>
      <c r="L407" s="147">
        <v>489</v>
      </c>
      <c r="M407" s="147">
        <v>2</v>
      </c>
      <c r="N407" s="147">
        <v>5</v>
      </c>
      <c r="O407" s="147">
        <v>74</v>
      </c>
      <c r="P407" s="147">
        <v>94</v>
      </c>
      <c r="Q407" s="147">
        <v>6</v>
      </c>
      <c r="R407" s="147">
        <v>905</v>
      </c>
      <c r="S407" s="147">
        <v>210</v>
      </c>
      <c r="T407" s="147">
        <v>0</v>
      </c>
    </row>
    <row r="408" spans="1:22" s="83" customFormat="1" ht="34.5" customHeight="1">
      <c r="A408" s="251" t="s">
        <v>781</v>
      </c>
      <c r="B408" s="119"/>
      <c r="C408" s="369"/>
      <c r="D408" s="369"/>
      <c r="E408" s="320" t="s">
        <v>236</v>
      </c>
      <c r="F408" s="321"/>
      <c r="G408" s="321"/>
      <c r="H408" s="322"/>
      <c r="I408" s="361"/>
      <c r="J408" s="140">
        <f t="shared" si="13"/>
        <v>249</v>
      </c>
      <c r="K408" s="81" t="str">
        <f t="shared" si="14"/>
        <v/>
      </c>
      <c r="L408" s="147">
        <v>43</v>
      </c>
      <c r="M408" s="147">
        <v>0</v>
      </c>
      <c r="N408" s="147">
        <v>0</v>
      </c>
      <c r="O408" s="147">
        <v>0</v>
      </c>
      <c r="P408" s="147">
        <v>1</v>
      </c>
      <c r="Q408" s="147">
        <v>134</v>
      </c>
      <c r="R408" s="147">
        <v>50</v>
      </c>
      <c r="S408" s="147">
        <v>21</v>
      </c>
      <c r="T408" s="147">
        <v>0</v>
      </c>
    </row>
    <row r="409" spans="1:22" s="83" customFormat="1" ht="34.5" customHeight="1">
      <c r="A409" s="251" t="s">
        <v>782</v>
      </c>
      <c r="B409" s="119"/>
      <c r="C409" s="369"/>
      <c r="D409" s="369"/>
      <c r="E409" s="317" t="s">
        <v>989</v>
      </c>
      <c r="F409" s="318"/>
      <c r="G409" s="318"/>
      <c r="H409" s="319"/>
      <c r="I409" s="361"/>
      <c r="J409" s="140">
        <f t="shared" si="13"/>
        <v>178</v>
      </c>
      <c r="K409" s="81" t="str">
        <f t="shared" si="14"/>
        <v/>
      </c>
      <c r="L409" s="147">
        <v>28</v>
      </c>
      <c r="M409" s="147">
        <v>0</v>
      </c>
      <c r="N409" s="147">
        <v>0</v>
      </c>
      <c r="O409" s="147">
        <v>0</v>
      </c>
      <c r="P409" s="147">
        <v>0</v>
      </c>
      <c r="Q409" s="147">
        <v>3</v>
      </c>
      <c r="R409" s="147">
        <v>17</v>
      </c>
      <c r="S409" s="147">
        <v>130</v>
      </c>
      <c r="T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1</v>
      </c>
      <c r="M412" s="147">
        <v>0</v>
      </c>
      <c r="N412" s="147">
        <v>0</v>
      </c>
      <c r="O412" s="147">
        <v>0</v>
      </c>
      <c r="P412" s="147">
        <v>0</v>
      </c>
      <c r="Q412" s="147">
        <v>0</v>
      </c>
      <c r="R412" s="147">
        <v>0</v>
      </c>
      <c r="S412" s="147">
        <v>1</v>
      </c>
      <c r="T412" s="147">
        <v>0</v>
      </c>
    </row>
    <row r="413" spans="1:22" s="83" customFormat="1" ht="34.5" customHeight="1">
      <c r="A413" s="251" t="s">
        <v>786</v>
      </c>
      <c r="B413" s="119"/>
      <c r="C413" s="369"/>
      <c r="D413" s="320" t="s">
        <v>251</v>
      </c>
      <c r="E413" s="321"/>
      <c r="F413" s="321"/>
      <c r="G413" s="321"/>
      <c r="H413" s="322"/>
      <c r="I413" s="361"/>
      <c r="J413" s="140">
        <f t="shared" si="13"/>
        <v>2293</v>
      </c>
      <c r="K413" s="81" t="str">
        <f t="shared" si="14"/>
        <v/>
      </c>
      <c r="L413" s="147">
        <v>569</v>
      </c>
      <c r="M413" s="147">
        <v>6</v>
      </c>
      <c r="N413" s="147">
        <v>8</v>
      </c>
      <c r="O413" s="147">
        <v>78</v>
      </c>
      <c r="P413" s="147">
        <v>102</v>
      </c>
      <c r="Q413" s="147">
        <v>152</v>
      </c>
      <c r="R413" s="147">
        <v>995</v>
      </c>
      <c r="S413" s="147">
        <v>383</v>
      </c>
      <c r="T413" s="147">
        <v>0</v>
      </c>
    </row>
    <row r="414" spans="1:22" s="83" customFormat="1" ht="34.5" customHeight="1">
      <c r="A414" s="251" t="s">
        <v>787</v>
      </c>
      <c r="B414" s="119"/>
      <c r="C414" s="369"/>
      <c r="D414" s="375" t="s">
        <v>240</v>
      </c>
      <c r="E414" s="377" t="s">
        <v>241</v>
      </c>
      <c r="F414" s="378"/>
      <c r="G414" s="378"/>
      <c r="H414" s="379"/>
      <c r="I414" s="361"/>
      <c r="J414" s="140">
        <f t="shared" si="13"/>
        <v>58</v>
      </c>
      <c r="K414" s="81" t="str">
        <f t="shared" si="14"/>
        <v/>
      </c>
      <c r="L414" s="147">
        <v>9</v>
      </c>
      <c r="M414" s="147">
        <v>0</v>
      </c>
      <c r="N414" s="147">
        <v>1</v>
      </c>
      <c r="O414" s="147">
        <v>0</v>
      </c>
      <c r="P414" s="147">
        <v>0</v>
      </c>
      <c r="Q414" s="147">
        <v>3</v>
      </c>
      <c r="R414" s="147">
        <v>18</v>
      </c>
      <c r="S414" s="147">
        <v>27</v>
      </c>
      <c r="T414" s="147">
        <v>0</v>
      </c>
    </row>
    <row r="415" spans="1:22" s="83" customFormat="1" ht="34.5" customHeight="1">
      <c r="A415" s="251" t="s">
        <v>788</v>
      </c>
      <c r="B415" s="119"/>
      <c r="C415" s="369"/>
      <c r="D415" s="369"/>
      <c r="E415" s="320" t="s">
        <v>242</v>
      </c>
      <c r="F415" s="321"/>
      <c r="G415" s="321"/>
      <c r="H415" s="322"/>
      <c r="I415" s="361"/>
      <c r="J415" s="140">
        <f t="shared" si="13"/>
        <v>1826</v>
      </c>
      <c r="K415" s="81" t="str">
        <f t="shared" si="14"/>
        <v/>
      </c>
      <c r="L415" s="147">
        <v>494</v>
      </c>
      <c r="M415" s="147">
        <v>1</v>
      </c>
      <c r="N415" s="147">
        <v>0</v>
      </c>
      <c r="O415" s="147">
        <v>77</v>
      </c>
      <c r="P415" s="147">
        <v>95</v>
      </c>
      <c r="Q415" s="147">
        <v>99</v>
      </c>
      <c r="R415" s="147">
        <v>876</v>
      </c>
      <c r="S415" s="147">
        <v>184</v>
      </c>
      <c r="T415" s="147">
        <v>0</v>
      </c>
    </row>
    <row r="416" spans="1:22" s="83" customFormat="1" ht="34.5" customHeight="1">
      <c r="A416" s="251" t="s">
        <v>789</v>
      </c>
      <c r="B416" s="119"/>
      <c r="C416" s="369"/>
      <c r="D416" s="369"/>
      <c r="E416" s="320" t="s">
        <v>243</v>
      </c>
      <c r="F416" s="321"/>
      <c r="G416" s="321"/>
      <c r="H416" s="322"/>
      <c r="I416" s="361"/>
      <c r="J416" s="140">
        <f t="shared" si="13"/>
        <v>81</v>
      </c>
      <c r="K416" s="81" t="str">
        <f t="shared" si="14"/>
        <v/>
      </c>
      <c r="L416" s="147">
        <v>19</v>
      </c>
      <c r="M416" s="147">
        <v>1</v>
      </c>
      <c r="N416" s="147">
        <v>0</v>
      </c>
      <c r="O416" s="147">
        <v>0</v>
      </c>
      <c r="P416" s="147">
        <v>0</v>
      </c>
      <c r="Q416" s="147">
        <v>18</v>
      </c>
      <c r="R416" s="147">
        <v>25</v>
      </c>
      <c r="S416" s="147">
        <v>18</v>
      </c>
      <c r="T416" s="147">
        <v>0</v>
      </c>
    </row>
    <row r="417" spans="1:22" s="83" customFormat="1" ht="34.5" customHeight="1">
      <c r="A417" s="251" t="s">
        <v>790</v>
      </c>
      <c r="B417" s="119"/>
      <c r="C417" s="369"/>
      <c r="D417" s="369"/>
      <c r="E417" s="320" t="s">
        <v>244</v>
      </c>
      <c r="F417" s="321"/>
      <c r="G417" s="321"/>
      <c r="H417" s="322"/>
      <c r="I417" s="361"/>
      <c r="J417" s="140">
        <f t="shared" si="13"/>
        <v>39</v>
      </c>
      <c r="K417" s="81" t="str">
        <f t="shared" si="14"/>
        <v/>
      </c>
      <c r="L417" s="147">
        <v>10</v>
      </c>
      <c r="M417" s="147">
        <v>0</v>
      </c>
      <c r="N417" s="147">
        <v>0</v>
      </c>
      <c r="O417" s="147">
        <v>0</v>
      </c>
      <c r="P417" s="147">
        <v>0</v>
      </c>
      <c r="Q417" s="147">
        <v>19</v>
      </c>
      <c r="R417" s="147">
        <v>3</v>
      </c>
      <c r="S417" s="147">
        <v>7</v>
      </c>
      <c r="T417" s="147">
        <v>0</v>
      </c>
    </row>
    <row r="418" spans="1:22" s="83" customFormat="1" ht="34.5" customHeight="1">
      <c r="A418" s="251" t="s">
        <v>791</v>
      </c>
      <c r="B418" s="119"/>
      <c r="C418" s="369"/>
      <c r="D418" s="369"/>
      <c r="E418" s="320" t="s">
        <v>245</v>
      </c>
      <c r="F418" s="321"/>
      <c r="G418" s="321"/>
      <c r="H418" s="322"/>
      <c r="I418" s="361"/>
      <c r="J418" s="140">
        <f t="shared" si="13"/>
        <v>106</v>
      </c>
      <c r="K418" s="81" t="str">
        <f t="shared" si="14"/>
        <v/>
      </c>
      <c r="L418" s="147">
        <v>10</v>
      </c>
      <c r="M418" s="147">
        <v>0</v>
      </c>
      <c r="N418" s="147">
        <v>0</v>
      </c>
      <c r="O418" s="147">
        <v>0</v>
      </c>
      <c r="P418" s="147">
        <v>0</v>
      </c>
      <c r="Q418" s="147">
        <v>10</v>
      </c>
      <c r="R418" s="147">
        <v>2</v>
      </c>
      <c r="S418" s="147">
        <v>84</v>
      </c>
      <c r="T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8</v>
      </c>
      <c r="M420" s="147">
        <v>0</v>
      </c>
      <c r="N420" s="147">
        <v>0</v>
      </c>
      <c r="O420" s="147">
        <v>0</v>
      </c>
      <c r="P420" s="147">
        <v>0</v>
      </c>
      <c r="Q420" s="147">
        <v>3</v>
      </c>
      <c r="R420" s="147">
        <v>7</v>
      </c>
      <c r="S420" s="147">
        <v>16</v>
      </c>
      <c r="T420" s="147">
        <v>0</v>
      </c>
    </row>
    <row r="421" spans="1:22" s="83" customFormat="1" ht="34.5" customHeight="1">
      <c r="A421" s="251" t="s">
        <v>794</v>
      </c>
      <c r="B421" s="119"/>
      <c r="C421" s="369"/>
      <c r="D421" s="369"/>
      <c r="E421" s="320" t="s">
        <v>247</v>
      </c>
      <c r="F421" s="321"/>
      <c r="G421" s="321"/>
      <c r="H421" s="322"/>
      <c r="I421" s="361"/>
      <c r="J421" s="140">
        <f t="shared" si="13"/>
        <v>149</v>
      </c>
      <c r="K421" s="81" t="str">
        <f t="shared" si="14"/>
        <v/>
      </c>
      <c r="L421" s="147">
        <v>19</v>
      </c>
      <c r="M421" s="147">
        <v>4</v>
      </c>
      <c r="N421" s="147">
        <v>7</v>
      </c>
      <c r="O421" s="147">
        <v>1</v>
      </c>
      <c r="P421" s="147">
        <v>7</v>
      </c>
      <c r="Q421" s="147">
        <v>0</v>
      </c>
      <c r="R421" s="147">
        <v>64</v>
      </c>
      <c r="S421" s="147">
        <v>47</v>
      </c>
      <c r="T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66" t="s">
        <v>1051</v>
      </c>
      <c r="P428" s="66" t="s">
        <v>1052</v>
      </c>
      <c r="Q428" s="66" t="s">
        <v>1055</v>
      </c>
      <c r="R428" s="66" t="s">
        <v>1060</v>
      </c>
      <c r="S428" s="66" t="s">
        <v>1063</v>
      </c>
      <c r="T428" s="66" t="s">
        <v>1065</v>
      </c>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1056</v>
      </c>
      <c r="R429" s="70" t="s">
        <v>1061</v>
      </c>
      <c r="S429" s="70" t="s">
        <v>1061</v>
      </c>
      <c r="T429" s="70" t="s">
        <v>1066</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2235</v>
      </c>
      <c r="K430" s="193" t="str">
        <f>IF(OR(COUNTIF(L430:T430,"未確認")&gt;0,COUNTIF(L430:T430,"~*")&gt;0),"※","")</f>
        <v/>
      </c>
      <c r="L430" s="147">
        <v>560</v>
      </c>
      <c r="M430" s="147">
        <v>6</v>
      </c>
      <c r="N430" s="147">
        <v>7</v>
      </c>
      <c r="O430" s="147">
        <v>78</v>
      </c>
      <c r="P430" s="147">
        <v>102</v>
      </c>
      <c r="Q430" s="147">
        <v>149</v>
      </c>
      <c r="R430" s="147">
        <v>977</v>
      </c>
      <c r="S430" s="147">
        <v>356</v>
      </c>
      <c r="T430" s="147">
        <v>0</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238</v>
      </c>
      <c r="K431" s="193" t="str">
        <f>IF(OR(COUNTIF(L431:T431,"未確認")&gt;0,COUNTIF(L431:T431,"~*")&gt;0),"※","")</f>
        <v/>
      </c>
      <c r="L431" s="147">
        <v>29</v>
      </c>
      <c r="M431" s="147">
        <v>0</v>
      </c>
      <c r="N431" s="147">
        <v>0</v>
      </c>
      <c r="O431" s="147">
        <v>0</v>
      </c>
      <c r="P431" s="147">
        <v>0</v>
      </c>
      <c r="Q431" s="147">
        <v>6</v>
      </c>
      <c r="R431" s="147">
        <v>6</v>
      </c>
      <c r="S431" s="147">
        <v>197</v>
      </c>
      <c r="T431" s="147">
        <v>0</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353</v>
      </c>
      <c r="K432" s="193" t="str">
        <f>IF(OR(COUNTIF(L432:T432,"未確認")&gt;0,COUNTIF(L432:T432,"~*")&gt;0),"※","")</f>
        <v/>
      </c>
      <c r="L432" s="147">
        <v>248</v>
      </c>
      <c r="M432" s="147">
        <v>1</v>
      </c>
      <c r="N432" s="147">
        <v>0</v>
      </c>
      <c r="O432" s="147">
        <v>0</v>
      </c>
      <c r="P432" s="147">
        <v>0</v>
      </c>
      <c r="Q432" s="147">
        <v>51</v>
      </c>
      <c r="R432" s="147">
        <v>34</v>
      </c>
      <c r="S432" s="147">
        <v>19</v>
      </c>
      <c r="T432" s="147">
        <v>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1620</v>
      </c>
      <c r="K433" s="193" t="str">
        <f>IF(OR(COUNTIF(L433:T433,"未確認")&gt;0,COUNTIF(L433:T433,"~*")&gt;0),"※","")</f>
        <v/>
      </c>
      <c r="L433" s="147">
        <v>276</v>
      </c>
      <c r="M433" s="147">
        <v>4</v>
      </c>
      <c r="N433" s="147">
        <v>7</v>
      </c>
      <c r="O433" s="147">
        <v>78</v>
      </c>
      <c r="P433" s="147">
        <v>102</v>
      </c>
      <c r="Q433" s="147">
        <v>88</v>
      </c>
      <c r="R433" s="147">
        <v>927</v>
      </c>
      <c r="S433" s="147">
        <v>138</v>
      </c>
      <c r="T433" s="147">
        <v>0</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24</v>
      </c>
      <c r="K434" s="193" t="str">
        <f>IF(OR(COUNTIF(L434:T434,"未確認")&gt;0,COUNTIF(L434:T434,"~*")&gt;0),"※","")</f>
        <v/>
      </c>
      <c r="L434" s="147">
        <v>7</v>
      </c>
      <c r="M434" s="147">
        <v>1</v>
      </c>
      <c r="N434" s="147">
        <v>0</v>
      </c>
      <c r="O434" s="147">
        <v>0</v>
      </c>
      <c r="P434" s="147">
        <v>0</v>
      </c>
      <c r="Q434" s="147">
        <v>4</v>
      </c>
      <c r="R434" s="147">
        <v>10</v>
      </c>
      <c r="S434" s="147">
        <v>2</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66" t="s">
        <v>1051</v>
      </c>
      <c r="P441" s="66" t="s">
        <v>1052</v>
      </c>
      <c r="Q441" s="66" t="s">
        <v>1055</v>
      </c>
      <c r="R441" s="66" t="s">
        <v>1060</v>
      </c>
      <c r="S441" s="66" t="s">
        <v>1063</v>
      </c>
      <c r="T441" s="66" t="s">
        <v>1065</v>
      </c>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1056</v>
      </c>
      <c r="R442" s="70" t="s">
        <v>1061</v>
      </c>
      <c r="S442" s="70" t="s">
        <v>1061</v>
      </c>
      <c r="T442" s="70" t="s">
        <v>1066</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66" t="s">
        <v>1051</v>
      </c>
      <c r="P466" s="66" t="s">
        <v>1052</v>
      </c>
      <c r="Q466" s="66" t="s">
        <v>1055</v>
      </c>
      <c r="R466" s="66" t="s">
        <v>1060</v>
      </c>
      <c r="S466" s="66" t="s">
        <v>1063</v>
      </c>
      <c r="T466" s="66" t="s">
        <v>1065</v>
      </c>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1056</v>
      </c>
      <c r="R467" s="70" t="s">
        <v>1061</v>
      </c>
      <c r="S467" s="70" t="s">
        <v>1061</v>
      </c>
      <c r="T467" s="70" t="s">
        <v>1066</v>
      </c>
      <c r="U467" s="8"/>
      <c r="V467" s="8"/>
    </row>
    <row r="468" spans="1:22" ht="34.5" customHeight="1">
      <c r="A468" s="252" t="s">
        <v>807</v>
      </c>
      <c r="B468" s="1"/>
      <c r="C468" s="334" t="s">
        <v>282</v>
      </c>
      <c r="D468" s="335"/>
      <c r="E468" s="335"/>
      <c r="F468" s="335"/>
      <c r="G468" s="335"/>
      <c r="H468" s="336"/>
      <c r="I468" s="340" t="s">
        <v>283</v>
      </c>
      <c r="J468" s="116" t="str">
        <f>IF(SUM(L468:T468)=0,IF(COUNTIF(L468:T468,"未確認")&gt;0,"未確認",IF(COUNTIF(L468:T468,"*")&gt;0,"*",SUM(L468:T468))),SUM(L468:T468))</f>
        <v>*</v>
      </c>
      <c r="K468" s="201" t="str">
        <f t="shared" ref="K468:K475" si="16">IF(OR(COUNTIF(L468:T468,"未確認")&gt;0,COUNTIF(L468:T468,"*")&gt;0),"※","")</f>
        <v>※</v>
      </c>
      <c r="L468" s="117">
        <v>0</v>
      </c>
      <c r="M468" s="117">
        <v>0</v>
      </c>
      <c r="N468" s="117">
        <v>0</v>
      </c>
      <c r="O468" s="117">
        <v>0</v>
      </c>
      <c r="P468" s="117">
        <v>0</v>
      </c>
      <c r="Q468" s="117">
        <v>0</v>
      </c>
      <c r="R468" s="117" t="s">
        <v>541</v>
      </c>
      <c r="S468" s="117">
        <v>0</v>
      </c>
      <c r="T468" s="117">
        <v>0</v>
      </c>
      <c r="U468" s="8"/>
      <c r="V468" s="8"/>
    </row>
    <row r="469" spans="1:22" ht="34.5" customHeight="1">
      <c r="A469" s="252" t="s">
        <v>812</v>
      </c>
      <c r="B469" s="1"/>
      <c r="C469" s="202"/>
      <c r="D469" s="355" t="s">
        <v>284</v>
      </c>
      <c r="E469" s="320" t="s">
        <v>285</v>
      </c>
      <c r="F469" s="321"/>
      <c r="G469" s="321"/>
      <c r="H469" s="322"/>
      <c r="I469" s="354"/>
      <c r="J469" s="116">
        <f t="shared" ref="J469:J480" si="17">IF(SUM(L469:T469)=0,IF(COUNTIF(L469:T469,"未確認")&gt;0,"未確認",IF(COUNTIF(L469:T469,"~*")&gt;0,"*",SUM(L469:T469))),SUM(L469:T469))</f>
        <v>0</v>
      </c>
      <c r="K469" s="201" t="str">
        <f t="shared" si="16"/>
        <v/>
      </c>
      <c r="L469" s="117">
        <v>0</v>
      </c>
      <c r="M469" s="117">
        <v>0</v>
      </c>
      <c r="N469" s="117">
        <v>0</v>
      </c>
      <c r="O469" s="117">
        <v>0</v>
      </c>
      <c r="P469" s="117">
        <v>0</v>
      </c>
      <c r="Q469" s="117">
        <v>0</v>
      </c>
      <c r="R469" s="117">
        <v>0</v>
      </c>
      <c r="S469" s="117">
        <v>0</v>
      </c>
      <c r="T469" s="117">
        <v>0</v>
      </c>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117">
        <v>0</v>
      </c>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t="s">
        <v>541</v>
      </c>
      <c r="S475" s="117">
        <v>0</v>
      </c>
      <c r="T475" s="117">
        <v>0</v>
      </c>
      <c r="U475" s="8"/>
      <c r="V475" s="8"/>
    </row>
    <row r="476" spans="1:22" ht="34.5" customHeight="1">
      <c r="A476" s="252" t="s">
        <v>819</v>
      </c>
      <c r="B476" s="1"/>
      <c r="C476" s="202"/>
      <c r="D476" s="356"/>
      <c r="E476" s="320" t="s">
        <v>292</v>
      </c>
      <c r="F476" s="321"/>
      <c r="G476" s="321"/>
      <c r="H476" s="322"/>
      <c r="I476" s="354"/>
      <c r="J476" s="116">
        <f t="shared" si="17"/>
        <v>0</v>
      </c>
      <c r="K476" s="201" t="str">
        <f>IF(OR(COUNTIF(L476:T476,"未確認")&gt;0,COUNTIF(L476:T476,"~")&gt;0),"※","")</f>
        <v/>
      </c>
      <c r="L476" s="117">
        <v>0</v>
      </c>
      <c r="M476" s="117">
        <v>0</v>
      </c>
      <c r="N476" s="117">
        <v>0</v>
      </c>
      <c r="O476" s="117">
        <v>0</v>
      </c>
      <c r="P476" s="117">
        <v>0</v>
      </c>
      <c r="Q476" s="117">
        <v>0</v>
      </c>
      <c r="R476" s="117">
        <v>0</v>
      </c>
      <c r="S476" s="117">
        <v>0</v>
      </c>
      <c r="T476" s="117">
        <v>0</v>
      </c>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IF(OR(COUNTIF(L477:T477,"未確認")&gt;0,COUNTIF(L477:T477,"*")&gt;0),"※","")</f>
        <v/>
      </c>
      <c r="L477" s="117">
        <v>0</v>
      </c>
      <c r="M477" s="117">
        <v>0</v>
      </c>
      <c r="N477" s="117">
        <v>0</v>
      </c>
      <c r="O477" s="117">
        <v>0</v>
      </c>
      <c r="P477" s="117">
        <v>0</v>
      </c>
      <c r="Q477" s="117">
        <v>0</v>
      </c>
      <c r="R477" s="117">
        <v>0</v>
      </c>
      <c r="S477" s="117">
        <v>0</v>
      </c>
      <c r="T477" s="117">
        <v>0</v>
      </c>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t="str">
        <f>IF(SUM(L481:T481)=0,IF(COUNTIF(L481:T481,"未確認")&gt;0,"未確認",IF(COUNTIF(L481:T481,"*")&gt;0,"*",SUM(L481:T481))),SUM(L481:T481))</f>
        <v>*</v>
      </c>
      <c r="K481" s="201" t="str">
        <f t="shared" si="18"/>
        <v>※</v>
      </c>
      <c r="L481" s="117">
        <v>0</v>
      </c>
      <c r="M481" s="117">
        <v>0</v>
      </c>
      <c r="N481" s="117">
        <v>0</v>
      </c>
      <c r="O481" s="117">
        <v>0</v>
      </c>
      <c r="P481" s="117">
        <v>0</v>
      </c>
      <c r="Q481" s="117">
        <v>0</v>
      </c>
      <c r="R481" s="117" t="s">
        <v>541</v>
      </c>
      <c r="S481" s="117">
        <v>0</v>
      </c>
      <c r="T481" s="117">
        <v>0</v>
      </c>
      <c r="U481" s="8"/>
      <c r="V481" s="8"/>
    </row>
    <row r="482" spans="1:22" ht="34.5" customHeight="1">
      <c r="A482" s="252" t="s">
        <v>824</v>
      </c>
      <c r="B482" s="1"/>
      <c r="C482" s="202"/>
      <c r="D482" s="355" t="s">
        <v>299</v>
      </c>
      <c r="E482" s="320" t="s">
        <v>285</v>
      </c>
      <c r="F482" s="321"/>
      <c r="G482" s="321"/>
      <c r="H482" s="322"/>
      <c r="I482" s="354"/>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117">
        <v>0</v>
      </c>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t="s">
        <v>541</v>
      </c>
      <c r="S488" s="117">
        <v>0</v>
      </c>
      <c r="T488" s="117">
        <v>0</v>
      </c>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117">
        <v>0</v>
      </c>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t="s">
        <v>541</v>
      </c>
      <c r="S495" s="117">
        <v>0</v>
      </c>
      <c r="T495" s="117">
        <v>0</v>
      </c>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66" t="s">
        <v>1051</v>
      </c>
      <c r="P502" s="66" t="s">
        <v>1052</v>
      </c>
      <c r="Q502" s="66" t="s">
        <v>1055</v>
      </c>
      <c r="R502" s="66" t="s">
        <v>1060</v>
      </c>
      <c r="S502" s="66" t="s">
        <v>1063</v>
      </c>
      <c r="T502" s="66" t="s">
        <v>1065</v>
      </c>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1056</v>
      </c>
      <c r="R503" s="70" t="s">
        <v>1061</v>
      </c>
      <c r="S503" s="70" t="s">
        <v>1061</v>
      </c>
      <c r="T503" s="70" t="s">
        <v>1066</v>
      </c>
      <c r="U503" s="8"/>
      <c r="V503" s="8"/>
    </row>
    <row r="504" spans="1:22" ht="42" customHeight="1">
      <c r="A504" s="252" t="s">
        <v>836</v>
      </c>
      <c r="B504" s="1"/>
      <c r="C504" s="320" t="s">
        <v>308</v>
      </c>
      <c r="D504" s="321"/>
      <c r="E504" s="321"/>
      <c r="F504" s="321"/>
      <c r="G504" s="321"/>
      <c r="H504" s="322"/>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v>0</v>
      </c>
      <c r="M504" s="117">
        <v>0</v>
      </c>
      <c r="N504" s="117">
        <v>0</v>
      </c>
      <c r="O504" s="117">
        <v>0</v>
      </c>
      <c r="P504" s="117">
        <v>0</v>
      </c>
      <c r="Q504" s="117">
        <v>0</v>
      </c>
      <c r="R504" s="117" t="s">
        <v>541</v>
      </c>
      <c r="S504" s="117">
        <v>0</v>
      </c>
      <c r="T504" s="117">
        <v>0</v>
      </c>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v>0</v>
      </c>
      <c r="P505" s="117">
        <v>0</v>
      </c>
      <c r="Q505" s="117">
        <v>0</v>
      </c>
      <c r="R505" s="117" t="s">
        <v>541</v>
      </c>
      <c r="S505" s="117" t="s">
        <v>541</v>
      </c>
      <c r="T505" s="117">
        <v>0</v>
      </c>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t="s">
        <v>541</v>
      </c>
      <c r="S506" s="117">
        <v>0</v>
      </c>
      <c r="T506" s="117">
        <v>0</v>
      </c>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c r="A508" s="252" t="s">
        <v>839</v>
      </c>
      <c r="B508" s="204"/>
      <c r="C508" s="320" t="s">
        <v>316</v>
      </c>
      <c r="D508" s="321"/>
      <c r="E508" s="321"/>
      <c r="F508" s="321"/>
      <c r="G508" s="321"/>
      <c r="H508" s="322"/>
      <c r="I508" s="122" t="s">
        <v>317</v>
      </c>
      <c r="J508" s="116">
        <f t="shared" si="20"/>
        <v>32</v>
      </c>
      <c r="K508" s="201" t="str">
        <f t="shared" si="21"/>
        <v>※</v>
      </c>
      <c r="L508" s="117">
        <v>0</v>
      </c>
      <c r="M508" s="117">
        <v>0</v>
      </c>
      <c r="N508" s="117">
        <v>0</v>
      </c>
      <c r="O508" s="117">
        <v>0</v>
      </c>
      <c r="P508" s="117">
        <v>0</v>
      </c>
      <c r="Q508" s="117">
        <v>0</v>
      </c>
      <c r="R508" s="117">
        <v>32</v>
      </c>
      <c r="S508" s="117" t="s">
        <v>541</v>
      </c>
      <c r="T508" s="117">
        <v>0</v>
      </c>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t="s">
        <v>541</v>
      </c>
      <c r="S509" s="117">
        <v>0</v>
      </c>
      <c r="T509" s="117">
        <v>0</v>
      </c>
    </row>
    <row r="510" spans="1:22" s="118" customFormat="1" ht="69.95" customHeight="1">
      <c r="A510" s="252" t="s">
        <v>840</v>
      </c>
      <c r="B510" s="204"/>
      <c r="C510" s="320" t="s">
        <v>320</v>
      </c>
      <c r="D510" s="321"/>
      <c r="E510" s="321"/>
      <c r="F510" s="321"/>
      <c r="G510" s="321"/>
      <c r="H510" s="322"/>
      <c r="I510" s="122" t="s">
        <v>321</v>
      </c>
      <c r="J510" s="116">
        <f t="shared" si="20"/>
        <v>13</v>
      </c>
      <c r="K510" s="201" t="str">
        <f t="shared" si="21"/>
        <v/>
      </c>
      <c r="L510" s="117">
        <v>0</v>
      </c>
      <c r="M510" s="117">
        <v>0</v>
      </c>
      <c r="N510" s="117">
        <v>0</v>
      </c>
      <c r="O510" s="117">
        <v>0</v>
      </c>
      <c r="P510" s="117">
        <v>0</v>
      </c>
      <c r="Q510" s="117">
        <v>0</v>
      </c>
      <c r="R510" s="117">
        <v>13</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66" t="s">
        <v>1051</v>
      </c>
      <c r="P514" s="66" t="s">
        <v>1052</v>
      </c>
      <c r="Q514" s="66" t="s">
        <v>1055</v>
      </c>
      <c r="R514" s="66" t="s">
        <v>1060</v>
      </c>
      <c r="S514" s="66" t="s">
        <v>1063</v>
      </c>
      <c r="T514" s="66" t="s">
        <v>1065</v>
      </c>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1056</v>
      </c>
      <c r="R515" s="70" t="s">
        <v>1061</v>
      </c>
      <c r="S515" s="70" t="s">
        <v>1061</v>
      </c>
      <c r="T515" s="70" t="s">
        <v>1066</v>
      </c>
      <c r="U515" s="8"/>
      <c r="V515" s="8"/>
    </row>
    <row r="516" spans="1:22" s="115" customFormat="1" ht="57">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66" t="s">
        <v>1051</v>
      </c>
      <c r="P520" s="66" t="s">
        <v>1052</v>
      </c>
      <c r="Q520" s="66" t="s">
        <v>1055</v>
      </c>
      <c r="R520" s="66" t="s">
        <v>1060</v>
      </c>
      <c r="S520" s="66" t="s">
        <v>1063</v>
      </c>
      <c r="T520" s="66" t="s">
        <v>1065</v>
      </c>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1056</v>
      </c>
      <c r="R521" s="70" t="s">
        <v>1061</v>
      </c>
      <c r="S521" s="70" t="s">
        <v>1061</v>
      </c>
      <c r="T521" s="70" t="s">
        <v>1066</v>
      </c>
      <c r="U521" s="8"/>
      <c r="V521" s="8"/>
    </row>
    <row r="522" spans="1:22" s="115" customFormat="1" ht="71.25">
      <c r="A522" s="252" t="s">
        <v>845</v>
      </c>
      <c r="B522" s="204"/>
      <c r="C522" s="347" t="s">
        <v>330</v>
      </c>
      <c r="D522" s="348"/>
      <c r="E522" s="348"/>
      <c r="F522" s="348"/>
      <c r="G522" s="348"/>
      <c r="H522" s="349"/>
      <c r="I522" s="122" t="s">
        <v>331</v>
      </c>
      <c r="J522" s="205">
        <f>IF(SUM(L522:T522)=0,IF(COUNTIF(L522:T522,"未確認")&gt;0,"未確認",IF(COUNTIF(L522:T522,"~*")&gt;0,"*",SUM(L522:T522))),SUM(L522:T522))</f>
        <v>0</v>
      </c>
      <c r="K522" s="201" t="str">
        <f>IF(OR(COUNTIF(L522:T522,"未確認")&gt;0,COUNTIF(L522:T522,"*")&gt;0),"※","")</f>
        <v/>
      </c>
      <c r="L522" s="117">
        <v>0</v>
      </c>
      <c r="M522" s="117">
        <v>0</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66" t="s">
        <v>1051</v>
      </c>
      <c r="P525" s="66" t="s">
        <v>1052</v>
      </c>
      <c r="Q525" s="66" t="s">
        <v>1055</v>
      </c>
      <c r="R525" s="66" t="s">
        <v>1060</v>
      </c>
      <c r="S525" s="66" t="s">
        <v>1063</v>
      </c>
      <c r="T525" s="66" t="s">
        <v>1065</v>
      </c>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1056</v>
      </c>
      <c r="R526" s="70" t="s">
        <v>1061</v>
      </c>
      <c r="S526" s="70" t="s">
        <v>1061</v>
      </c>
      <c r="T526" s="70" t="s">
        <v>1066</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66" t="s">
        <v>1051</v>
      </c>
      <c r="P530" s="66" t="s">
        <v>1052</v>
      </c>
      <c r="Q530" s="66" t="s">
        <v>1055</v>
      </c>
      <c r="R530" s="66" t="s">
        <v>1060</v>
      </c>
      <c r="S530" s="66" t="s">
        <v>1063</v>
      </c>
      <c r="T530" s="66" t="s">
        <v>1065</v>
      </c>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1056</v>
      </c>
      <c r="R531" s="70" t="s">
        <v>1061</v>
      </c>
      <c r="S531" s="70" t="s">
        <v>1061</v>
      </c>
      <c r="T531" s="70" t="s">
        <v>1066</v>
      </c>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32</v>
      </c>
      <c r="K535" s="201" t="str">
        <f t="shared" si="23"/>
        <v>※</v>
      </c>
      <c r="L535" s="117" t="s">
        <v>541</v>
      </c>
      <c r="M535" s="117">
        <v>0</v>
      </c>
      <c r="N535" s="117">
        <v>0</v>
      </c>
      <c r="O535" s="117">
        <v>0</v>
      </c>
      <c r="P535" s="117">
        <v>0</v>
      </c>
      <c r="Q535" s="117">
        <v>11</v>
      </c>
      <c r="R535" s="117" t="s">
        <v>541</v>
      </c>
      <c r="S535" s="117">
        <v>21</v>
      </c>
      <c r="T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c r="O543" s="66" t="s">
        <v>1051</v>
      </c>
      <c r="P543" s="66" t="s">
        <v>1052</v>
      </c>
      <c r="Q543" s="66" t="s">
        <v>1055</v>
      </c>
      <c r="R543" s="66" t="s">
        <v>1060</v>
      </c>
      <c r="S543" s="66" t="s">
        <v>1063</v>
      </c>
      <c r="T543" s="66" t="s">
        <v>1065</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1056</v>
      </c>
      <c r="R544" s="70" t="s">
        <v>1061</v>
      </c>
      <c r="S544" s="70" t="s">
        <v>1061</v>
      </c>
      <c r="T544" s="70" t="s">
        <v>1066</v>
      </c>
    </row>
    <row r="545" spans="1:20" s="115" customFormat="1" ht="69.95"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c r="R558" s="211" t="s">
        <v>1059</v>
      </c>
      <c r="S558" s="211" t="s">
        <v>1059</v>
      </c>
      <c r="T558" s="211" t="s">
        <v>1046</v>
      </c>
    </row>
    <row r="559" spans="1:2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v>68</v>
      </c>
      <c r="S560" s="211">
        <v>52.5</v>
      </c>
      <c r="T560" s="211" t="s">
        <v>533</v>
      </c>
    </row>
    <row r="561" spans="1:20"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v>39.1</v>
      </c>
      <c r="S561" s="211">
        <v>15.8</v>
      </c>
      <c r="T561" s="211" t="s">
        <v>533</v>
      </c>
    </row>
    <row r="562" spans="1:20"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v>16.8</v>
      </c>
      <c r="S562" s="211">
        <v>15.3</v>
      </c>
      <c r="T562" s="211" t="s">
        <v>533</v>
      </c>
    </row>
    <row r="563" spans="1:20"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v>19.7</v>
      </c>
      <c r="S563" s="211">
        <v>8.9</v>
      </c>
      <c r="T563" s="211" t="s">
        <v>533</v>
      </c>
    </row>
    <row r="564" spans="1:20"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v>2</v>
      </c>
      <c r="S564" s="211">
        <v>1.1000000000000001</v>
      </c>
      <c r="T564" s="211" t="s">
        <v>533</v>
      </c>
    </row>
    <row r="565" spans="1:20"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v>8.8000000000000007</v>
      </c>
      <c r="S565" s="211">
        <v>24.5</v>
      </c>
      <c r="T565" s="211" t="s">
        <v>533</v>
      </c>
    </row>
    <row r="566" spans="1:20"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v>34.799999999999997</v>
      </c>
      <c r="S566" s="211">
        <v>37.799999999999997</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v>0</v>
      </c>
      <c r="S576" s="211">
        <v>0</v>
      </c>
      <c r="T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v>0</v>
      </c>
      <c r="S577" s="211">
        <v>0</v>
      </c>
      <c r="T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v>0</v>
      </c>
      <c r="S578" s="211">
        <v>0</v>
      </c>
      <c r="T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v>0</v>
      </c>
      <c r="S579" s="211">
        <v>0</v>
      </c>
      <c r="T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v>0</v>
      </c>
      <c r="S580" s="211">
        <v>0</v>
      </c>
      <c r="T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v>0</v>
      </c>
      <c r="S581" s="211">
        <v>0</v>
      </c>
      <c r="T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v>0</v>
      </c>
      <c r="S582" s="211">
        <v>0</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c r="O588" s="66" t="s">
        <v>1051</v>
      </c>
      <c r="P588" s="66" t="s">
        <v>1052</v>
      </c>
      <c r="Q588" s="66" t="s">
        <v>1055</v>
      </c>
      <c r="R588" s="66" t="s">
        <v>1060</v>
      </c>
      <c r="S588" s="66" t="s">
        <v>1063</v>
      </c>
      <c r="T588" s="66" t="s">
        <v>1065</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1056</v>
      </c>
      <c r="R589" s="70" t="s">
        <v>1061</v>
      </c>
      <c r="S589" s="70" t="s">
        <v>1061</v>
      </c>
      <c r="T589" s="70" t="s">
        <v>1066</v>
      </c>
    </row>
    <row r="590" spans="1:22" s="115" customFormat="1" ht="69.95" customHeight="1">
      <c r="A590" s="252" t="s">
        <v>891</v>
      </c>
      <c r="C590" s="320" t="s">
        <v>386</v>
      </c>
      <c r="D590" s="321"/>
      <c r="E590" s="321"/>
      <c r="F590" s="321"/>
      <c r="G590" s="321"/>
      <c r="H590" s="322"/>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c r="A591" s="252" t="s">
        <v>892</v>
      </c>
      <c r="B591" s="84"/>
      <c r="C591" s="320" t="s">
        <v>388</v>
      </c>
      <c r="D591" s="321"/>
      <c r="E591" s="321"/>
      <c r="F591" s="321"/>
      <c r="G591" s="321"/>
      <c r="H591" s="322"/>
      <c r="I591" s="134" t="s">
        <v>389</v>
      </c>
      <c r="J591" s="116">
        <f>IF(SUM(L591:T591)=0,IF(COUNTIF(L591:T591,"未確認")&gt;0,"未確認",IF(COUNTIF(L591:T591,"~*")&gt;0,"*",SUM(L591:T591))),SUM(L591:T591))</f>
        <v>0</v>
      </c>
      <c r="K591" s="201" t="str">
        <f>IF(OR(COUNTIF(L591:T591,"未確認")&gt;0,COUNTIF(L591:T591,"*")&gt;0),"※","")</f>
        <v/>
      </c>
      <c r="L591" s="117">
        <v>0</v>
      </c>
      <c r="M591" s="117">
        <v>0</v>
      </c>
      <c r="N591" s="117">
        <v>0</v>
      </c>
      <c r="O591" s="117">
        <v>0</v>
      </c>
      <c r="P591" s="117">
        <v>0</v>
      </c>
      <c r="Q591" s="117">
        <v>0</v>
      </c>
      <c r="R591" s="117">
        <v>0</v>
      </c>
      <c r="S591" s="117">
        <v>0</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20" t="s">
        <v>392</v>
      </c>
      <c r="D593" s="321"/>
      <c r="E593" s="321"/>
      <c r="F593" s="321"/>
      <c r="G593" s="321"/>
      <c r="H593" s="322"/>
      <c r="I593" s="294" t="s">
        <v>393</v>
      </c>
      <c r="J593" s="116">
        <f>IF(SUM(L593:T593)=0,IF(COUNTIF(L593:T593,"未確認")&gt;0,"未確認",IF(COUNTIF(L593:T593,"~*")&gt;0,"*",SUM(L593:T593))),SUM(L593:T593))</f>
        <v>0</v>
      </c>
      <c r="K593" s="201" t="str">
        <f>IF(OR(COUNTIF(L593:T593,"未確認")&gt;0,COUNTIF(L593:T593,"*")&gt;0),"※","")</f>
        <v/>
      </c>
      <c r="L593" s="117">
        <v>0</v>
      </c>
      <c r="M593" s="117">
        <v>0</v>
      </c>
      <c r="N593" s="117">
        <v>0</v>
      </c>
      <c r="O593" s="117">
        <v>0</v>
      </c>
      <c r="P593" s="117">
        <v>0</v>
      </c>
      <c r="Q593" s="117">
        <v>0</v>
      </c>
      <c r="R593" s="117">
        <v>0</v>
      </c>
      <c r="S593" s="117">
        <v>0</v>
      </c>
      <c r="T593" s="117">
        <v>0</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3" t="s">
        <v>994</v>
      </c>
      <c r="D595" s="324"/>
      <c r="E595" s="324"/>
      <c r="F595" s="324"/>
      <c r="G595" s="324"/>
      <c r="H595" s="325"/>
      <c r="I595" s="340" t="s">
        <v>397</v>
      </c>
      <c r="J595" s="140">
        <v>81</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7" t="s">
        <v>398</v>
      </c>
      <c r="F596" s="318"/>
      <c r="G596" s="318"/>
      <c r="H596" s="319"/>
      <c r="I596" s="341"/>
      <c r="J596" s="140">
        <v>44</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3" t="s">
        <v>995</v>
      </c>
      <c r="D597" s="324"/>
      <c r="E597" s="324"/>
      <c r="F597" s="324"/>
      <c r="G597" s="324"/>
      <c r="H597" s="325"/>
      <c r="I597" s="326" t="s">
        <v>400</v>
      </c>
      <c r="J597" s="140">
        <v>147</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7" t="s">
        <v>398</v>
      </c>
      <c r="F598" s="318"/>
      <c r="G598" s="318"/>
      <c r="H598" s="319"/>
      <c r="I598" s="328"/>
      <c r="J598" s="140">
        <v>86</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192</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20" t="s">
        <v>403</v>
      </c>
      <c r="D600" s="321"/>
      <c r="E600" s="321"/>
      <c r="F600" s="321"/>
      <c r="G600" s="321"/>
      <c r="H600" s="322"/>
      <c r="I600" s="122" t="s">
        <v>404</v>
      </c>
      <c r="J600" s="116">
        <f t="shared" ref="J600:J605" si="26">IF(SUM(L600:T600)=0,IF(COUNTIF(L600:T600,"未確認")&gt;0,"未確認",IF(COUNTIF(L600:T600,"~*")&gt;0,"*",SUM(L600:T600))),SUM(L600:T600))</f>
        <v>0</v>
      </c>
      <c r="K600" s="201" t="str">
        <f t="shared" ref="K600:K605" si="27">IF(OR(COUNTIF(L600:T600,"未確認")&gt;0,COUNTIF(L600:T600,"*")&gt;0),"※","")</f>
        <v/>
      </c>
      <c r="L600" s="117">
        <v>0</v>
      </c>
      <c r="M600" s="117">
        <v>0</v>
      </c>
      <c r="N600" s="117">
        <v>0</v>
      </c>
      <c r="O600" s="117">
        <v>0</v>
      </c>
      <c r="P600" s="117">
        <v>0</v>
      </c>
      <c r="Q600" s="117">
        <v>0</v>
      </c>
      <c r="R600" s="117">
        <v>0</v>
      </c>
      <c r="S600" s="117">
        <v>0</v>
      </c>
      <c r="T600" s="117">
        <v>0</v>
      </c>
    </row>
    <row r="601" spans="1:20"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row>
    <row r="603" spans="1:20"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66" t="s">
        <v>1051</v>
      </c>
      <c r="P611" s="66" t="s">
        <v>1052</v>
      </c>
      <c r="Q611" s="66" t="s">
        <v>1055</v>
      </c>
      <c r="R611" s="66" t="s">
        <v>1060</v>
      </c>
      <c r="S611" s="66" t="s">
        <v>1063</v>
      </c>
      <c r="T611" s="66" t="s">
        <v>1065</v>
      </c>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1056</v>
      </c>
      <c r="R612" s="70" t="s">
        <v>1061</v>
      </c>
      <c r="S612" s="70" t="s">
        <v>1061</v>
      </c>
      <c r="T612" s="70" t="s">
        <v>1066</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0</v>
      </c>
      <c r="K613" s="201" t="str">
        <f t="shared" ref="K613:K623" si="29">IF(OR(COUNTIF(L613:T613,"未確認")&gt;0,COUNTIF(L613:T613,"*")&gt;0),"※","")</f>
        <v/>
      </c>
      <c r="L613" s="117">
        <v>0</v>
      </c>
      <c r="M613" s="117">
        <v>0</v>
      </c>
      <c r="N613" s="117">
        <v>0</v>
      </c>
      <c r="O613" s="117">
        <v>0</v>
      </c>
      <c r="P613" s="117">
        <v>0</v>
      </c>
      <c r="Q613" s="117">
        <v>0</v>
      </c>
      <c r="R613" s="117">
        <v>0</v>
      </c>
      <c r="S613" s="117">
        <v>0</v>
      </c>
      <c r="T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v>0</v>
      </c>
      <c r="P614" s="117">
        <v>0</v>
      </c>
      <c r="Q614" s="117">
        <v>0</v>
      </c>
      <c r="R614" s="117" t="s">
        <v>541</v>
      </c>
      <c r="S614" s="117" t="s">
        <v>541</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c r="Q620" s="117">
        <v>0</v>
      </c>
      <c r="R620" s="117" t="s">
        <v>541</v>
      </c>
      <c r="S620" s="117">
        <v>0</v>
      </c>
      <c r="T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c r="Q621" s="117">
        <v>0</v>
      </c>
      <c r="R621" s="117" t="s">
        <v>541</v>
      </c>
      <c r="S621" s="117" t="s">
        <v>541</v>
      </c>
      <c r="T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c r="Q622" s="117">
        <v>0</v>
      </c>
      <c r="R622" s="117" t="s">
        <v>541</v>
      </c>
      <c r="S622" s="117" t="s">
        <v>541</v>
      </c>
      <c r="T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66" t="s">
        <v>1051</v>
      </c>
      <c r="P629" s="66" t="s">
        <v>1052</v>
      </c>
      <c r="Q629" s="66" t="s">
        <v>1055</v>
      </c>
      <c r="R629" s="66" t="s">
        <v>1060</v>
      </c>
      <c r="S629" s="66" t="s">
        <v>1063</v>
      </c>
      <c r="T629" s="66" t="s">
        <v>1065</v>
      </c>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1056</v>
      </c>
      <c r="R630" s="70" t="s">
        <v>1061</v>
      </c>
      <c r="S630" s="70" t="s">
        <v>1061</v>
      </c>
      <c r="T630" s="70" t="s">
        <v>1066</v>
      </c>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t="s">
        <v>541</v>
      </c>
      <c r="M631" s="117" t="s">
        <v>541</v>
      </c>
      <c r="N631" s="117" t="s">
        <v>541</v>
      </c>
      <c r="O631" s="117">
        <v>0</v>
      </c>
      <c r="P631" s="117">
        <v>0</v>
      </c>
      <c r="Q631" s="117">
        <v>0</v>
      </c>
      <c r="R631" s="117" t="s">
        <v>541</v>
      </c>
      <c r="S631" s="117" t="s">
        <v>541</v>
      </c>
      <c r="T631" s="117">
        <v>0</v>
      </c>
    </row>
    <row r="632" spans="1:22" s="118" customFormat="1" ht="56.1" customHeight="1">
      <c r="A632" s="252" t="s">
        <v>918</v>
      </c>
      <c r="B632" s="119"/>
      <c r="C632" s="320" t="s">
        <v>434</v>
      </c>
      <c r="D632" s="321"/>
      <c r="E632" s="321"/>
      <c r="F632" s="321"/>
      <c r="G632" s="321"/>
      <c r="H632" s="322"/>
      <c r="I632" s="122" t="s">
        <v>435</v>
      </c>
      <c r="J632" s="116">
        <f t="shared" si="30"/>
        <v>24</v>
      </c>
      <c r="K632" s="201" t="str">
        <f t="shared" si="31"/>
        <v>※</v>
      </c>
      <c r="L632" s="117" t="s">
        <v>541</v>
      </c>
      <c r="M632" s="117" t="s">
        <v>541</v>
      </c>
      <c r="N632" s="117">
        <v>0</v>
      </c>
      <c r="O632" s="117">
        <v>0</v>
      </c>
      <c r="P632" s="117" t="s">
        <v>541</v>
      </c>
      <c r="Q632" s="117">
        <v>0</v>
      </c>
      <c r="R632" s="117">
        <v>24</v>
      </c>
      <c r="S632" s="117" t="s">
        <v>541</v>
      </c>
      <c r="T632" s="117">
        <v>0</v>
      </c>
    </row>
    <row r="633" spans="1:22" s="118" customFormat="1" ht="57">
      <c r="A633" s="252" t="s">
        <v>919</v>
      </c>
      <c r="B633" s="119"/>
      <c r="C633" s="320" t="s">
        <v>436</v>
      </c>
      <c r="D633" s="321"/>
      <c r="E633" s="321"/>
      <c r="F633" s="321"/>
      <c r="G633" s="321"/>
      <c r="H633" s="322"/>
      <c r="I633" s="122" t="s">
        <v>437</v>
      </c>
      <c r="J633" s="116">
        <f t="shared" si="30"/>
        <v>55</v>
      </c>
      <c r="K633" s="201" t="str">
        <f t="shared" si="31"/>
        <v>※</v>
      </c>
      <c r="L633" s="117" t="s">
        <v>541</v>
      </c>
      <c r="M633" s="117" t="s">
        <v>541</v>
      </c>
      <c r="N633" s="117" t="s">
        <v>541</v>
      </c>
      <c r="O633" s="117" t="s">
        <v>541</v>
      </c>
      <c r="P633" s="117" t="s">
        <v>541</v>
      </c>
      <c r="Q633" s="117">
        <v>0</v>
      </c>
      <c r="R633" s="117">
        <v>37</v>
      </c>
      <c r="S633" s="117">
        <v>18</v>
      </c>
      <c r="T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v>0</v>
      </c>
      <c r="Q634" s="117">
        <v>0</v>
      </c>
      <c r="R634" s="117" t="s">
        <v>541</v>
      </c>
      <c r="S634" s="117">
        <v>0</v>
      </c>
      <c r="T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c r="P635" s="117">
        <v>0</v>
      </c>
      <c r="Q635" s="117">
        <v>0</v>
      </c>
      <c r="R635" s="117" t="s">
        <v>541</v>
      </c>
      <c r="S635" s="117">
        <v>0</v>
      </c>
      <c r="T635" s="117">
        <v>0</v>
      </c>
    </row>
    <row r="636" spans="1:22" s="118" customFormat="1" ht="69.95" customHeight="1">
      <c r="A636" s="252" t="s">
        <v>922</v>
      </c>
      <c r="B636" s="119"/>
      <c r="C636" s="320" t="s">
        <v>442</v>
      </c>
      <c r="D636" s="321"/>
      <c r="E636" s="321"/>
      <c r="F636" s="321"/>
      <c r="G636" s="321"/>
      <c r="H636" s="322"/>
      <c r="I636" s="122" t="s">
        <v>443</v>
      </c>
      <c r="J636" s="116">
        <f t="shared" si="30"/>
        <v>107</v>
      </c>
      <c r="K636" s="201" t="str">
        <f t="shared" si="31"/>
        <v>※</v>
      </c>
      <c r="L636" s="117">
        <v>31</v>
      </c>
      <c r="M636" s="117">
        <v>37</v>
      </c>
      <c r="N636" s="117">
        <v>39</v>
      </c>
      <c r="O636" s="117">
        <v>0</v>
      </c>
      <c r="P636" s="117">
        <v>0</v>
      </c>
      <c r="Q636" s="117">
        <v>0</v>
      </c>
      <c r="R636" s="117" t="s">
        <v>541</v>
      </c>
      <c r="S636" s="117" t="s">
        <v>541</v>
      </c>
      <c r="T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66" t="s">
        <v>1051</v>
      </c>
      <c r="P644" s="66" t="s">
        <v>1052</v>
      </c>
      <c r="Q644" s="66" t="s">
        <v>1055</v>
      </c>
      <c r="R644" s="66" t="s">
        <v>1060</v>
      </c>
      <c r="S644" s="66" t="s">
        <v>1063</v>
      </c>
      <c r="T644" s="66" t="s">
        <v>1065</v>
      </c>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1056</v>
      </c>
      <c r="R645" s="70" t="s">
        <v>1061</v>
      </c>
      <c r="S645" s="70" t="s">
        <v>1061</v>
      </c>
      <c r="T645" s="70" t="s">
        <v>1066</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314</v>
      </c>
      <c r="K646" s="201" t="str">
        <f t="shared" ref="K646:K660" si="33">IF(OR(COUNTIF(L646:T646,"未確認")&gt;0,COUNTIF(L646:T646,"*")&gt;0),"※","")</f>
        <v/>
      </c>
      <c r="L646" s="117">
        <v>69</v>
      </c>
      <c r="M646" s="117">
        <v>47</v>
      </c>
      <c r="N646" s="117">
        <v>48</v>
      </c>
      <c r="O646" s="117">
        <v>38</v>
      </c>
      <c r="P646" s="117">
        <v>30</v>
      </c>
      <c r="Q646" s="117">
        <v>42</v>
      </c>
      <c r="R646" s="117">
        <v>28</v>
      </c>
      <c r="S646" s="117">
        <v>12</v>
      </c>
      <c r="T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69.95" customHeight="1">
      <c r="A648" s="252" t="s">
        <v>927</v>
      </c>
      <c r="B648" s="84"/>
      <c r="C648" s="188"/>
      <c r="D648" s="221"/>
      <c r="E648" s="320" t="s">
        <v>939</v>
      </c>
      <c r="F648" s="321"/>
      <c r="G648" s="321"/>
      <c r="H648" s="322"/>
      <c r="I648" s="122" t="s">
        <v>454</v>
      </c>
      <c r="J648" s="116">
        <f t="shared" si="32"/>
        <v>257</v>
      </c>
      <c r="K648" s="201" t="str">
        <f t="shared" si="33"/>
        <v>※</v>
      </c>
      <c r="L648" s="117">
        <v>64</v>
      </c>
      <c r="M648" s="117">
        <v>47</v>
      </c>
      <c r="N648" s="117">
        <v>48</v>
      </c>
      <c r="O648" s="117">
        <v>38</v>
      </c>
      <c r="P648" s="117">
        <v>30</v>
      </c>
      <c r="Q648" s="117">
        <v>30</v>
      </c>
      <c r="R648" s="117" t="s">
        <v>541</v>
      </c>
      <c r="S648" s="117" t="s">
        <v>541</v>
      </c>
      <c r="T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t="s">
        <v>541</v>
      </c>
      <c r="M650" s="117">
        <v>0</v>
      </c>
      <c r="N650" s="117">
        <v>0</v>
      </c>
      <c r="O650" s="117">
        <v>0</v>
      </c>
      <c r="P650" s="117">
        <v>0</v>
      </c>
      <c r="Q650" s="117">
        <v>12</v>
      </c>
      <c r="R650" s="117">
        <v>0</v>
      </c>
      <c r="S650" s="117" t="s">
        <v>541</v>
      </c>
      <c r="T650" s="117">
        <v>0</v>
      </c>
    </row>
    <row r="651" spans="1:22" s="118" customFormat="1" ht="69.95" customHeight="1">
      <c r="A651" s="252" t="s">
        <v>930</v>
      </c>
      <c r="B651" s="84"/>
      <c r="C651" s="188"/>
      <c r="D651" s="221"/>
      <c r="E651" s="320" t="s">
        <v>942</v>
      </c>
      <c r="F651" s="321"/>
      <c r="G651" s="321"/>
      <c r="H651" s="322"/>
      <c r="I651" s="122" t="s">
        <v>460</v>
      </c>
      <c r="J651" s="116">
        <f t="shared" si="32"/>
        <v>25</v>
      </c>
      <c r="K651" s="201" t="str">
        <f t="shared" si="33"/>
        <v>※</v>
      </c>
      <c r="L651" s="117" t="s">
        <v>541</v>
      </c>
      <c r="M651" s="117">
        <v>0</v>
      </c>
      <c r="N651" s="117">
        <v>0</v>
      </c>
      <c r="O651" s="117">
        <v>0</v>
      </c>
      <c r="P651" s="117">
        <v>0</v>
      </c>
      <c r="Q651" s="117">
        <v>0</v>
      </c>
      <c r="R651" s="117">
        <v>25</v>
      </c>
      <c r="S651" s="117" t="s">
        <v>541</v>
      </c>
      <c r="T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20" t="s">
        <v>937</v>
      </c>
      <c r="D655" s="321"/>
      <c r="E655" s="321"/>
      <c r="F655" s="321"/>
      <c r="G655" s="321"/>
      <c r="H655" s="322"/>
      <c r="I655" s="122" t="s">
        <v>468</v>
      </c>
      <c r="J655" s="116">
        <f t="shared" si="32"/>
        <v>20</v>
      </c>
      <c r="K655" s="201" t="str">
        <f t="shared" si="33"/>
        <v>※</v>
      </c>
      <c r="L655" s="117" t="s">
        <v>541</v>
      </c>
      <c r="M655" s="117">
        <v>0</v>
      </c>
      <c r="N655" s="117">
        <v>0</v>
      </c>
      <c r="O655" s="117">
        <v>0</v>
      </c>
      <c r="P655" s="117">
        <v>0</v>
      </c>
      <c r="Q655" s="117" t="s">
        <v>541</v>
      </c>
      <c r="R655" s="117">
        <v>20</v>
      </c>
      <c r="S655" s="117" t="s">
        <v>541</v>
      </c>
      <c r="T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20" t="s">
        <v>469</v>
      </c>
      <c r="D657" s="321"/>
      <c r="E657" s="321"/>
      <c r="F657" s="321"/>
      <c r="G657" s="321"/>
      <c r="H657" s="322"/>
      <c r="I657" s="122" t="s">
        <v>470</v>
      </c>
      <c r="J657" s="116">
        <f t="shared" si="32"/>
        <v>15</v>
      </c>
      <c r="K657" s="201" t="str">
        <f t="shared" si="33"/>
        <v>※</v>
      </c>
      <c r="L657" s="117" t="s">
        <v>541</v>
      </c>
      <c r="M657" s="117">
        <v>0</v>
      </c>
      <c r="N657" s="117">
        <v>0</v>
      </c>
      <c r="O657" s="117">
        <v>0</v>
      </c>
      <c r="P657" s="117">
        <v>0</v>
      </c>
      <c r="Q657" s="117">
        <v>0</v>
      </c>
      <c r="R657" s="117">
        <v>15</v>
      </c>
      <c r="S657" s="117" t="s">
        <v>541</v>
      </c>
      <c r="T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t="s">
        <v>541</v>
      </c>
      <c r="R658" s="117">
        <v>0</v>
      </c>
      <c r="S658" s="117">
        <v>0</v>
      </c>
      <c r="T658" s="117">
        <v>0</v>
      </c>
    </row>
    <row r="659" spans="1:22" s="118" customFormat="1" ht="69.95" customHeight="1">
      <c r="A659" s="252" t="s">
        <v>947</v>
      </c>
      <c r="B659" s="84"/>
      <c r="C659" s="317" t="s">
        <v>1002</v>
      </c>
      <c r="D659" s="318"/>
      <c r="E659" s="318"/>
      <c r="F659" s="318"/>
      <c r="G659" s="318"/>
      <c r="H659" s="319"/>
      <c r="I659" s="122" t="s">
        <v>476</v>
      </c>
      <c r="J659" s="116">
        <f t="shared" si="32"/>
        <v>42</v>
      </c>
      <c r="K659" s="201" t="str">
        <f t="shared" si="33"/>
        <v/>
      </c>
      <c r="L659" s="117">
        <v>0</v>
      </c>
      <c r="M659" s="117">
        <v>0</v>
      </c>
      <c r="N659" s="117">
        <v>0</v>
      </c>
      <c r="O659" s="117">
        <v>0</v>
      </c>
      <c r="P659" s="117">
        <v>0</v>
      </c>
      <c r="Q659" s="117">
        <v>42</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66" t="s">
        <v>1051</v>
      </c>
      <c r="P665" s="66" t="s">
        <v>1052</v>
      </c>
      <c r="Q665" s="66" t="s">
        <v>1055</v>
      </c>
      <c r="R665" s="66" t="s">
        <v>1060</v>
      </c>
      <c r="S665" s="66" t="s">
        <v>1063</v>
      </c>
      <c r="T665" s="66" t="s">
        <v>1065</v>
      </c>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1056</v>
      </c>
      <c r="R666" s="70" t="s">
        <v>1061</v>
      </c>
      <c r="S666" s="70" t="s">
        <v>1061</v>
      </c>
      <c r="T666" s="70" t="s">
        <v>1066</v>
      </c>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c r="R667" s="98" t="s">
        <v>533</v>
      </c>
      <c r="S667" s="98" t="s">
        <v>533</v>
      </c>
      <c r="T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c r="R668" s="225" t="s">
        <v>533</v>
      </c>
      <c r="S668" s="225" t="s">
        <v>533</v>
      </c>
      <c r="T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7.1</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131</v>
      </c>
      <c r="R670" s="301" t="s">
        <v>533</v>
      </c>
      <c r="S670" s="301" t="s">
        <v>533</v>
      </c>
      <c r="T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45</v>
      </c>
      <c r="R671" s="301" t="s">
        <v>533</v>
      </c>
      <c r="S671" s="301" t="s">
        <v>533</v>
      </c>
      <c r="T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31</v>
      </c>
      <c r="R672" s="301" t="s">
        <v>533</v>
      </c>
      <c r="S672" s="301" t="s">
        <v>533</v>
      </c>
      <c r="T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72</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56</v>
      </c>
      <c r="R674" s="301" t="s">
        <v>533</v>
      </c>
      <c r="S674" s="301" t="s">
        <v>533</v>
      </c>
      <c r="T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36.200000000000003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66" t="s">
        <v>1051</v>
      </c>
      <c r="P681" s="66" t="s">
        <v>1052</v>
      </c>
      <c r="Q681" s="66" t="s">
        <v>1055</v>
      </c>
      <c r="R681" s="66" t="s">
        <v>1060</v>
      </c>
      <c r="S681" s="66" t="s">
        <v>1063</v>
      </c>
      <c r="T681" s="66" t="s">
        <v>1065</v>
      </c>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1056</v>
      </c>
      <c r="R682" s="70" t="s">
        <v>1061</v>
      </c>
      <c r="S682" s="70" t="s">
        <v>1061</v>
      </c>
      <c r="T682" s="70" t="s">
        <v>1066</v>
      </c>
      <c r="U682" s="8"/>
      <c r="V682" s="8"/>
    </row>
    <row r="683" spans="1:22" s="118" customFormat="1" ht="111.95"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v>0</v>
      </c>
      <c r="Q684" s="117" t="s">
        <v>541</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66" t="s">
        <v>1051</v>
      </c>
      <c r="P691" s="66" t="s">
        <v>1052</v>
      </c>
      <c r="Q691" s="66" t="s">
        <v>1055</v>
      </c>
      <c r="R691" s="66" t="s">
        <v>1060</v>
      </c>
      <c r="S691" s="66" t="s">
        <v>1063</v>
      </c>
      <c r="T691" s="66" t="s">
        <v>1065</v>
      </c>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1056</v>
      </c>
      <c r="R692" s="70" t="s">
        <v>1061</v>
      </c>
      <c r="S692" s="70" t="s">
        <v>1061</v>
      </c>
      <c r="T692" s="70" t="s">
        <v>1066</v>
      </c>
      <c r="U692" s="8"/>
      <c r="V692" s="8"/>
    </row>
    <row r="693" spans="1:22" s="118" customFormat="1" ht="56.1"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v>0</v>
      </c>
      <c r="P693" s="117">
        <v>0</v>
      </c>
      <c r="Q693" s="117">
        <v>0</v>
      </c>
      <c r="R693" s="117" t="s">
        <v>541</v>
      </c>
      <c r="S693" s="117" t="s">
        <v>541</v>
      </c>
      <c r="T693" s="117">
        <v>0</v>
      </c>
    </row>
    <row r="694" spans="1:22" s="118" customFormat="1" ht="56.1" customHeight="1">
      <c r="A694" s="252" t="s">
        <v>964</v>
      </c>
      <c r="B694" s="119"/>
      <c r="C694" s="320" t="s">
        <v>505</v>
      </c>
      <c r="D694" s="321"/>
      <c r="E694" s="321"/>
      <c r="F694" s="321"/>
      <c r="G694" s="321"/>
      <c r="H694" s="322"/>
      <c r="I694" s="122" t="s">
        <v>506</v>
      </c>
      <c r="J694" s="116">
        <f>IF(SUM(L694:T694)=0,IF(COUNTIF(L694:T694,"未確認")&gt;0,"未確認",IF(COUNTIF(L694:T694,"~*")&gt;0,"*",SUM(L694:T694))),SUM(L694:T694))</f>
        <v>283</v>
      </c>
      <c r="K694" s="201" t="str">
        <f>IF(OR(COUNTIF(L694:T694,"未確認")&gt;0,COUNTIF(L694:T694,"*")&gt;0),"※","")</f>
        <v/>
      </c>
      <c r="L694" s="117">
        <v>88</v>
      </c>
      <c r="M694" s="117">
        <v>56</v>
      </c>
      <c r="N694" s="117">
        <v>57</v>
      </c>
      <c r="O694" s="117">
        <v>42</v>
      </c>
      <c r="P694" s="117">
        <v>40</v>
      </c>
      <c r="Q694" s="117">
        <v>0</v>
      </c>
      <c r="R694" s="117">
        <v>0</v>
      </c>
      <c r="S694" s="117">
        <v>0</v>
      </c>
      <c r="T694" s="117">
        <v>0</v>
      </c>
    </row>
    <row r="695" spans="1:22" s="118" customFormat="1" ht="69.95" customHeight="1">
      <c r="A695" s="252" t="s">
        <v>965</v>
      </c>
      <c r="B695" s="119"/>
      <c r="C695" s="317" t="s">
        <v>1006</v>
      </c>
      <c r="D695" s="318"/>
      <c r="E695" s="318"/>
      <c r="F695" s="318"/>
      <c r="G695" s="318"/>
      <c r="H695" s="319"/>
      <c r="I695" s="122" t="s">
        <v>508</v>
      </c>
      <c r="J695" s="116">
        <f>IF(SUM(L695:T695)=0,IF(COUNTIF(L695:T695,"未確認")&gt;0,"未確認",IF(COUNTIF(L695:T695,"~*")&gt;0,"*",SUM(L695:T695))),SUM(L695:T695))</f>
        <v>105</v>
      </c>
      <c r="K695" s="201" t="str">
        <f>IF(OR(COUNTIF(L695:T695,"未確認")&gt;0,COUNTIF(L695:T695,"*")&gt;0),"※","")</f>
        <v>※</v>
      </c>
      <c r="L695" s="117">
        <v>28</v>
      </c>
      <c r="M695" s="117">
        <v>39</v>
      </c>
      <c r="N695" s="117">
        <v>38</v>
      </c>
      <c r="O695" s="117" t="s">
        <v>541</v>
      </c>
      <c r="P695" s="117" t="s">
        <v>541</v>
      </c>
      <c r="Q695" s="117">
        <v>0</v>
      </c>
      <c r="R695" s="117">
        <v>0</v>
      </c>
      <c r="S695" s="117">
        <v>0</v>
      </c>
      <c r="T695" s="117">
        <v>0</v>
      </c>
    </row>
    <row r="696" spans="1:22" s="118" customFormat="1" ht="56.1"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66" t="s">
        <v>1051</v>
      </c>
      <c r="P704" s="66" t="s">
        <v>1052</v>
      </c>
      <c r="Q704" s="66" t="s">
        <v>1055</v>
      </c>
      <c r="R704" s="66" t="s">
        <v>1060</v>
      </c>
      <c r="S704" s="66" t="s">
        <v>1063</v>
      </c>
      <c r="T704" s="66" t="s">
        <v>1065</v>
      </c>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1056</v>
      </c>
      <c r="R705" s="70" t="s">
        <v>1061</v>
      </c>
      <c r="S705" s="70" t="s">
        <v>1061</v>
      </c>
      <c r="T705" s="70" t="s">
        <v>1066</v>
      </c>
      <c r="U705" s="8"/>
      <c r="V705" s="8"/>
    </row>
    <row r="706" spans="1:23" s="118" customFormat="1" ht="56.1"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246D2F2-7C72-4429-8FBC-D6A40D3A304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2019-12-23T00:31:45Z</dcterms:modified>
</cp:coreProperties>
</file>