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B0CE8CE-FC56-49CF-B722-8E99A3C1C09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<sst xmlns="http://schemas.openxmlformats.org/spreadsheetml/2006/main" count="3342" uniqueCount="1059">
  <si>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</si>
  <si>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</si>
  <si>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</si>
  <si>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</si>
  <si>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</si>
  <si>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</si>
  <si>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</si>
  <si>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</si>
  <si>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</si>
  <si>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</si>
  <si>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</si>
  <si>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</si>
  <si>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</si>
  <si>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</si>
  <si>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</si>
  <si>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</si>
  <si>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</si>
  <si>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</si>
  <si>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</si>
  <si>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</si>
  <si>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</si>
  <si>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</si>
  <si>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</si>
  <si>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</si>
  <si>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</si>
  <si>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</si>
  <si>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</si>
  <si>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</si>
  <si>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</si>
  <si>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</si>
  <si>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</si>
  <si>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</si>
  <si>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</si>
  <si>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</si>
  <si>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</si>
  <si>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</si>
  <si>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</si>
  <si>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</si>
  <si>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</si>
  <si>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</si>
  <si>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</si>
  <si>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</si>
  <si>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</si>
  <si>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</si>
  <si>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</si>
  <si>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</si>
  <si>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</si>
  <si>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</si>
  <si>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</si>
  <si>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</si>
  <si>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</si>
  <si>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</si>
  <si>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</si>
  <si>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</si>
  <si>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</si>
  <si>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</si>
  <si>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</si>
  <si>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</si>
  <si>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</si>
  <si>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</si>
  <si>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</si>
  <si>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</si>
  <si>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</si>
  <si>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</si>
  <si>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</si>
  <si>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</si>
  <si>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</si>
  <si>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</si>
  <si>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</si>
  <si>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</si>
  <si>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</si>
  <si>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</si>
  <si>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</si>
  <si>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</si>
  <si>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</si>
  <si>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</si>
  <si>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</si>
  <si>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</si>
  <si>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</si>
  <si>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</si>
  <si>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</si>
  <si>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</si>
  <si>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</si>
  <si>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</si>
  <si>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</si>
  <si>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</si>
  <si>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</si>
  <si>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</si>
  <si>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</si>
  <si>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</si>
  <si>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</si>
  <si>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</si>
  <si>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</si>
  <si>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</si>
  <si>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</si>
  <si>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</si>
  <si>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</si>
  <si>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</si>
  <si>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</si>
  <si>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</si>
  <si>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</si>
  <si>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</si>
  <si>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</si>
  <si>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</si>
  <si>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</si>
  <si>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</si>
  <si>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</si>
  <si>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</si>
  <si>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</si>
  <si>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</si>
  <si>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</si>
  <si>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</si>
  <si>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</si>
  <si>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</si>
  <si>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</si>
  <si>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</si>
  <si>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</si>
  <si>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</si>
  <si>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</si>
  <si>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</si>
  <si>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</si>
  <si>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</si>
  <si>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</si>
  <si>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</si>
  <si>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</si>
  <si>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</si>
  <si>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</si>
  <si>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</si>
  <si>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</si>
  <si>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</si>
  <si>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</si>
  <si>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</si>
  <si>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</si>
  <si>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</si>
  <si>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</si>
  <si>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</si>
  <si>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</si>
  <si>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</si>
  <si>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</si>
  <si>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</si>
  <si>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</si>
  <si>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</si>
  <si>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</si>
  <si>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</si>
  <si>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</si>
  <si>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</si>
  <si>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</si>
  <si>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</si>
  <si>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</si>
  <si>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</si>
  <si>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</si>
  <si>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</si>
  <si>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</si>
  <si>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</si>
  <si>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</si>
  <si>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</si>
  <si>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</si>
  <si>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</si>
  <si>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</si>
  <si>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</si>
  <si>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</si>
  <si>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</si>
  <si>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</si>
  <si>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</si>
  <si>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</si>
  <si>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</si>
  <si>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</si>
  <si>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</si>
  <si>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</si>
  <si>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</si>
  <si>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</si>
  <si>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</si>
  <si>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</si>
  <si>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</si>
  <si>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</si>
  <si>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</si>
  <si>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</si>
  <si>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</si>
  <si>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</si>
  <si>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</si>
  <si>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</si>
  <si>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</si>
  <si>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</si>
  <si>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</si>
  <si>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</si>
  <si>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</si>
  <si>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</si>
  <si>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</si>
  <si>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</si>
  <si>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</si>
  <si>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</si>
  <si>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</si>
  <si>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</si>
  <si>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</si>
  <si>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</si>
  <si>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</si>
  <si>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</si>
  <si>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</si>
  <si>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</si>
  <si>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</si>
  <si>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</si>
  <si>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</si>
  <si>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</si>
  <si>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</si>
  <si>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</si>
  <si>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</si>
  <si>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</si>
  <si>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</si>
  <si>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</si>
  <si>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</si>
  <si>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</si>
  <si>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</si>
  <si>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</si>
  <si>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</si>
  <si>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</si>
  <si>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</si>
  <si>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</si>
  <si>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</si>
  <si>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</si>
  <si>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</si>
  <si>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</si>
  <si>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</si>
  <si>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</si>
  <si>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</si>
  <si>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</si>
  <si>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</si>
  <si>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</si>
  <si>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</si>
  <si>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</si>
  <si>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</si>
  <si>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</si>
  <si>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</si>
  <si>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</si>
  <si>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</si>
  <si>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</si>
  <si>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</si>
  <si>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</si>
  <si>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</si>
  <si>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</si>
  <si>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</si>
  <si>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</si>
  <si>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</si>
  <si>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</si>
  <si>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</si>
  <si>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</si>
  <si>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</si>
  <si>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</si>
  <si>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</si>
  <si>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</si>
  <si>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</si>
  <si>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</si>
  <si>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</si>
  <si>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</si>
  <si>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</si>
  <si>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</si>
  <si>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</si>
  <si>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</si>
  <si>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</si>
  <si>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</si>
  <si>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</si>
  <si>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</si>
  <si>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</si>
  <si>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</si>
  <si>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</si>
  <si>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</si>
  <si>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</si>
  <si>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</si>
  <si>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</si>
  <si>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</si>
  <si>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</si>
  <si>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</si>
  <si>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</si>
  <si>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</si>
  <si>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</si>
  <si>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</si>
  <si>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</si>
  <si>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</si>
  <si>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</si>
  <si>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</si>
  <si>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</si>
  <si>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</si>
  <si>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</si>
  <si>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</si>
  <si>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</si>
  <si>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</si>
  <si>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</si>
  <si>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</si>
  <si>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</si>
  <si>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</si>
  <si>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</si>
  <si>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</si>
  <si>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</si>
  <si>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</si>
  <si>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</si>
  <si>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</si>
  <si>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</si>
  <si>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</si>
  <si>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</si>
  <si>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</si>
  <si>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</si>
  <si>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</si>
  <si>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</si>
  <si>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</si>
  <si>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</si>
  <si>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</si>
  <si>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</si>
  <si>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</si>
  <si>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</si>
  <si>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</si>
  <si>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</si>
  <si>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</si>
  <si>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</si>
  <si>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</si>
  <si>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</si>
  <si>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</si>
  <si>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</si>
  <si>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</si>
  <si>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</si>
  <si>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</si>
  <si>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</si>
  <si>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</si>
  <si>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</si>
  <si>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</si>
  <si>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</si>
  <si>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</si>
  <si>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</si>
  <si>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</si>
  <si>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</si>
  <si>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</si>
  <si>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</si>
  <si>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</si>
  <si>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</si>
  <si>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</si>
  <si>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</si>
  <si>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</si>
  <si>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</si>
  <si>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</si>
  <si>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</si>
  <si>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</si>
  <si>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</si>
  <si>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</si>
  <si>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</si>
  <si>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</si>
  <si>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</si>
  <si>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</si>
  <si>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</si>
  <si>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</si>
  <si>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</si>
  <si>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</si>
  <si>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</si>
  <si>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</si>
  <si>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</si>
  <si>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</si>
  <si>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</si>
  <si>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</si>
  <si>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</si>
  <si>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</si>
  <si>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</si>
  <si>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</si>
  <si>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</si>
  <si>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</si>
  <si>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</si>
  <si>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</si>
  <si>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</si>
  <si>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</si>
  <si>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</si>
  <si>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</si>
  <si>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</si>
  <si>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</si>
  <si>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</si>
  <si>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</si>
  <si>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</si>
  <si>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</si>
  <si>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</si>
  <si>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</si>
  <si>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</si>
  <si>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</si>
  <si>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</si>
  <si>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</si>
  <si>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</si>
  <si>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</si>
  <si>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</si>
  <si>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</si>
  <si>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</si>
  <si>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</si>
  <si>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</si>
  <si>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</si>
  <si>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</si>
  <si>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</si>
  <si>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</si>
  <si>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</si>
  <si>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</si>
  <si>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</si>
  <si>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</si>
  <si>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</si>
  <si>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</si>
  <si>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</si>
  <si>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</si>
  <si>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</si>
  <si>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</si>
  <si>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</si>
  <si>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</si>
  <si>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</si>
  <si>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</si>
  <si>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</si>
  <si>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</si>
  <si>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</si>
  <si>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</si>
  <si>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</si>
  <si>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</si>
  <si>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</si>
  <si>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</si>
  <si>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</si>
  <si>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</si>
  <si>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</si>
  <si>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</si>
  <si>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</si>
  <si>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</si>
  <si>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</si>
  <si>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</si>
  <si>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</si>
  <si>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</si>
  <si>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</si>
  <si>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</si>
  <si>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</si>
  <si>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</si>
  <si>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</si>
  <si>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</si>
  <si>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</si>
  <si>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</si>
  <si>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</si>
  <si>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</si>
  <si>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</si>
  <si>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</si>
  <si>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</si>
  <si>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</si>
  <si>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</si>
  <si>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</si>
  <si>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</si>
  <si>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</si>
  <si>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</si>
  <si>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</si>
  <si>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</si>
  <si>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</si>
  <si>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</si>
  <si>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</si>
  <si>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</si>
  <si>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</si>
  <si>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</si>
  <si>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</si>
  <si>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</si>
  <si>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</si>
  <si>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</si>
  <si>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</si>
  <si>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</si>
  <si>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</si>
  <si>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</si>
  <si>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</si>
  <si>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</si>
  <si>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</si>
  <si>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</si>
  <si>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</si>
  <si>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</si>
  <si>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</si>
  <si>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</si>
  <si>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</si>
  <si>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</si>
  <si>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</si>
  <si>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</si>
  <si>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</si>
  <si>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</si>
  <si>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</si>
  <si>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</si>
  <si>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</si>
  <si>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</si>
  <si>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</si>
  <si>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</si>
  <si>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</si>
  <si>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</si>
  <si>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</si>
  <si>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</si>
  <si>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</si>
  <si>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</si>
  <si>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</si>
  <si>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</si>
  <si>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</si>
  <si>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</si>
  <si>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</si>
  <si>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</si>
  <si>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</si>
  <si>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</si>
  <si>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</si>
  <si>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</si>
  <si>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</si>
  <si>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</si>
  <si>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</si>
  <si>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</si>
  <si>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</si>
  <si>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</si>
  <si>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</si>
  <si>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</si>
  <si>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</si>
  <si>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</si>
  <si>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</si>
  <si>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</si>
  <si>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</si>
  <si>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</si>
  <si>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</si>
  <si>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</si>
  <si>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</si>
  <si>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</si>
  <si>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</si>
  <si>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</si>
  <si>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</si>
  <si>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</si>
  <si>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</si>
  <si>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</si>
  <si>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</si>
  <si>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</si>
  <si>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</si>
  <si>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</si>
  <si>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</si>
  <si>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</si>
  <si>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</si>
  <si>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</si>
  <si>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</si>
  <si>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</si>
  <si>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</si>
  <si>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</si>
  <si>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</si>
  <si>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</si>
  <si>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</si>
  <si>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</si>
  <si>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</si>
  <si>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</si>
  <si>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</si>
  <si>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</si>
  <si>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</si>
  <si>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</si>
  <si>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</si>
  <si>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</si>
  <si>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</si>
  <si>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</si>
  <si>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</si>
  <si>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</si>
  <si>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</si>
  <si>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</si>
  <si>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</si>
  <si>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</si>
  <si>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</si>
  <si>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</si>
  <si>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</si>
  <si>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</si>
  <si>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</si>
  <si>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</si>
  <si>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</si>
  <si>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</si>
  <si>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</si>
  <si>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</si>
  <si>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</si>
  <si>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</si>
  <si>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</si>
  <si>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</si>
  <si>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</si>
  <si>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</si>
  <si>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</si>
  <si>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</si>
  <si>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</si>
  <si>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</si>
  <si>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</si>
  <si>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</si>
  <si>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</si>
  <si>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</si>
  <si>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</si>
  <si>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</si>
  <si>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</si>
  <si>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</si>
  <si>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</si>
  <si>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</si>
  <si>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</si>
  <si>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</si>
  <si>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</si>
  <si>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</si>
  <si>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</si>
  <si>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</si>
  <si>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</si>
  <si>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</si>
  <si>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</si>
  <si>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</si>
  <si>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</si>
  <si>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</si>
  <si>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</si>
  <si>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</si>
  <si>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</si>
  <si>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</si>
  <si>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</si>
  <si>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</si>
  <si>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</si>
  <si>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</si>
  <si>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</si>
  <si>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</si>
  <si>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</si>
  <si>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</si>
  <si>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</si>
  <si>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</si>
  <si>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</si>
  <si>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</si>
  <si>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</si>
  <si>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</si>
  <si>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</si>
  <si>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</si>
  <si>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</si>
  <si>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</si>
  <si>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</si>
  <si>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</si>
  <si>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</si>
  <si>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</si>
  <si>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</si>
  <si>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</si>
  <si>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</si>
  <si>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</si>
  <si>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</si>
  <si>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</si>
  <si>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</si>
  <si>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</si>
  <si>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</si>
  <si>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</si>
  <si>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</si>
  <si>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</si>
  <si>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</si>
  <si>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</si>
  <si>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</si>
  <si>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</si>
  <si>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</si>
  <si>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</si>
  <si>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</si>
  <si>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</si>
  <si>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</si>
  <si>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</si>
  <si>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</si>
  <si>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</si>
  <si>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</si>
  <si>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</si>
  <si>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</si>
  <si>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</si>
  <si>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</si>
  <si>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</si>
  <si>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</si>
  <si>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</si>
  <si>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</si>
  <si>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</si>
  <si>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</si>
  <si>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</si>
  <si>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</si>
  <si>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</si>
  <si>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</si>
  <si>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</si>
  <si>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</si>
  <si>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</si>
  <si>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</si>
  <si>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</si>
  <si>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</si>
  <si>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</si>
  <si>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</si>
  <si>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</si>
  <si>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</si>
  <si>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</si>
  <si>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</si>
  <si>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</si>
  <si>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</si>
  <si>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</si>
  <si>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</si>
  <si>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</si>
  <si>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</si>
  <si>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</si>
  <si>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</si>
  <si>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</si>
  <si>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</si>
  <si>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</si>
  <si>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</si>
  <si>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</si>
  <si>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</si>
  <si>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</si>
  <si>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</si>
  <si>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</si>
  <si>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</si>
  <si>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</si>
  <si>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</si>
  <si>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</si>
  <si>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</si>
  <si>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</si>
  <si>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</si>
  <si>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</si>
  <si>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</si>
  <si>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</si>
  <si>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</si>
  <si>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</si>
  <si>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</si>
  <si>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</si>
  <si>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</si>
  <si>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</si>
  <si>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</si>
  <si>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</si>
  <si>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</si>
  <si>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</si>
  <si>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</si>
  <si>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</si>
  <si>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</si>
  <si>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</si>
  <si>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</si>
  <si>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</si>
  <si>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</si>
  <si>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</si>
  <si>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</si>
  <si>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</si>
  <si>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</si>
  <si>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</si>
  <si>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</si>
  <si>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</si>
  <si>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</si>
  <si>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</si>
  <si>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</si>
  <si>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</si>
  <si>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</si>
  <si>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</si>
  <si>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</si>
  <si>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</si>
  <si>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</si>
  <si>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</si>
  <si>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</si>
  <si>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</si>
  <si>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</si>
  <si>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</si>
  <si>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</si>
  <si>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</si>
  <si>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</si>
  <si>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</si>
  <si>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</si>
  <si>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</si>
  <si>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</si>
  <si>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</si>
  <si>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</si>
  <si>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</si>
  <si>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</si>
  <si>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</si>
  <si>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</si>
  <si>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</si>
  <si>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</si>
  <si>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</si>
  <si>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</si>
  <si>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</si>
  <si>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</si>
  <si>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</si>
  <si>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</si>
  <si>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</si>
  <si>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</si>
  <si>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</si>
  <si>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</si>
  <si>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</si>
  <si>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</si>
  <si>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</si>
  <si>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</si>
  <si>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</si>
  <si>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</si>
  <si>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</si>
  <si>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</si>
  <si>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</si>
  <si>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</si>
  <si>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</si>
  <si>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</si>
  <si>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</si>
  <si>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</si>
  <si>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</si>
  <si>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</si>
  <si>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</si>
  <si>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</si>
  <si>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</si>
  <si>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</si>
  <si>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</si>
  <si>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</si>
  <si>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</si>
  <si>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</si>
  <si>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</si>
  <si>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</si>
  <si>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</si>
  <si>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</si>
  <si>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</si>
  <si>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</si>
  <si>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</si>
  <si>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</si>
  <si>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</si>
  <si>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</si>
  <si>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</si>
  <si>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</si>
  <si>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</si>
  <si>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</si>
  <si>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</si>
  <si>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</si>
  <si>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</si>
  <si>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</si>
  <si>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</si>
  <si>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</si>
  <si>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</si>
  <si>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</si>
  <si>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</si>
  <si>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</si>
  <si>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</si>
  <si>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</si>
  <si>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</si>
  <si>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</si>
  <si>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</si>
  <si>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</si>
  <si>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</si>
  <si>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</si>
  <si>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</si>
  <si>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</si>
  <si>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</si>
  <si>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</si>
  <si>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</si>
  <si>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</si>
  <si>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</si>
  <si>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</si>
  <si>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</si>
  <si>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</si>
  <si>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</si>
  <si>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</si>
  <si>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</si>
  <si>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</si>
  <si>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</si>
  <si>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</si>
  <si>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</si>
  <si>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</si>
  <si>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</si>
  <si>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</si>
  <si>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</si>
  <si>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</si>
  <si>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</si>
  <si>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</si>
  <si>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</si>
  <si>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</si>
  <si>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</si>
  <si>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</si>
  <si>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</si>
  <si>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</si>
  <si>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</si>
  <si>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</si>
  <si>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</si>
  <si>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</si>
  <si>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</si>
  <si>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</si>
  <si>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</si>
  <si>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</si>
  <si>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</si>
  <si>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</si>
  <si>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</si>
  <si>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</si>
  <si>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</si>
  <si>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</si>
  <si>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</si>
  <si>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</si>
  <si>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</si>
  <si>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</si>
  <si>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</si>
  <si>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</si>
  <si>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</si>
  <si>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</si>
  <si>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</si>
  <si>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</si>
  <si>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</si>
  <si>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</si>
  <si>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</si>
  <si>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</si>
  <si>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</si>
  <si>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</si>
  <si>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</si>
  <si>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</si>
  <si>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</si>
  <si>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</si>
  <si>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</si>
  <si>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</si>
  <si>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</si>
  <si>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</si>
  <si>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</si>
  <si>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</si>
  <si>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</si>
  <si>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</si>
  <si>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</si>
  <si>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</si>
  <si>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</si>
  <si>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</si>
  <si>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</si>
  <si>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</si>
  <si>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</si>
  <si>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</si>
  <si>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</si>
  <si>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</si>
  <si>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</si>
  <si>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</si>
  <si>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</si>
  <si>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</si>
  <si>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</si>
  <si>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</si>
  <si>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</si>
  <si>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</si>
  <si>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</si>
  <si>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</si>
  <si>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</si>
  <si>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</si>
  <si>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</si>
  <si>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</si>
  <si>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</si>
  <si>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</si>
  <si>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</si>
  <si>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</si>
  <si>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</si>
  <si>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</si>
  <si>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</si>
  <si>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</si>
  <si>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</si>
  <si>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</si>
  <si>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</si>
  <si>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</si>
  <si>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</si>
  <si>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</si>
  <si>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</si>
  <si>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</si>
  <si>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</si>
  <si>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</si>
  <si>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</si>
  <si>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</si>
  <si>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</si>
  <si>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</si>
  <si>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</si>
  <si>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</si>
  <si>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</si>
  <si>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</si>
  <si>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</si>
  <si>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</si>
  <si>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</si>
  <si>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</si>
  <si>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</si>
  <si>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</si>
  <si>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</si>
  <si>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</si>
  <si>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</si>
  <si>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</si>
  <si>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</si>
  <si>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</si>
  <si>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</si>
  <si>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</si>
  <si>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</si>
  <si>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</si>
  <si>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</si>
  <si>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</si>
  <si>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</si>
  <si>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</si>
  <si>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</si>
  <si>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</si>
  <si>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</si>
  <si>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</si>
  <si>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</si>
  <si>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</si>
  <si>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</si>
  <si>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</si>
  <si>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</si>
  <si>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</si>
  <si>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</si>
  <si>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</si>
  <si>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</si>
  <si>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</si>
  <si>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</si>
  <si>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</si>
  <si>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</si>
  <si>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</si>
  <si>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</si>
  <si>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</si>
  <si>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</si>
  <si>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</si>
  <si>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</si>
  <si>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</si>
  <si>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</si>
  <si>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</si>
  <si>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</si>
  <si>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</si>
  <si>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</si>
  <si>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</si>
  <si>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</si>
  <si>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</si>
  <si>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</si>
  <si>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</si>
  <si>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</si>
  <si>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</si>
  <si>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</si>
  <si>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</si>
  <si>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</si>
  <si>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</si>
  <si>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</si>
  <si>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</si>
  <si>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</si>
  <si>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</si>
  <si>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</si>
  <si>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</si>
  <si>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</si>
  <si>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</si>
  <si>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</si>
  <si>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</si>
  <si>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</si>
  <si>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</si>
  <si>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</si>
  <si>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</si>
  <si>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</si>
  <si>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</si>
  <si>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</si>
  <si>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</si>
  <si>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</si>
  <si>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</si>
  <si>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</si>
  <si>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</si>
  <si>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</si>
  <si>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</si>
  <si>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</si>
  <si>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</si>
  <si>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</si>
  <si>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</si>
  <si>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</si>
  <si>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</si>
  <si>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</si>
  <si>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</si>
  <si>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</si>
  <si>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</si>
  <si>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</si>
  <si>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</si>
  <si>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</si>
  <si>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</si>
  <si>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</si>
  <si>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</si>
  <si>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</si>
  <si>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東鷲宮病院</t>
    <phoneticPr fontId="3"/>
  </si>
  <si>
    <t>〒340-0203 久喜市桜田３－９－３</t>
    <phoneticPr fontId="3"/>
  </si>
  <si>
    <t>〇</t>
  </si>
  <si>
    <t>医療法人</t>
  </si>
  <si>
    <t>複数の診療科で活用</t>
  </si>
  <si>
    <t>内科</t>
  </si>
  <si>
    <t>外科</t>
  </si>
  <si>
    <t>整形外科</t>
  </si>
  <si>
    <t>ＤＰＣ病院ではない</t>
  </si>
  <si>
    <t>有</t>
  </si>
  <si>
    <t>看護必要度Ⅱ</t>
    <phoneticPr fontId="3"/>
  </si>
  <si>
    <t>3階一般病棟</t>
  </si>
  <si>
    <t>急性期機能</t>
  </si>
  <si>
    <t>2階一般病棟</t>
  </si>
  <si>
    <t>脳神経外科</t>
  </si>
  <si>
    <t>回復期ﾘﾊﾋﾞﾘﾃｰｼｮﾝ病棟入院料４</t>
  </si>
  <si>
    <t>-</t>
    <phoneticPr fontId="3"/>
  </si>
  <si>
    <t>回復期リハビリ病棟</t>
  </si>
  <si>
    <t>回復期機能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</si>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</sst>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839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1054</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1054</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1054</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1054</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1048</v>
      </c>
      <c r="M89" s="262" t="s">
        <v>1050</v>
      </c>
      <c r="N89" s="262" t="s">
        <v>1054</v>
      </c>
      <c r="O89" s="262" t="s">
        <v>1057</v>
      </c>
    </row>
    <row r="90" spans="1:22" s="21" customFormat="1">
      <c r="A90" s="243"/>
      <c r="B90" s="1"/>
      <c r="C90" s="3"/>
      <c r="D90" s="3"/>
      <c r="E90" s="3"/>
      <c r="F90" s="3"/>
      <c r="G90" s="3"/>
      <c r="H90" s="287"/>
      <c r="I90" s="67" t="s">
        <v>36</v>
      </c>
      <c r="J90" s="68"/>
      <c r="K90" s="69"/>
      <c r="L90" s="262" t="s">
        <v>1049</v>
      </c>
      <c r="M90" s="262" t="s">
        <v>1049</v>
      </c>
      <c r="N90" s="262" t="s">
        <v>1055</v>
      </c>
      <c r="O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1058</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127</v>
      </c>
      <c r="K99" s="237" t="str">
        <f>IF(OR(COUNTIF(L99:O99,"未確認")&gt;0,COUNTIF(L99:O99,"~*")&gt;0),"※","")</f>
        <v/>
      </c>
      <c r="L99" s="258">
        <v>60</v>
      </c>
      <c r="M99" s="258">
        <v>35</v>
      </c>
      <c r="N99" s="258">
        <v>32</v>
      </c>
      <c r="O99" s="258">
        <v>0</v>
      </c>
    </row>
    <row r="100" spans="1:22" s="83" customFormat="1" ht="34.5" customHeight="1">
      <c r="A100" s="244" t="s">
        <v>611</v>
      </c>
      <c r="B100" s="84"/>
      <c r="C100" s="396"/>
      <c r="D100" s="397"/>
      <c r="E100" s="409"/>
      <c r="F100" s="410"/>
      <c r="G100" s="415" t="s">
        <v>44</v>
      </c>
      <c r="H100" s="417"/>
      <c r="I100" s="420"/>
      <c r="J100" s="256">
        <f t="shared" si="0"/>
        <v>95</v>
      </c>
      <c r="K100" s="237" t="str">
        <f>IF(OR(COUNTIF(L100:O100,"未確認")&gt;0,COUNTIF(L100:O100,"~*")&gt;0),"※","")</f>
        <v/>
      </c>
      <c r="L100" s="258">
        <v>60</v>
      </c>
      <c r="M100" s="258">
        <v>35</v>
      </c>
      <c r="N100" s="258">
        <v>0</v>
      </c>
      <c r="O100" s="258">
        <v>0</v>
      </c>
    </row>
    <row r="101" spans="1:22" s="83" customFormat="1" ht="34.5" customHeight="1">
      <c r="A101" s="244" t="s">
        <v>610</v>
      </c>
      <c r="B101" s="84"/>
      <c r="C101" s="396"/>
      <c r="D101" s="397"/>
      <c r="E101" s="320" t="s">
        <v>45</v>
      </c>
      <c r="F101" s="321"/>
      <c r="G101" s="321"/>
      <c r="H101" s="322"/>
      <c r="I101" s="420"/>
      <c r="J101" s="256">
        <f t="shared" si="0"/>
        <v>127</v>
      </c>
      <c r="K101" s="237" t="str">
        <f>IF(OR(COUNTIF(L101:O101,"未確認")&gt;0,COUNTIF(L101:O101,"~*")&gt;0),"※","")</f>
        <v/>
      </c>
      <c r="L101" s="258">
        <v>60</v>
      </c>
      <c r="M101" s="258">
        <v>35</v>
      </c>
      <c r="N101" s="258">
        <v>32</v>
      </c>
      <c r="O101" s="258">
        <v>0</v>
      </c>
    </row>
    <row r="102" spans="1:22" s="83" customFormat="1" ht="34.5" customHeight="1">
      <c r="A102" s="244" t="s">
        <v>610</v>
      </c>
      <c r="B102" s="84"/>
      <c r="C102" s="377"/>
      <c r="D102" s="379"/>
      <c r="E102" s="317" t="s">
        <v>612</v>
      </c>
      <c r="F102" s="318"/>
      <c r="G102" s="318"/>
      <c r="H102" s="319"/>
      <c r="I102" s="420"/>
      <c r="J102" s="256">
        <f t="shared" si="0"/>
        <v>127</v>
      </c>
      <c r="K102" s="237" t="str">
        <f t="shared" ref="K102:K111" si="1">IF(OR(COUNTIF(L101:O101,"未確認")&gt;0,COUNTIF(L101:O101,"~*")&gt;0),"※","")</f>
        <v/>
      </c>
      <c r="L102" s="258">
        <v>60</v>
      </c>
      <c r="M102" s="258">
        <v>35</v>
      </c>
      <c r="N102" s="258">
        <v>32</v>
      </c>
      <c r="O102" s="258">
        <v>0</v>
      </c>
    </row>
    <row r="103" spans="1:22" s="83" customFormat="1" ht="34.5" customHeight="1">
      <c r="A103" s="244" t="s">
        <v>613</v>
      </c>
      <c r="B103" s="84"/>
      <c r="C103" s="334" t="s">
        <v>46</v>
      </c>
      <c r="D103" s="336"/>
      <c r="E103" s="334" t="s">
        <v>42</v>
      </c>
      <c r="F103" s="335"/>
      <c r="G103" s="335"/>
      <c r="H103" s="336"/>
      <c r="I103" s="420"/>
      <c r="J103" s="256">
        <f t="shared" si="0"/>
        <v>36</v>
      </c>
      <c r="K103" s="237" t="str">
        <f t="shared" si="1"/>
        <v/>
      </c>
      <c r="L103" s="258">
        <v>0</v>
      </c>
      <c r="M103" s="258">
        <v>0</v>
      </c>
      <c r="N103" s="258">
        <v>0</v>
      </c>
      <c r="O103" s="258">
        <v>36</v>
      </c>
    </row>
    <row r="104" spans="1:22" s="83" customFormat="1" ht="34.5" customHeight="1">
      <c r="A104" s="244" t="s">
        <v>614</v>
      </c>
      <c r="B104" s="84"/>
      <c r="C104" s="396"/>
      <c r="D104" s="397"/>
      <c r="E104" s="428"/>
      <c r="F104" s="429"/>
      <c r="G104" s="320" t="s">
        <v>47</v>
      </c>
      <c r="H104" s="322"/>
      <c r="I104" s="420"/>
      <c r="J104" s="256">
        <f t="shared" si="0"/>
        <v>36</v>
      </c>
      <c r="K104" s="237" t="str">
        <f t="shared" si="1"/>
        <v/>
      </c>
      <c r="L104" s="258">
        <v>0</v>
      </c>
      <c r="M104" s="258">
        <v>0</v>
      </c>
      <c r="N104" s="258">
        <v>0</v>
      </c>
      <c r="O104" s="258">
        <v>36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36</v>
      </c>
      <c r="K106" s="237" t="str">
        <f t="shared" si="1"/>
        <v/>
      </c>
      <c r="L106" s="258">
        <v>0</v>
      </c>
      <c r="M106" s="258">
        <v>0</v>
      </c>
      <c r="N106" s="258">
        <v>0</v>
      </c>
      <c r="O106" s="258">
        <v>36</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0</v>
      </c>
      <c r="M107" s="258">
        <v>0</v>
      </c>
      <c r="N107" s="258">
        <v>0</v>
      </c>
      <c r="O107" s="258">
        <v>36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36</v>
      </c>
      <c r="K109" s="237" t="str">
        <f t="shared" si="1"/>
        <v/>
      </c>
      <c r="L109" s="258">
        <v>0</v>
      </c>
      <c r="M109" s="258">
        <v>0</v>
      </c>
      <c r="N109" s="258">
        <v>0</v>
      </c>
      <c r="O109" s="258">
        <v>36</v>
      </c>
    </row>
    <row r="110" spans="1:22" s="83" customFormat="1" ht="34.5" customHeight="1">
      <c r="A110" s="244" t="s">
        <v>614</v>
      </c>
      <c r="B110" s="84"/>
      <c r="C110" s="396"/>
      <c r="D110" s="397"/>
      <c r="E110" s="432"/>
      <c r="F110" s="433"/>
      <c r="G110" s="317" t="s">
        <v>47</v>
      </c>
      <c r="H110" s="319"/>
      <c r="I110" s="420"/>
      <c r="J110" s="256">
        <f t="shared" si="0"/>
        <v>36</v>
      </c>
      <c r="K110" s="237" t="str">
        <f t="shared" si="1"/>
        <v/>
      </c>
      <c r="L110" s="258">
        <v>0</v>
      </c>
      <c r="M110" s="258">
        <v>0</v>
      </c>
      <c r="N110" s="258">
        <v>0</v>
      </c>
      <c r="O110" s="258">
        <v>36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1058</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1051</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1042</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1058</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1052</v>
      </c>
      <c r="O131" s="98" t="s">
        <v>1056</v>
      </c>
    </row>
    <row r="132" spans="1:22" s="83" customFormat="1" ht="34.5" customHeight="1">
      <c r="A132" s="244" t="s">
        <v>621</v>
      </c>
      <c r="B132" s="84"/>
      <c r="C132" s="295"/>
      <c r="D132" s="297"/>
      <c r="E132" s="320" t="s">
        <v>58</v>
      </c>
      <c r="F132" s="321"/>
      <c r="G132" s="321"/>
      <c r="H132" s="322"/>
      <c r="I132" s="389"/>
      <c r="J132" s="101"/>
      <c r="K132" s="102"/>
      <c r="L132" s="82">
        <v>60</v>
      </c>
      <c r="M132" s="82">
        <v>35</v>
      </c>
      <c r="N132" s="82">
        <v>32</v>
      </c>
      <c r="O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1058</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192</v>
      </c>
      <c r="K149" s="264" t="str">
        <f t="shared" si="3"/>
        <v/>
      </c>
      <c r="L149" s="117">
        <v>124</v>
      </c>
      <c r="M149" s="117">
        <v>68</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10</v>
      </c>
      <c r="K156" s="264" t="str">
        <f t="shared" si="3"/>
        <v>※</v>
      </c>
      <c r="L156" s="117">
        <v>10</v>
      </c>
      <c r="M156" s="117" t="s">
        <v>541</v>
      </c>
      <c r="N156" s="117">
        <v>0</v>
      </c>
      <c r="O156" s="117">
        <v>0</v>
      </c>
    </row>
    <row r="157" spans="1:15" s="118" customFormat="1" ht="34.5" customHeight="1">
      <c r="A157" s="246" t="s">
        <v>659</v>
      </c>
      <c r="B157" s="115"/>
      <c r="C157" s="317" t="s">
        <v>566</v>
      </c>
      <c r="D157" s="318"/>
      <c r="E157" s="318"/>
      <c r="F157" s="318"/>
      <c r="G157" s="318"/>
      <c r="H157" s="319"/>
      <c r="I157" s="413"/>
      <c r="J157" s="263">
        <f t="shared" si="2"/>
        <v>36</v>
      </c>
      <c r="K157" s="264" t="str">
        <f t="shared" si="3"/>
        <v/>
      </c>
      <c r="L157" s="117">
        <v>0</v>
      </c>
      <c r="M157" s="117">
        <v>0</v>
      </c>
      <c r="N157" s="117">
        <v>0</v>
      </c>
      <c r="O157" s="117">
        <v>36</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43</v>
      </c>
      <c r="K197" s="264" t="str">
        <f t="shared" si="5"/>
        <v/>
      </c>
      <c r="L197" s="117">
        <v>0</v>
      </c>
      <c r="M197" s="117">
        <v>0</v>
      </c>
      <c r="N197" s="117">
        <v>43</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1058</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1058</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1058</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1054</v>
      </c>
      <c r="O253" s="66" t="s">
        <v>1057</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1058</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1058</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26</v>
      </c>
      <c r="K269" s="81" t="str">
        <f t="shared" si="8"/>
        <v/>
      </c>
      <c r="L269" s="147">
        <v>12</v>
      </c>
      <c r="M269" s="147">
        <v>8</v>
      </c>
      <c r="N269" s="147">
        <v>4</v>
      </c>
      <c r="O269" s="147">
        <v>2</v>
      </c>
    </row>
    <row r="270" spans="1:22" s="83" customFormat="1" ht="34.5" customHeight="1">
      <c r="A270" s="249" t="s">
        <v>725</v>
      </c>
      <c r="B270" s="120"/>
      <c r="C270" s="371"/>
      <c r="D270" s="371"/>
      <c r="E270" s="371"/>
      <c r="F270" s="371"/>
      <c r="G270" s="371" t="s">
        <v>148</v>
      </c>
      <c r="H270" s="371"/>
      <c r="I270" s="404"/>
      <c r="J270" s="266">
        <f t="shared" si="9"/>
        <v>21.499999999999996</v>
      </c>
      <c r="K270" s="81" t="str">
        <f t="shared" si="8"/>
        <v/>
      </c>
      <c r="L270" s="148">
        <v>7.6</v>
      </c>
      <c r="M270" s="148">
        <v>9.3000000000000007</v>
      </c>
      <c r="N270" s="148">
        <v>2.4</v>
      </c>
      <c r="O270" s="148">
        <v>2.2000000000000002</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4</v>
      </c>
      <c r="M271" s="147">
        <v>3</v>
      </c>
      <c r="N271" s="147">
        <v>6</v>
      </c>
      <c r="O271" s="147">
        <v>7</v>
      </c>
    </row>
    <row r="272" spans="1:22" s="83" customFormat="1" ht="34.5" customHeight="1">
      <c r="A272" s="249" t="s">
        <v>726</v>
      </c>
      <c r="B272" s="120"/>
      <c r="C272" s="372"/>
      <c r="D272" s="372"/>
      <c r="E272" s="372"/>
      <c r="F272" s="372"/>
      <c r="G272" s="371" t="s">
        <v>148</v>
      </c>
      <c r="H272" s="371"/>
      <c r="I272" s="404"/>
      <c r="J272" s="266">
        <f t="shared" si="9"/>
        <v>6.1</v>
      </c>
      <c r="K272" s="81" t="str">
        <f t="shared" si="8"/>
        <v/>
      </c>
      <c r="L272" s="148">
        <v>2.4</v>
      </c>
      <c r="M272" s="148">
        <v>0.4</v>
      </c>
      <c r="N272" s="148">
        <v>1.7</v>
      </c>
      <c r="O272" s="148">
        <v>1.6</v>
      </c>
    </row>
    <row r="273" spans="1:15" s="83" customFormat="1" ht="34.5" customHeight="1">
      <c r="A273" s="249" t="s">
        <v>727</v>
      </c>
      <c r="B273" s="120"/>
      <c r="C273" s="371" t="s">
        <v>152</v>
      </c>
      <c r="D273" s="372"/>
      <c r="E273" s="372"/>
      <c r="F273" s="372"/>
      <c r="G273" s="371" t="s">
        <v>146</v>
      </c>
      <c r="H273" s="371"/>
      <c r="I273" s="404"/>
      <c r="J273" s="266">
        <f t="shared" si="9"/>
        <v>23</v>
      </c>
      <c r="K273" s="81" t="str">
        <f t="shared" si="8"/>
        <v/>
      </c>
      <c r="L273" s="147">
        <v>5</v>
      </c>
      <c r="M273" s="147">
        <v>6</v>
      </c>
      <c r="N273" s="147">
        <v>5</v>
      </c>
      <c r="O273" s="147">
        <v>7</v>
      </c>
    </row>
    <row r="274" spans="1:15" s="83" customFormat="1" ht="34.5" customHeight="1">
      <c r="A274" s="249" t="s">
        <v>727</v>
      </c>
      <c r="B274" s="120"/>
      <c r="C274" s="372"/>
      <c r="D274" s="372"/>
      <c r="E274" s="372"/>
      <c r="F274" s="372"/>
      <c r="G274" s="371" t="s">
        <v>148</v>
      </c>
      <c r="H274" s="371"/>
      <c r="I274" s="404"/>
      <c r="J274" s="266">
        <f t="shared" si="9"/>
        <v>16.5</v>
      </c>
      <c r="K274" s="81" t="str">
        <f t="shared" si="8"/>
        <v/>
      </c>
      <c r="L274" s="148">
        <v>6.3</v>
      </c>
      <c r="M274" s="148">
        <v>3.1</v>
      </c>
      <c r="N274" s="148">
        <v>3.2</v>
      </c>
      <c r="O274" s="148">
        <v>3.9</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2</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5.6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3</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1058</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1058</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1054</v>
      </c>
      <c r="O367" s="66" t="s">
        <v>1057</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1058</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1058</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1789</v>
      </c>
      <c r="K392" s="81" t="str">
        <f t="shared" ref="K392:K397" si="12">IF(OR(COUNTIF(L392:O392,"未確認")&gt;0,COUNTIF(L392:O392,"~*")&gt;0),"※","")</f>
        <v/>
      </c>
      <c r="L392" s="147">
        <v>986</v>
      </c>
      <c r="M392" s="147">
        <v>547</v>
      </c>
      <c r="N392" s="147">
        <v>167</v>
      </c>
      <c r="O392" s="147">
        <v>89</v>
      </c>
    </row>
    <row r="393" spans="1:22" s="83" customFormat="1" ht="34.5" customHeight="1">
      <c r="A393" s="249" t="s">
        <v>773</v>
      </c>
      <c r="B393" s="84"/>
      <c r="C393" s="370"/>
      <c r="D393" s="380"/>
      <c r="E393" s="320" t="s">
        <v>224</v>
      </c>
      <c r="F393" s="321"/>
      <c r="G393" s="321"/>
      <c r="H393" s="322"/>
      <c r="I393" s="343"/>
      <c r="J393" s="140">
        <f t="shared" si="11"/>
        <v>294</v>
      </c>
      <c r="K393" s="81" t="str">
        <f t="shared" si="12"/>
        <v/>
      </c>
      <c r="L393" s="147">
        <v>31</v>
      </c>
      <c r="M393" s="147">
        <v>7</v>
      </c>
      <c r="N393" s="147">
        <v>167</v>
      </c>
      <c r="O393" s="147">
        <v>89</v>
      </c>
    </row>
    <row r="394" spans="1:22" s="83" customFormat="1" ht="34.5" customHeight="1">
      <c r="A394" s="250" t="s">
        <v>774</v>
      </c>
      <c r="B394" s="84"/>
      <c r="C394" s="370"/>
      <c r="D394" s="381"/>
      <c r="E394" s="320" t="s">
        <v>225</v>
      </c>
      <c r="F394" s="321"/>
      <c r="G394" s="321"/>
      <c r="H394" s="322"/>
      <c r="I394" s="343"/>
      <c r="J394" s="140">
        <f t="shared" si="11"/>
        <v>1495</v>
      </c>
      <c r="K394" s="81" t="str">
        <f t="shared" si="12"/>
        <v/>
      </c>
      <c r="L394" s="147">
        <v>955</v>
      </c>
      <c r="M394" s="147">
        <v>540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56161</v>
      </c>
      <c r="K396" s="81" t="str">
        <f t="shared" si="12"/>
        <v/>
      </c>
      <c r="L396" s="147">
        <v>19788</v>
      </c>
      <c r="M396" s="147">
        <v>11744</v>
      </c>
      <c r="N396" s="147">
        <v>11597</v>
      </c>
      <c r="O396" s="147">
        <v>13032</v>
      </c>
    </row>
    <row r="397" spans="1:22" s="83" customFormat="1" ht="34.5" customHeight="1">
      <c r="A397" s="250" t="s">
        <v>777</v>
      </c>
      <c r="B397" s="119"/>
      <c r="C397" s="370"/>
      <c r="D397" s="320" t="s">
        <v>228</v>
      </c>
      <c r="E397" s="321"/>
      <c r="F397" s="321"/>
      <c r="G397" s="321"/>
      <c r="H397" s="322"/>
      <c r="I397" s="344"/>
      <c r="J397" s="140">
        <f t="shared" si="11"/>
        <v>1634</v>
      </c>
      <c r="K397" s="81" t="str">
        <f t="shared" si="12"/>
        <v/>
      </c>
      <c r="L397" s="147">
        <v>903</v>
      </c>
      <c r="M397" s="147">
        <v>505</v>
      </c>
      <c r="N397" s="147">
        <v>167</v>
      </c>
      <c r="O397" s="147">
        <v>59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1058</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1775</v>
      </c>
      <c r="K405" s="81" t="str">
        <f t="shared" ref="K405:K422" si="14">IF(OR(COUNTIF(L405:O405,"未確認")&gt;0,COUNTIF(L405:O405,"~*")&gt;0),"※","")</f>
        <v/>
      </c>
      <c r="L405" s="147">
        <v>986</v>
      </c>
      <c r="M405" s="147">
        <v>537</v>
      </c>
      <c r="N405" s="147">
        <v>163</v>
      </c>
      <c r="O405" s="147">
        <v>89</v>
      </c>
    </row>
    <row r="406" spans="1:22" s="83" customFormat="1" ht="34.5" customHeight="1">
      <c r="A406" s="251" t="s">
        <v>779</v>
      </c>
      <c r="B406" s="119"/>
      <c r="C406" s="369"/>
      <c r="D406" s="375" t="s">
        <v>233</v>
      </c>
      <c r="E406" s="377" t="s">
        <v>234</v>
      </c>
      <c r="F406" s="378"/>
      <c r="G406" s="378"/>
      <c r="H406" s="379"/>
      <c r="I406" s="361"/>
      <c r="J406" s="140">
        <f t="shared" si="13"/>
        <v>230</v>
      </c>
      <c r="K406" s="81" t="str">
        <f t="shared" si="14"/>
        <v/>
      </c>
      <c r="L406" s="147">
        <v>21</v>
      </c>
      <c r="M406" s="147">
        <v>7</v>
      </c>
      <c r="N406" s="147">
        <v>115</v>
      </c>
      <c r="O406" s="147">
        <v>87</v>
      </c>
    </row>
    <row r="407" spans="1:22" s="83" customFormat="1" ht="34.5" customHeight="1">
      <c r="A407" s="251" t="s">
        <v>780</v>
      </c>
      <c r="B407" s="119"/>
      <c r="C407" s="369"/>
      <c r="D407" s="369"/>
      <c r="E407" s="320" t="s">
        <v>235</v>
      </c>
      <c r="F407" s="321"/>
      <c r="G407" s="321"/>
      <c r="H407" s="322"/>
      <c r="I407" s="361"/>
      <c r="J407" s="140">
        <f t="shared" si="13"/>
        <v>1078</v>
      </c>
      <c r="K407" s="81" t="str">
        <f t="shared" si="14"/>
        <v/>
      </c>
      <c r="L407" s="147">
        <v>757</v>
      </c>
      <c r="M407" s="147">
        <v>321</v>
      </c>
      <c r="N407" s="147">
        <v>0</v>
      </c>
      <c r="O407" s="147">
        <v>0</v>
      </c>
    </row>
    <row r="408" spans="1:22" s="83" customFormat="1" ht="34.5" customHeight="1">
      <c r="A408" s="251" t="s">
        <v>781</v>
      </c>
      <c r="B408" s="119"/>
      <c r="C408" s="369"/>
      <c r="D408" s="369"/>
      <c r="E408" s="320" t="s">
        <v>236</v>
      </c>
      <c r="F408" s="321"/>
      <c r="G408" s="321"/>
      <c r="H408" s="322"/>
      <c r="I408" s="361"/>
      <c r="J408" s="140">
        <f t="shared" si="13"/>
        <v>143</v>
      </c>
      <c r="K408" s="81" t="str">
        <f t="shared" si="14"/>
        <v/>
      </c>
      <c r="L408" s="147">
        <v>53</v>
      </c>
      <c r="M408" s="147">
        <v>40</v>
      </c>
      <c r="N408" s="147">
        <v>48</v>
      </c>
      <c r="O408" s="147">
        <v>2</v>
      </c>
    </row>
    <row r="409" spans="1:22" s="83" customFormat="1" ht="34.5" customHeight="1">
      <c r="A409" s="251" t="s">
        <v>782</v>
      </c>
      <c r="B409" s="119"/>
      <c r="C409" s="369"/>
      <c r="D409" s="369"/>
      <c r="E409" s="317" t="s">
        <v>989</v>
      </c>
      <c r="F409" s="318"/>
      <c r="G409" s="318"/>
      <c r="H409" s="319"/>
      <c r="I409" s="361"/>
      <c r="J409" s="140">
        <f t="shared" si="13"/>
        <v>323</v>
      </c>
      <c r="K409" s="81" t="str">
        <f t="shared" si="14"/>
        <v/>
      </c>
      <c r="L409" s="147">
        <v>155</v>
      </c>
      <c r="M409" s="147">
        <v>168</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row>
    <row r="413" spans="1:22" s="83" customFormat="1" ht="34.5" customHeight="1">
      <c r="A413" s="251" t="s">
        <v>786</v>
      </c>
      <c r="B413" s="119"/>
      <c r="C413" s="369"/>
      <c r="D413" s="320" t="s">
        <v>251</v>
      </c>
      <c r="E413" s="321"/>
      <c r="F413" s="321"/>
      <c r="G413" s="321"/>
      <c r="H413" s="322"/>
      <c r="I413" s="361"/>
      <c r="J413" s="140">
        <f t="shared" si="13"/>
        <v>1634</v>
      </c>
      <c r="K413" s="81" t="str">
        <f t="shared" si="14"/>
        <v/>
      </c>
      <c r="L413" s="147">
        <v>903</v>
      </c>
      <c r="M413" s="147">
        <v>505</v>
      </c>
      <c r="N413" s="147">
        <v>167</v>
      </c>
      <c r="O413" s="147">
        <v>59</v>
      </c>
    </row>
    <row r="414" spans="1:22" s="83" customFormat="1" ht="34.5" customHeight="1">
      <c r="A414" s="251" t="s">
        <v>787</v>
      </c>
      <c r="B414" s="119"/>
      <c r="C414" s="369"/>
      <c r="D414" s="375" t="s">
        <v>240</v>
      </c>
      <c r="E414" s="377" t="s">
        <v>241</v>
      </c>
      <c r="F414" s="378"/>
      <c r="G414" s="378"/>
      <c r="H414" s="379"/>
      <c r="I414" s="361"/>
      <c r="J414" s="140">
        <f t="shared" si="13"/>
        <v>201</v>
      </c>
      <c r="K414" s="81" t="str">
        <f t="shared" si="14"/>
        <v/>
      </c>
      <c r="L414" s="147">
        <v>89</v>
      </c>
      <c r="M414" s="147">
        <v>97</v>
      </c>
      <c r="N414" s="147">
        <v>11</v>
      </c>
      <c r="O414" s="147">
        <v>4</v>
      </c>
    </row>
    <row r="415" spans="1:22" s="83" customFormat="1" ht="34.5" customHeight="1">
      <c r="A415" s="251" t="s">
        <v>788</v>
      </c>
      <c r="B415" s="119"/>
      <c r="C415" s="369"/>
      <c r="D415" s="369"/>
      <c r="E415" s="320" t="s">
        <v>242</v>
      </c>
      <c r="F415" s="321"/>
      <c r="G415" s="321"/>
      <c r="H415" s="322"/>
      <c r="I415" s="361"/>
      <c r="J415" s="140">
        <f t="shared" si="13"/>
        <v>1002</v>
      </c>
      <c r="K415" s="81" t="str">
        <f t="shared" si="14"/>
        <v/>
      </c>
      <c r="L415" s="147">
        <v>638</v>
      </c>
      <c r="M415" s="147">
        <v>227</v>
      </c>
      <c r="N415" s="147">
        <v>134</v>
      </c>
      <c r="O415" s="147">
        <v>3</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16</v>
      </c>
      <c r="M416" s="147">
        <v>12</v>
      </c>
      <c r="N416" s="147">
        <v>2</v>
      </c>
      <c r="O416" s="147">
        <v>10</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8</v>
      </c>
      <c r="M417" s="147">
        <v>12</v>
      </c>
      <c r="N417" s="147">
        <v>2</v>
      </c>
      <c r="O417" s="147">
        <v>4</v>
      </c>
    </row>
    <row r="418" spans="1:22" s="83" customFormat="1" ht="34.5" customHeight="1">
      <c r="A418" s="251" t="s">
        <v>791</v>
      </c>
      <c r="B418" s="119"/>
      <c r="C418" s="369"/>
      <c r="D418" s="369"/>
      <c r="E418" s="320" t="s">
        <v>245</v>
      </c>
      <c r="F418" s="321"/>
      <c r="G418" s="321"/>
      <c r="H418" s="322"/>
      <c r="I418" s="361"/>
      <c r="J418" s="140">
        <f t="shared" si="13"/>
        <v>110</v>
      </c>
      <c r="K418" s="81" t="str">
        <f t="shared" si="14"/>
        <v/>
      </c>
      <c r="L418" s="147">
        <v>38</v>
      </c>
      <c r="M418" s="147">
        <v>52</v>
      </c>
      <c r="N418" s="147">
        <v>8</v>
      </c>
      <c r="O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12</v>
      </c>
      <c r="M420" s="147">
        <v>25</v>
      </c>
      <c r="N420" s="147">
        <v>6</v>
      </c>
      <c r="O420" s="147">
        <v>3</v>
      </c>
    </row>
    <row r="421" spans="1:22" s="83" customFormat="1" ht="34.5" customHeight="1">
      <c r="A421" s="251" t="s">
        <v>794</v>
      </c>
      <c r="B421" s="119"/>
      <c r="C421" s="369"/>
      <c r="D421" s="369"/>
      <c r="E421" s="320" t="s">
        <v>247</v>
      </c>
      <c r="F421" s="321"/>
      <c r="G421" s="321"/>
      <c r="H421" s="322"/>
      <c r="I421" s="361"/>
      <c r="J421" s="140">
        <f t="shared" si="13"/>
        <v>200</v>
      </c>
      <c r="K421" s="81" t="str">
        <f t="shared" si="14"/>
        <v/>
      </c>
      <c r="L421" s="147">
        <v>98</v>
      </c>
      <c r="M421" s="147">
        <v>76</v>
      </c>
      <c r="N421" s="147">
        <v>3</v>
      </c>
      <c r="O421" s="147">
        <v>23</v>
      </c>
    </row>
    <row r="422" spans="1:22" s="83" customFormat="1" ht="34.5" customHeight="1">
      <c r="A422" s="251" t="s">
        <v>795</v>
      </c>
      <c r="B422" s="119"/>
      <c r="C422" s="369"/>
      <c r="D422" s="369"/>
      <c r="E422" s="320" t="s">
        <v>166</v>
      </c>
      <c r="F422" s="321"/>
      <c r="G422" s="321"/>
      <c r="H422" s="322"/>
      <c r="I422" s="362"/>
      <c r="J422" s="140">
        <f t="shared" si="13"/>
        <v>9</v>
      </c>
      <c r="K422" s="81" t="str">
        <f t="shared" si="14"/>
        <v/>
      </c>
      <c r="L422" s="147">
        <v>4</v>
      </c>
      <c r="M422" s="147">
        <v>4</v>
      </c>
      <c r="N422" s="147">
        <v>1</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1058</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1433</v>
      </c>
      <c r="K430" s="193" t="str">
        <f>IF(OR(COUNTIF(L430:O430,"未確認")&gt;0,COUNTIF(L430:O430,"~*")&gt;0),"※","")</f>
        <v/>
      </c>
      <c r="L430" s="147">
        <v>814</v>
      </c>
      <c r="M430" s="147">
        <v>408</v>
      </c>
      <c r="N430" s="147">
        <v>156</v>
      </c>
      <c r="O430" s="147">
        <v>55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1433</v>
      </c>
      <c r="K433" s="193" t="str">
        <f>IF(OR(COUNTIF(L433:O433,"未確認")&gt;0,COUNTIF(L433:O433,"~*")&gt;0),"※","")</f>
        <v/>
      </c>
      <c r="L433" s="147">
        <v>814</v>
      </c>
      <c r="M433" s="147">
        <v>408</v>
      </c>
      <c r="N433" s="147">
        <v>156</v>
      </c>
      <c r="O433" s="147">
        <v>55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1058</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7</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7</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1058</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56</v>
      </c>
      <c r="K468" s="201" t="str">
        <f t="shared" ref="K468:K475" si="16">IF(OR(COUNTIF(L468:O468,"未確認")&gt;0,COUNTIF(L468:O468,"*")&gt;0),"※","")</f>
        <v>※</v>
      </c>
      <c r="L468" s="117">
        <v>36</v>
      </c>
      <c r="M468" s="117">
        <v>20</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25</v>
      </c>
      <c r="K477" s="201" t="str">
        <f t="shared" ref="K477:K496" si="18">IF(OR(COUNTIF(L477:O477,"未確認")&gt;0,COUNTIF(L477:O477,"*")&gt;0),"※","")</f>
        <v>※</v>
      </c>
      <c r="L477" s="117">
        <v>25</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12</v>
      </c>
      <c r="K481" s="201" t="str">
        <f t="shared" si="18"/>
        <v>※</v>
      </c>
      <c r="L481" s="117">
        <v>12</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
      </c>
      <c r="L490" s="117">
        <v>11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1054</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1058</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11</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1054</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1058</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1054</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1058</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1054</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1058</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1054</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1058</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127</v>
      </c>
      <c r="K535" s="201" t="str">
        <f t="shared" si="23"/>
        <v/>
      </c>
      <c r="L535" s="117">
        <v>55</v>
      </c>
      <c r="M535" s="117">
        <v>22</v>
      </c>
      <c r="N535" s="117">
        <v>21</v>
      </c>
      <c r="O535" s="117">
        <v>29</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t="s">
        <v>541</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1054</v>
      </c>
      <c r="O543" s="66" t="s">
        <v>1057</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1058</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1053</v>
      </c>
      <c r="O558" s="211" t="s">
        <v>1053</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49.7</v>
      </c>
      <c r="M560" s="211">
        <v>56.2</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23.6</v>
      </c>
      <c r="M561" s="211">
        <v>16.600000000000001</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12</v>
      </c>
      <c r="M562" s="211">
        <v>14.6</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8.9</v>
      </c>
      <c r="M563" s="211">
        <v>7.3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9.4</v>
      </c>
      <c r="M564" s="211">
        <v>0.9</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47.7</v>
      </c>
      <c r="M565" s="211">
        <v>56.2</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72</v>
      </c>
      <c r="M566" s="211">
        <v>78.900000000000006</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1054</v>
      </c>
      <c r="O588" s="66" t="s">
        <v>1057</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1058</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55</v>
      </c>
      <c r="K593" s="201" t="str">
        <f>IF(OR(COUNTIF(L593:O593,"未確認")&gt;0,COUNTIF(L593:O593,"*")&gt;0),"※","")</f>
        <v/>
      </c>
      <c r="L593" s="117">
        <v>38</v>
      </c>
      <c r="M593" s="117">
        <v>17</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517</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78</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1003</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238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650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1058</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IF(SUM(L613:O613)=0,IF(COUNTIF(L613:O613,"未確認")&gt;0,"未確認",IF(COUNTIF(L613:O613,"~*")&gt;0,"*",SUM(L613:O613))),SUM(L613:O613))</f>
        <v>*</v>
      </c>
      <c r="K613" s="201" t="str">
        <f t="shared" ref="K613:K623" si="29">IF(OR(COUNTIF(L613:O613,"未確認")&gt;0,COUNTIF(L613:O613,"*")&gt;0),"※","")</f>
        <v>※</v>
      </c>
      <c r="L613" s="117" t="s">
        <v>541</v>
      </c>
      <c r="M613" s="117" t="s">
        <v>541</v>
      </c>
      <c r="N613" s="117">
        <v>0</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v>0</v>
      </c>
      <c r="O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1058</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86</v>
      </c>
      <c r="K632" s="201" t="str">
        <f t="shared" si="31"/>
        <v/>
      </c>
      <c r="L632" s="117">
        <v>60</v>
      </c>
      <c r="M632" s="117">
        <v>26</v>
      </c>
      <c r="N632" s="117">
        <v>0</v>
      </c>
      <c r="O632" s="117">
        <v>0</v>
      </c>
    </row>
    <row r="633" spans="1:22" s="118" customFormat="1" ht="57">
      <c r="A633" s="252" t="s">
        <v>919</v>
      </c>
      <c r="B633" s="119"/>
      <c r="C633" s="320" t="s">
        <v>436</v>
      </c>
      <c r="D633" s="321"/>
      <c r="E633" s="321"/>
      <c r="F633" s="321"/>
      <c r="G633" s="321"/>
      <c r="H633" s="322"/>
      <c r="I633" s="122" t="s">
        <v>437</v>
      </c>
      <c r="J633" s="116">
        <f t="shared" si="30"/>
        <v>46</v>
      </c>
      <c r="K633" s="201" t="str">
        <f t="shared" si="31"/>
        <v/>
      </c>
      <c r="L633" s="117">
        <v>30</v>
      </c>
      <c r="M633" s="117">
        <v>16</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19</v>
      </c>
      <c r="K635" s="201" t="str">
        <f t="shared" si="31"/>
        <v>※</v>
      </c>
      <c r="L635" s="117">
        <v>19</v>
      </c>
      <c r="M635" s="117" t="s">
        <v>541</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1058</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103</v>
      </c>
      <c r="K646" s="201" t="str">
        <f t="shared" ref="K646:K660" si="33">IF(OR(COUNTIF(L646:O646,"未確認")&gt;0,COUNTIF(L646:O646,"*")&gt;0),"※","")</f>
        <v>※</v>
      </c>
      <c r="L646" s="117">
        <v>42</v>
      </c>
      <c r="M646" s="117">
        <v>21</v>
      </c>
      <c r="N646" s="117">
        <v>40</v>
      </c>
      <c r="O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37</v>
      </c>
      <c r="K648" s="201" t="str">
        <f t="shared" si="33"/>
        <v>※</v>
      </c>
      <c r="L648" s="117">
        <v>19</v>
      </c>
      <c r="M648" s="117" t="s">
        <v>541</v>
      </c>
      <c r="N648" s="117">
        <v>18</v>
      </c>
      <c r="O648" s="117" t="s">
        <v>541</v>
      </c>
    </row>
    <row r="649" spans="1:22" s="118" customFormat="1" ht="69.95" customHeight="1">
      <c r="A649" s="252" t="s">
        <v>928</v>
      </c>
      <c r="B649" s="84"/>
      <c r="C649" s="295"/>
      <c r="D649" s="297"/>
      <c r="E649" s="320" t="s">
        <v>940</v>
      </c>
      <c r="F649" s="321"/>
      <c r="G649" s="321"/>
      <c r="H649" s="322"/>
      <c r="I649" s="122" t="s">
        <v>456</v>
      </c>
      <c r="J649" s="116">
        <f t="shared" si="32"/>
        <v>28</v>
      </c>
      <c r="K649" s="201" t="str">
        <f t="shared" si="33"/>
        <v>※</v>
      </c>
      <c r="L649" s="117">
        <v>16</v>
      </c>
      <c r="M649" s="117">
        <v>12</v>
      </c>
      <c r="N649" s="117">
        <v>0</v>
      </c>
      <c r="O649" s="117" t="s">
        <v>541</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t="s">
        <v>541</v>
      </c>
      <c r="M650" s="117" t="s">
        <v>541</v>
      </c>
      <c r="N650" s="117">
        <v>22</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61</v>
      </c>
      <c r="K655" s="201" t="str">
        <f t="shared" si="33"/>
        <v/>
      </c>
      <c r="L655" s="117">
        <v>30</v>
      </c>
      <c r="M655" s="117">
        <v>18</v>
      </c>
      <c r="N655" s="117">
        <v>13</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1058</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539</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98.7</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4.7</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121</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72</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59</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90</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69</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30.2</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1058</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v>0</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1058</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1058</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EDD467F-DFC0-46CE-80A7-88862A8775F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2019-12-23T00:31:40Z</dcterms:modified>
</cp:coreProperties>
</file>