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EF2293-25CC-4D45-99BD-6C7A20C599E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<sst xmlns="http://schemas.openxmlformats.org/spreadsheetml/2006/main" count="2963" uniqueCount="1047">
  <si>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</si>
  <si>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</si>
  <si>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</si>
  <si>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</si>
  <si>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</si>
  <si>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</si>
  <si>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</si>
  <si>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</si>
  <si>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</si>
  <si>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</si>
  <si>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</si>
  <si>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</si>
  <si>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</si>
  <si>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</si>
  <si>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</si>
  <si>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</si>
  <si>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</si>
  <si>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</si>
  <si>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</si>
  <si>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</si>
  <si>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</si>
  <si>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</si>
  <si>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</si>
  <si>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</si>
  <si>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</si>
  <si>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</si>
  <si>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</si>
  <si>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</si>
  <si>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</si>
  <si>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</si>
  <si>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</si>
  <si>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</si>
  <si>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</si>
  <si>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</si>
  <si>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</si>
  <si>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</si>
  <si>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</si>
  <si>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</si>
  <si>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</si>
  <si>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</si>
  <si>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</si>
  <si>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</si>
  <si>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</si>
  <si>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</si>
  <si>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</si>
  <si>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</si>
  <si>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</si>
  <si>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</si>
  <si>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</si>
  <si>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</si>
  <si>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</si>
  <si>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</si>
  <si>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</si>
  <si>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</si>
  <si>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</si>
  <si>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</si>
  <si>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</si>
  <si>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</si>
  <si>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</si>
  <si>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</si>
  <si>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</si>
  <si>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</si>
  <si>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</si>
  <si>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</si>
  <si>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</si>
  <si>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</si>
  <si>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</si>
  <si>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</si>
  <si>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</si>
  <si>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</si>
  <si>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</si>
  <si>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</si>
  <si>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</si>
  <si>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</si>
  <si>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</si>
  <si>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</si>
  <si>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</si>
  <si>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</si>
  <si>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</si>
  <si>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</si>
  <si>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</si>
  <si>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</si>
  <si>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</si>
  <si>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</si>
  <si>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</si>
  <si>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</si>
  <si>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</si>
  <si>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</si>
  <si>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</si>
  <si>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</si>
  <si>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</si>
  <si>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</si>
  <si>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</si>
  <si>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</si>
  <si>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</si>
  <si>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</si>
  <si>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</si>
  <si>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</si>
  <si>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</si>
  <si>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</si>
  <si>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</si>
  <si>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</si>
  <si>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</si>
  <si>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</si>
  <si>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</si>
  <si>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</si>
  <si>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</si>
  <si>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</si>
  <si>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</si>
  <si>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</si>
  <si>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</si>
  <si>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</si>
  <si>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</si>
  <si>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</si>
  <si>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</si>
  <si>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</si>
  <si>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</si>
  <si>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</si>
  <si>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</si>
  <si>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</si>
  <si>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</si>
  <si>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</si>
  <si>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</si>
  <si>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</si>
  <si>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</si>
  <si>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</si>
  <si>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</si>
  <si>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</si>
  <si>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</si>
  <si>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</si>
  <si>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</si>
  <si>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</si>
  <si>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</si>
  <si>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</si>
  <si>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</si>
  <si>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</si>
  <si>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</si>
  <si>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</si>
  <si>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</si>
  <si>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</si>
  <si>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</si>
  <si>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</si>
  <si>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</si>
  <si>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</si>
  <si>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</si>
  <si>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</si>
  <si>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</si>
  <si>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</si>
  <si>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</si>
  <si>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</si>
  <si>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</si>
  <si>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</si>
  <si>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</si>
  <si>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</si>
  <si>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</si>
  <si>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</si>
  <si>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</si>
  <si>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</si>
  <si>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</si>
  <si>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</si>
  <si>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</si>
  <si>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</si>
  <si>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</si>
  <si>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</si>
  <si>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</si>
  <si>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</si>
  <si>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</si>
  <si>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</si>
  <si>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</si>
  <si>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</si>
  <si>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</si>
  <si>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</si>
  <si>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</si>
  <si>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</si>
  <si>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</si>
  <si>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</si>
  <si>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</si>
  <si>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</si>
  <si>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</si>
  <si>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</si>
  <si>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</si>
  <si>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</si>
  <si>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</si>
  <si>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</si>
  <si>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</si>
  <si>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</si>
  <si>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</si>
  <si>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</si>
  <si>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</si>
  <si>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</si>
  <si>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</si>
  <si>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</si>
  <si>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</si>
  <si>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</si>
  <si>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</si>
  <si>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</si>
  <si>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</si>
  <si>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</si>
  <si>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</si>
  <si>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</si>
  <si>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</si>
  <si>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</si>
  <si>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</si>
  <si>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</si>
  <si>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</si>
  <si>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</si>
  <si>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</si>
  <si>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</si>
  <si>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</si>
  <si>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</si>
  <si>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</si>
  <si>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</si>
  <si>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</si>
  <si>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</si>
  <si>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</si>
  <si>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</si>
  <si>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</si>
  <si>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</si>
  <si>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</si>
  <si>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</si>
  <si>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</si>
  <si>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</si>
  <si>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</si>
  <si>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</si>
  <si>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</si>
  <si>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</si>
  <si>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</si>
  <si>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</si>
  <si>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</si>
  <si>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</si>
  <si>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</si>
  <si>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</si>
  <si>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</si>
  <si>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</si>
  <si>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</si>
  <si>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</si>
  <si>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</si>
  <si>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</si>
  <si>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</si>
  <si>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</si>
  <si>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</si>
  <si>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</si>
  <si>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</si>
  <si>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</si>
  <si>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</si>
  <si>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</si>
  <si>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</si>
  <si>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</si>
  <si>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</si>
  <si>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</si>
  <si>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</si>
  <si>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</si>
  <si>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</si>
  <si>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</si>
  <si>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</si>
  <si>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</si>
  <si>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</si>
  <si>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</si>
  <si>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</si>
  <si>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</si>
  <si>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</si>
  <si>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</si>
  <si>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</si>
  <si>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</si>
  <si>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</si>
  <si>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</si>
  <si>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</si>
  <si>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</si>
  <si>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</si>
  <si>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</si>
  <si>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</si>
  <si>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</si>
  <si>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</si>
  <si>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</si>
  <si>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</si>
  <si>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</si>
  <si>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</si>
  <si>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</si>
  <si>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</si>
  <si>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</si>
  <si>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</si>
  <si>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</si>
  <si>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</si>
  <si>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</si>
  <si>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</si>
  <si>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</si>
  <si>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</si>
  <si>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</si>
  <si>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</si>
  <si>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</si>
  <si>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</si>
  <si>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</si>
  <si>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</si>
  <si>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</si>
  <si>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</si>
  <si>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</si>
  <si>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</si>
  <si>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</si>
  <si>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</si>
  <si>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</si>
  <si>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</si>
  <si>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</si>
  <si>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</si>
  <si>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</si>
  <si>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</si>
  <si>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</si>
  <si>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</si>
  <si>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</si>
  <si>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</si>
  <si>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</si>
  <si>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</si>
  <si>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</si>
  <si>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</si>
  <si>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</si>
  <si>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</si>
  <si>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</si>
  <si>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</si>
  <si>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</si>
  <si>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</si>
  <si>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</si>
  <si>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</si>
  <si>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</si>
  <si>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</si>
  <si>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</si>
  <si>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</si>
  <si>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</si>
  <si>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</si>
  <si>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</si>
  <si>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</si>
  <si>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</si>
  <si>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</si>
  <si>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</si>
  <si>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</si>
  <si>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</si>
  <si>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</si>
  <si>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</si>
  <si>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</si>
  <si>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</si>
  <si>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</si>
  <si>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</si>
  <si>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</si>
  <si>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</si>
  <si>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</si>
  <si>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</si>
  <si>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</si>
  <si>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</si>
  <si>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</si>
  <si>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</si>
  <si>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</si>
  <si>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</si>
  <si>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</si>
  <si>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</si>
  <si>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</si>
  <si>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</si>
  <si>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</si>
  <si>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</si>
  <si>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</si>
  <si>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</si>
  <si>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</si>
  <si>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</si>
  <si>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</si>
  <si>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</si>
  <si>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</si>
  <si>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</si>
  <si>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</si>
  <si>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</si>
  <si>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</si>
  <si>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</si>
  <si>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</si>
  <si>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</si>
  <si>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</si>
  <si>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</si>
  <si>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</si>
  <si>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</si>
  <si>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</si>
  <si>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</si>
  <si>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</si>
  <si>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</si>
  <si>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</si>
  <si>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</si>
  <si>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</si>
  <si>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</si>
  <si>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</si>
  <si>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</si>
  <si>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</si>
  <si>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</si>
  <si>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</si>
  <si>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</si>
  <si>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</si>
  <si>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</si>
  <si>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</si>
  <si>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</si>
  <si>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</si>
  <si>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</si>
  <si>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</si>
  <si>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</si>
  <si>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</si>
  <si>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</si>
  <si>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</si>
  <si>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</si>
  <si>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</si>
  <si>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</si>
  <si>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</si>
  <si>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</si>
  <si>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</si>
  <si>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</si>
  <si>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</si>
  <si>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</si>
  <si>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</si>
  <si>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</si>
  <si>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</si>
  <si>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</si>
  <si>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</si>
  <si>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</si>
  <si>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</si>
  <si>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</si>
  <si>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</si>
  <si>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</si>
  <si>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</si>
  <si>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</si>
  <si>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</si>
  <si>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</si>
  <si>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</si>
  <si>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</si>
  <si>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</si>
  <si>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</si>
  <si>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</si>
  <si>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</si>
  <si>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</si>
  <si>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</si>
  <si>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</si>
  <si>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</si>
  <si>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</si>
  <si>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</si>
  <si>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</si>
  <si>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</si>
  <si>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</si>
  <si>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</si>
  <si>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</si>
  <si>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</si>
  <si>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</si>
  <si>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</si>
  <si>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</si>
  <si>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</si>
  <si>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</si>
  <si>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</si>
  <si>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</si>
  <si>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</si>
  <si>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</si>
  <si>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</si>
  <si>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</si>
  <si>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</si>
  <si>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</si>
  <si>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</si>
  <si>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</si>
  <si>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</si>
  <si>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</si>
  <si>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</si>
  <si>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</si>
  <si>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</si>
  <si>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</si>
  <si>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</si>
  <si>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</si>
  <si>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</si>
  <si>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</si>
  <si>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</si>
  <si>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</si>
  <si>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</si>
  <si>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</si>
  <si>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</si>
  <si>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</si>
  <si>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</si>
  <si>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</si>
  <si>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</si>
  <si>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</si>
  <si>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</si>
  <si>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</si>
  <si>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</si>
  <si>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</si>
  <si>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</si>
  <si>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</si>
  <si>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</si>
  <si>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</si>
  <si>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</si>
  <si>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</si>
  <si>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</si>
  <si>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</si>
  <si>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</si>
  <si>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</si>
  <si>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</si>
  <si>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</si>
  <si>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</si>
  <si>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</si>
  <si>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</si>
  <si>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</si>
  <si>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</si>
  <si>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</si>
  <si>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</si>
  <si>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</si>
  <si>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</si>
  <si>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</si>
  <si>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</si>
  <si>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</si>
  <si>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</si>
  <si>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</si>
  <si>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</si>
  <si>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</si>
  <si>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</si>
  <si>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</si>
  <si>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</si>
  <si>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</si>
  <si>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</si>
  <si>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</si>
  <si>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</si>
  <si>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</si>
  <si>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</si>
  <si>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</si>
  <si>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</si>
  <si>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</si>
  <si>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</si>
  <si>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</si>
  <si>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</si>
  <si>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</si>
  <si>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</si>
  <si>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</si>
  <si>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</si>
  <si>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</si>
  <si>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</si>
  <si>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</si>
  <si>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</si>
  <si>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</si>
  <si>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</si>
  <si>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</si>
  <si>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</si>
  <si>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</si>
  <si>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</si>
  <si>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</si>
  <si>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</si>
  <si>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</si>
  <si>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</si>
  <si>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</si>
  <si>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</si>
  <si>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</si>
  <si>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</si>
  <si>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</si>
  <si>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</si>
  <si>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</si>
  <si>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</si>
  <si>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</si>
  <si>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</si>
  <si>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</si>
  <si>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</si>
  <si>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</si>
  <si>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</si>
  <si>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</si>
  <si>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</si>
  <si>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</si>
  <si>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</si>
  <si>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</si>
  <si>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</si>
  <si>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</si>
  <si>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</si>
  <si>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</si>
  <si>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</si>
  <si>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</si>
  <si>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</si>
  <si>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</si>
  <si>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</si>
  <si>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</si>
  <si>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</si>
  <si>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</si>
  <si>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</si>
  <si>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</si>
  <si>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</si>
  <si>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</si>
  <si>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</si>
  <si>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</si>
  <si>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</si>
  <si>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</si>
  <si>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</si>
  <si>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</si>
  <si>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</si>
  <si>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</si>
  <si>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</si>
  <si>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</si>
  <si>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</si>
  <si>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</si>
  <si>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</si>
  <si>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</si>
  <si>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</si>
  <si>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</si>
  <si>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</si>
  <si>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</si>
  <si>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</si>
  <si>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</si>
  <si>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</si>
  <si>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</si>
  <si>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</si>
  <si>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</si>
  <si>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</si>
  <si>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</si>
  <si>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</si>
  <si>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</si>
  <si>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</si>
  <si>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</si>
  <si>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</si>
  <si>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</si>
  <si>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</si>
  <si>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</si>
  <si>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</si>
  <si>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</si>
  <si>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</si>
  <si>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</si>
  <si>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</si>
  <si>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</si>
  <si>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</si>
  <si>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</si>
  <si>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</si>
  <si>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</si>
  <si>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</si>
  <si>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</si>
  <si>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</si>
  <si>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</si>
  <si>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</si>
  <si>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</si>
  <si>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</si>
  <si>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</si>
  <si>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</si>
  <si>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</si>
  <si>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</si>
  <si>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</si>
  <si>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</si>
  <si>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</si>
  <si>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</si>
  <si>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</si>
  <si>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</si>
  <si>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</si>
  <si>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</si>
  <si>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</si>
  <si>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</si>
  <si>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</si>
  <si>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</si>
  <si>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</si>
  <si>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</si>
  <si>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</si>
  <si>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</si>
  <si>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</si>
  <si>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</si>
  <si>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</si>
  <si>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</si>
  <si>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</si>
  <si>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</si>
  <si>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</si>
  <si>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</si>
  <si>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</si>
  <si>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</si>
  <si>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</si>
  <si>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</si>
  <si>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</si>
  <si>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</si>
  <si>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</si>
  <si>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</si>
  <si>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</si>
  <si>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</si>
  <si>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</si>
  <si>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</si>
  <si>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</si>
  <si>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</si>
  <si>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</si>
  <si>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</si>
  <si>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</si>
  <si>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</si>
  <si>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</si>
  <si>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</si>
  <si>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</si>
  <si>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</si>
  <si>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</si>
  <si>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</si>
  <si>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</si>
  <si>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</si>
  <si>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</si>
  <si>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</si>
  <si>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</si>
  <si>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</si>
  <si>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</si>
  <si>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</si>
  <si>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</si>
  <si>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</si>
  <si>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</si>
  <si>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</si>
  <si>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</si>
  <si>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</si>
  <si>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</si>
  <si>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</si>
  <si>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</si>
  <si>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</si>
  <si>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</si>
  <si>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</si>
  <si>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</si>
  <si>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</si>
  <si>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</si>
  <si>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</si>
  <si>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</si>
  <si>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</si>
  <si>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</si>
  <si>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</si>
  <si>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</si>
  <si>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</si>
  <si>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</si>
  <si>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</si>
  <si>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</si>
  <si>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</si>
  <si>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</si>
  <si>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</si>
  <si>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</si>
  <si>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</si>
  <si>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</si>
  <si>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</si>
  <si>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</si>
  <si>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</si>
  <si>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</si>
  <si>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</si>
  <si>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</si>
  <si>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</si>
  <si>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</si>
  <si>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</si>
  <si>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</si>
  <si>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</si>
  <si>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</si>
  <si>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</si>
  <si>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</si>
  <si>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</si>
  <si>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</si>
  <si>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</si>
  <si>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</si>
  <si>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</si>
  <si>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</si>
  <si>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</si>
  <si>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</si>
  <si>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</si>
  <si>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</si>
  <si>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</si>
  <si>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</si>
  <si>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</si>
  <si>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</si>
  <si>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</si>
  <si>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</si>
  <si>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</si>
  <si>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</si>
  <si>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</si>
  <si>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</si>
  <si>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</si>
  <si>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</si>
  <si>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</si>
  <si>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</si>
  <si>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</si>
  <si>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</si>
  <si>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</si>
  <si>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</si>
  <si>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</si>
  <si>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</si>
  <si>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</si>
  <si>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</si>
  <si>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</si>
  <si>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</si>
  <si>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</si>
  <si>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</si>
  <si>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</si>
  <si>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</si>
  <si>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</si>
  <si>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</si>
  <si>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</si>
  <si>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</si>
  <si>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</si>
  <si>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</si>
  <si>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</si>
  <si>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</si>
  <si>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</si>
  <si>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</si>
  <si>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</si>
  <si>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</si>
  <si>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</si>
  <si>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</si>
  <si>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</si>
  <si>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</si>
  <si>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</si>
  <si>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</si>
  <si>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</si>
  <si>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</si>
  <si>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</si>
  <si>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</si>
  <si>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</si>
  <si>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</si>
  <si>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</si>
  <si>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</si>
  <si>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</si>
  <si>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</si>
  <si>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</si>
  <si>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</si>
  <si>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</si>
  <si>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</si>
  <si>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</si>
  <si>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</si>
  <si>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</si>
  <si>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</si>
  <si>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</si>
  <si>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</si>
  <si>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</si>
  <si>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</si>
  <si>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</si>
  <si>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</si>
  <si>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</si>
  <si>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</si>
  <si>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</si>
  <si>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</si>
  <si>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</si>
  <si>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</si>
  <si>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</si>
  <si>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</si>
  <si>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</si>
  <si>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</si>
  <si>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</si>
  <si>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</si>
  <si>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</si>
  <si>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</si>
  <si>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</si>
  <si>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</si>
  <si>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</si>
  <si>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</si>
  <si>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</si>
  <si>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</si>
  <si>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</si>
  <si>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</si>
  <si>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</si>
  <si>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</si>
  <si>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</si>
  <si>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</si>
  <si>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</si>
  <si>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</si>
  <si>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</si>
  <si>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</si>
  <si>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</si>
  <si>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</si>
  <si>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</si>
  <si>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</si>
  <si>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</si>
  <si>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</si>
  <si>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</si>
  <si>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</si>
  <si>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</si>
  <si>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</si>
  <si>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</si>
  <si>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</si>
  <si>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</si>
  <si>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</si>
  <si>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</si>
  <si>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</si>
  <si>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</si>
  <si>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</si>
  <si>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</si>
  <si>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</si>
  <si>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</si>
  <si>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</si>
  <si>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</si>
  <si>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</si>
  <si>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</si>
  <si>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</si>
  <si>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</si>
  <si>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</si>
  <si>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</si>
  <si>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</si>
  <si>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</si>
  <si>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</si>
  <si>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</si>
  <si>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</si>
  <si>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</si>
  <si>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</si>
  <si>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</si>
  <si>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</si>
  <si>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</si>
  <si>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</si>
  <si>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</si>
  <si>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</si>
  <si>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</si>
  <si>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</si>
  <si>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</si>
  <si>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</si>
  <si>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</si>
  <si>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</si>
  <si>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</si>
  <si>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</si>
  <si>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</si>
  <si>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</si>
  <si>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</si>
  <si>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</si>
  <si>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</si>
  <si>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</si>
  <si>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</si>
  <si>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</si>
  <si>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</si>
  <si>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</si>
  <si>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</si>
  <si>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</si>
  <si>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</si>
  <si>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</si>
  <si>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</si>
  <si>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</si>
  <si>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</si>
  <si>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</si>
  <si>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</si>
  <si>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</si>
  <si>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</si>
  <si>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</si>
  <si>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</si>
  <si>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</si>
  <si>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</si>
  <si>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</si>
  <si>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</si>
  <si>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</si>
  <si>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</si>
  <si>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</si>
  <si>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</si>
  <si>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</si>
  <si>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</si>
  <si>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</si>
  <si>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</si>
  <si>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</si>
  <si>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</si>
  <si>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</si>
  <si>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</si>
  <si>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</si>
  <si>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</si>
  <si>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</si>
  <si>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</si>
  <si>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</si>
  <si>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</si>
  <si>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</si>
  <si>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</si>
  <si>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</si>
  <si>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</si>
  <si>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</si>
  <si>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</si>
  <si>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</si>
  <si>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</si>
  <si>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</si>
  <si>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</si>
  <si>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</si>
  <si>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</si>
  <si>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</si>
  <si>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</si>
  <si>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</si>
  <si>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</si>
  <si>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</si>
  <si>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</si>
  <si>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</si>
  <si>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</si>
  <si>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</si>
  <si>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</si>
  <si>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</si>
  <si>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</si>
  <si>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</si>
  <si>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</si>
  <si>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</si>
  <si>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</si>
  <si>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</si>
  <si>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</si>
  <si>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</si>
  <si>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</si>
  <si>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</si>
  <si>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</si>
  <si>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</si>
  <si>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</si>
  <si>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</si>
  <si>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</si>
  <si>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</si>
  <si>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</si>
  <si>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</si>
  <si>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</si>
  <si>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</si>
  <si>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</si>
  <si>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</si>
  <si>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</si>
  <si>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</si>
  <si>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</si>
  <si>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</si>
  <si>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</si>
  <si>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</si>
  <si>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</si>
  <si>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</si>
  <si>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</si>
  <si>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</si>
  <si>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</si>
  <si>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</si>
  <si>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</si>
  <si>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</si>
  <si>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</si>
  <si>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</si>
  <si>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</si>
  <si>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</si>
  <si>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</si>
  <si>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</si>
  <si>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</si>
  <si>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</si>
  <si>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</si>
  <si>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</si>
  <si>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</si>
  <si>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</si>
  <si>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</si>
  <si>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</si>
  <si>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</si>
  <si>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</si>
  <si>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</si>
  <si>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</si>
  <si>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</si>
  <si>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</si>
  <si>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</si>
  <si>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</si>
  <si>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</si>
  <si>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</si>
  <si>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</si>
  <si>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</si>
  <si>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</si>
  <si>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</si>
  <si>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</si>
  <si>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</si>
  <si>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</si>
  <si>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</si>
  <si>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</si>
  <si>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</si>
  <si>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</si>
  <si>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</si>
  <si>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</si>
  <si>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</si>
  <si>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</si>
  <si>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</si>
  <si>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</si>
  <si>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</si>
  <si>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医療法人豊岡整形外科病院</t>
    <phoneticPr fontId="3"/>
  </si>
  <si>
    <t>〒358-0003 入間市豊岡１－８－３</t>
    <phoneticPr fontId="3"/>
  </si>
  <si>
    <t>〇</t>
  </si>
  <si>
    <t>医療法人</t>
  </si>
  <si>
    <t>整形外科</t>
  </si>
  <si>
    <t>ＤＰＣ病院ではない</t>
  </si>
  <si>
    <t>有</t>
  </si>
  <si>
    <t>看護必要度Ⅰ</t>
    <phoneticPr fontId="3"/>
  </si>
  <si>
    <t>２階・３階病棟（急性期一般入院基本料）</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</si>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</sst>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54">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110</v>
      </c>
      <c r="K150" s="264" t="str">
        <f t="shared" si="3"/>
        <v/>
      </c>
      <c r="L150" s="117">
        <v>110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22</v>
      </c>
      <c r="K205" s="264" t="str">
        <f t="shared" si="5"/>
        <v/>
      </c>
      <c r="L205" s="117">
        <v>22</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30</v>
      </c>
      <c r="K269" s="81" t="str">
        <f t="shared" si="8"/>
        <v/>
      </c>
      <c r="L269" s="147">
        <v>30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2.2000000000000002</v>
      </c>
      <c r="K272" s="81" t="str">
        <f t="shared" si="8"/>
        <v/>
      </c>
      <c r="L272" s="148">
        <v>2.2000000000000002</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6</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5</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0.7</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902</v>
      </c>
      <c r="K392" s="81" t="str">
        <f t="shared" ref="K392:K397" si="11">IF(OR(COUNTIF(L392:L392,"未確認")&gt;0,COUNTIF(L392:L392,"~*")&gt;0),"※","")</f>
        <v/>
      </c>
      <c r="L392" s="147">
        <v>902</v>
      </c>
    </row>
    <row r="393" spans="1:22" s="83" customFormat="1" ht="34.5" customHeight="1">
      <c r="A393" s="249" t="s">
        <v>773</v>
      </c>
      <c r="B393" s="84"/>
      <c r="C393" s="369"/>
      <c r="D393" s="379"/>
      <c r="E393" s="319" t="s">
        <v>224</v>
      </c>
      <c r="F393" s="320"/>
      <c r="G393" s="320"/>
      <c r="H393" s="321"/>
      <c r="I393" s="342"/>
      <c r="J393" s="140">
        <f t="shared" si="10"/>
        <v>369</v>
      </c>
      <c r="K393" s="81" t="str">
        <f t="shared" si="11"/>
        <v/>
      </c>
      <c r="L393" s="147">
        <v>369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533</v>
      </c>
      <c r="K395" s="81" t="str">
        <f t="shared" si="11"/>
        <v/>
      </c>
      <c r="L395" s="147">
        <v>533</v>
      </c>
    </row>
    <row r="396" spans="1:22" s="83" customFormat="1" ht="34.5" customHeight="1">
      <c r="A396" s="250" t="s">
        <v>776</v>
      </c>
      <c r="B396" s="1"/>
      <c r="C396" s="369"/>
      <c r="D396" s="319" t="s">
        <v>227</v>
      </c>
      <c r="E396" s="320"/>
      <c r="F396" s="320"/>
      <c r="G396" s="320"/>
      <c r="H396" s="321"/>
      <c r="I396" s="342"/>
      <c r="J396" s="140">
        <f t="shared" si="10"/>
        <v>18766</v>
      </c>
      <c r="K396" s="81" t="str">
        <f t="shared" si="11"/>
        <v/>
      </c>
      <c r="L396" s="147">
        <v>18766</v>
      </c>
    </row>
    <row r="397" spans="1:22" s="83" customFormat="1" ht="34.5" customHeight="1">
      <c r="A397" s="250" t="s">
        <v>777</v>
      </c>
      <c r="B397" s="119"/>
      <c r="C397" s="369"/>
      <c r="D397" s="319" t="s">
        <v>228</v>
      </c>
      <c r="E397" s="320"/>
      <c r="F397" s="320"/>
      <c r="G397" s="320"/>
      <c r="H397" s="321"/>
      <c r="I397" s="343"/>
      <c r="J397" s="140">
        <f t="shared" si="10"/>
        <v>897</v>
      </c>
      <c r="K397" s="81" t="str">
        <f t="shared" si="11"/>
        <v/>
      </c>
      <c r="L397" s="147">
        <v>897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902</v>
      </c>
      <c r="K405" s="81" t="str">
        <f t="shared" ref="K405:K422" si="13">IF(OR(COUNTIF(L405:L405,"未確認")&gt;0,COUNTIF(L405:L405,"~*")&gt;0),"※","")</f>
        <v/>
      </c>
      <c r="L405" s="147">
        <v>902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824</v>
      </c>
      <c r="K407" s="81" t="str">
        <f t="shared" si="13"/>
        <v/>
      </c>
      <c r="L407" s="147">
        <v>824</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37</v>
      </c>
      <c r="K409" s="81" t="str">
        <f t="shared" si="13"/>
        <v/>
      </c>
      <c r="L409" s="147">
        <v>37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897</v>
      </c>
      <c r="K413" s="81" t="str">
        <f t="shared" si="13"/>
        <v/>
      </c>
      <c r="L413" s="147">
        <v>897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749</v>
      </c>
      <c r="K415" s="81" t="str">
        <f t="shared" si="13"/>
        <v/>
      </c>
      <c r="L415" s="147">
        <v>749</v>
      </c>
    </row>
    <row r="416" spans="1:22" s="83" customFormat="1" ht="34.5" customHeight="1">
      <c r="A416" s="251" t="s">
        <v>789</v>
      </c>
      <c r="B416" s="119"/>
      <c r="C416" s="368"/>
      <c r="D416" s="368"/>
      <c r="E416" s="319" t="s">
        <v>243</v>
      </c>
      <c r="F416" s="320"/>
      <c r="G416" s="320"/>
      <c r="H416" s="321"/>
      <c r="I416" s="360"/>
      <c r="J416" s="140">
        <f t="shared" si="12"/>
        <v>105</v>
      </c>
      <c r="K416" s="81" t="str">
        <f t="shared" si="13"/>
        <v/>
      </c>
      <c r="L416" s="147">
        <v>105</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11</v>
      </c>
      <c r="K418" s="81" t="str">
        <f t="shared" si="13"/>
        <v/>
      </c>
      <c r="L418" s="147">
        <v>11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20</v>
      </c>
      <c r="K420" s="81" t="str">
        <f t="shared" si="13"/>
        <v/>
      </c>
      <c r="L420" s="147">
        <v>20</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897</v>
      </c>
      <c r="K430" s="193" t="str">
        <f>IF(OR(COUNTIF(L430:L430,"未確認")&gt;0,COUNTIF(L430:L430,"~*")&gt;0),"※","")</f>
        <v/>
      </c>
      <c r="L430" s="147">
        <v>897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887</v>
      </c>
      <c r="K433" s="193" t="str">
        <f>IF(OR(COUNTIF(L433:L433,"未確認")&gt;0,COUNTIF(L433:L433,"~*")&gt;0),"※","")</f>
        <v/>
      </c>
      <c r="L433" s="147">
        <v>887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54</v>
      </c>
      <c r="K468" s="201" t="str">
        <f t="shared" ref="K468:K475" si="15">IF(OR(COUNTIF(L468:L468,"未確認")&gt;0,COUNTIF(L468:L468,"*")&gt;0),"※","")</f>
        <v/>
      </c>
      <c r="L468" s="117">
        <v>54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57</v>
      </c>
      <c r="K470" s="201" t="str">
        <f t="shared" si="15"/>
        <v/>
      </c>
      <c r="L470" s="117">
        <v>57</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53</v>
      </c>
      <c r="K481" s="201" t="str">
        <f t="shared" si="17"/>
        <v/>
      </c>
      <c r="L481" s="117">
        <v>53</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55</v>
      </c>
      <c r="K483" s="201" t="str">
        <f t="shared" si="17"/>
        <v/>
      </c>
      <c r="L483" s="117">
        <v>55</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20.8</v>
      </c>
    </row>
    <row r="561" spans="1:12" s="91" customFormat="1" ht="34.5" customHeight="1">
      <c r="A561" s="251" t="s">
        <v>871</v>
      </c>
      <c r="B561" s="119"/>
      <c r="C561" s="209"/>
      <c r="D561" s="330" t="s">
        <v>377</v>
      </c>
      <c r="E561" s="341"/>
      <c r="F561" s="341"/>
      <c r="G561" s="341"/>
      <c r="H561" s="331"/>
      <c r="I561" s="342"/>
      <c r="J561" s="207"/>
      <c r="K561" s="210"/>
      <c r="L561" s="211">
        <v>12.4</v>
      </c>
    </row>
    <row r="562" spans="1:12" s="91" customFormat="1" ht="34.5" customHeight="1">
      <c r="A562" s="251" t="s">
        <v>872</v>
      </c>
      <c r="B562" s="119"/>
      <c r="C562" s="209"/>
      <c r="D562" s="330" t="s">
        <v>992</v>
      </c>
      <c r="E562" s="341"/>
      <c r="F562" s="341"/>
      <c r="G562" s="341"/>
      <c r="H562" s="331"/>
      <c r="I562" s="342"/>
      <c r="J562" s="207"/>
      <c r="K562" s="210"/>
      <c r="L562" s="211">
        <v>10.199999999999999</v>
      </c>
    </row>
    <row r="563" spans="1:12" s="91" customFormat="1" ht="34.5" customHeight="1">
      <c r="A563" s="251" t="s">
        <v>873</v>
      </c>
      <c r="B563" s="119"/>
      <c r="C563" s="209"/>
      <c r="D563" s="330" t="s">
        <v>379</v>
      </c>
      <c r="E563" s="341"/>
      <c r="F563" s="341"/>
      <c r="G563" s="341"/>
      <c r="H563" s="331"/>
      <c r="I563" s="342"/>
      <c r="J563" s="207"/>
      <c r="K563" s="210"/>
      <c r="L563" s="211">
        <v>5.2</v>
      </c>
    </row>
    <row r="564" spans="1:12" s="91" customFormat="1" ht="34.5" customHeight="1">
      <c r="A564" s="251" t="s">
        <v>874</v>
      </c>
      <c r="B564" s="119"/>
      <c r="C564" s="209"/>
      <c r="D564" s="330" t="s">
        <v>380</v>
      </c>
      <c r="E564" s="341"/>
      <c r="F564" s="341"/>
      <c r="G564" s="341"/>
      <c r="H564" s="331"/>
      <c r="I564" s="342"/>
      <c r="J564" s="207"/>
      <c r="K564" s="210"/>
      <c r="L564" s="211">
        <v>15.5</v>
      </c>
    </row>
    <row r="565" spans="1:12" s="91" customFormat="1" ht="34.5" customHeight="1">
      <c r="A565" s="251" t="s">
        <v>875</v>
      </c>
      <c r="B565" s="119"/>
      <c r="C565" s="280"/>
      <c r="D565" s="330" t="s">
        <v>869</v>
      </c>
      <c r="E565" s="341"/>
      <c r="F565" s="341"/>
      <c r="G565" s="341"/>
      <c r="H565" s="331"/>
      <c r="I565" s="342"/>
      <c r="J565" s="207"/>
      <c r="K565" s="210"/>
      <c r="L565" s="211">
        <v>1.2</v>
      </c>
    </row>
    <row r="566" spans="1:12" s="91" customFormat="1" ht="34.5" customHeight="1">
      <c r="A566" s="251" t="s">
        <v>876</v>
      </c>
      <c r="B566" s="119"/>
      <c r="C566" s="284"/>
      <c r="D566" s="330" t="s">
        <v>993</v>
      </c>
      <c r="E566" s="341"/>
      <c r="F566" s="341"/>
      <c r="G566" s="341"/>
      <c r="H566" s="331"/>
      <c r="I566" s="342"/>
      <c r="J566" s="213"/>
      <c r="K566" s="214"/>
      <c r="L566" s="211">
        <v>17.3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18.100000000000001</v>
      </c>
    </row>
    <row r="569" spans="1:12" s="91" customFormat="1" ht="34.5" customHeight="1">
      <c r="A569" s="251" t="s">
        <v>878</v>
      </c>
      <c r="B569" s="119"/>
      <c r="C569" s="209"/>
      <c r="D569" s="330" t="s">
        <v>377</v>
      </c>
      <c r="E569" s="341"/>
      <c r="F569" s="341"/>
      <c r="G569" s="341"/>
      <c r="H569" s="331"/>
      <c r="I569" s="342"/>
      <c r="J569" s="207"/>
      <c r="K569" s="210"/>
      <c r="L569" s="211">
        <v>2.9</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5.8</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934</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59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669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93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370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21</v>
      </c>
      <c r="K618" s="201" t="str">
        <f t="shared" si="28"/>
        <v/>
      </c>
      <c r="L618" s="117">
        <v>21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42</v>
      </c>
      <c r="K622" s="201" t="str">
        <f t="shared" si="28"/>
        <v/>
      </c>
      <c r="L622" s="117">
        <v>42</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23</v>
      </c>
      <c r="K635" s="201" t="str">
        <f t="shared" si="30"/>
        <v/>
      </c>
      <c r="L635" s="117">
        <v>23</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96</v>
      </c>
      <c r="K646" s="201" t="str">
        <f t="shared" ref="K646:K660" si="32">IF(OR(COUNTIF(L646:L646,"未確認")&gt;0,COUNTIF(L646:L646,"*")&gt;0),"※","")</f>
        <v/>
      </c>
      <c r="L646" s="117">
        <v>96</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96</v>
      </c>
      <c r="K650" s="201" t="str">
        <f t="shared" si="32"/>
        <v/>
      </c>
      <c r="L650" s="117">
        <v>96</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92</v>
      </c>
      <c r="K655" s="201" t="str">
        <f t="shared" si="32"/>
        <v/>
      </c>
      <c r="L655" s="117">
        <v>92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85</v>
      </c>
      <c r="K657" s="201" t="str">
        <f t="shared" si="32"/>
        <v/>
      </c>
      <c r="L657" s="117">
        <v>85</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A70821-6848-4A45-913D-9451AA4CC1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2019-12-23T00:31:31Z</dcterms:modified>
</cp:coreProperties>
</file>