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C3FC5A8-0133-42D7-B8BD-97C5AFF9EF7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<sst xmlns="http://schemas.openxmlformats.org/spreadsheetml/2006/main" count="3318" uniqueCount="1055">
  <si>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</si>
  <si>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</si>
  <si>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</si>
  <si>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</si>
  <si>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</si>
  <si>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</si>
  <si>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</si>
  <si>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</si>
  <si>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</si>
  <si>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</si>
  <si>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</si>
  <si>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</si>
  <si>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</si>
  <si>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</si>
  <si>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</si>
  <si>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</si>
  <si>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</si>
  <si>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</si>
  <si>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</si>
  <si>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</si>
  <si>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</si>
  <si>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</si>
  <si>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</si>
  <si>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</si>
  <si>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</si>
  <si>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</si>
  <si>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</si>
  <si>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</si>
  <si>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</si>
  <si>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</si>
  <si>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</si>
  <si>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</si>
  <si>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</si>
  <si>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</si>
  <si>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</si>
  <si>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</si>
  <si>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</si>
  <si>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</si>
  <si>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</si>
  <si>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</si>
  <si>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</si>
  <si>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</si>
  <si>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</si>
  <si>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</si>
  <si>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</si>
  <si>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</si>
  <si>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</si>
  <si>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</si>
  <si>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</si>
  <si>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</si>
  <si>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</si>
  <si>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</si>
  <si>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</si>
  <si>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</si>
  <si>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</si>
  <si>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</si>
  <si>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</si>
  <si>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</si>
  <si>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</si>
  <si>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</si>
  <si>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</si>
  <si>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</si>
  <si>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</si>
  <si>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</si>
  <si>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</si>
  <si>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</si>
  <si>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</si>
  <si>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</si>
  <si>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</si>
  <si>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</si>
  <si>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</si>
  <si>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</si>
  <si>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</si>
  <si>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</si>
  <si>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</si>
  <si>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</si>
  <si>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</si>
  <si>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</si>
  <si>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</si>
  <si>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</si>
  <si>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</si>
  <si>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</si>
  <si>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</si>
  <si>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</si>
  <si>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</si>
  <si>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</si>
  <si>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</si>
  <si>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</si>
  <si>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</si>
  <si>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</si>
  <si>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</si>
  <si>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</si>
  <si>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</si>
  <si>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</si>
  <si>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</si>
  <si>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</si>
  <si>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</si>
  <si>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</si>
  <si>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</si>
  <si>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</si>
  <si>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</si>
  <si>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</si>
  <si>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</si>
  <si>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</si>
  <si>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</si>
  <si>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</si>
  <si>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</si>
  <si>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</si>
  <si>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</si>
  <si>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</si>
  <si>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</si>
  <si>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</si>
  <si>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</si>
  <si>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</si>
  <si>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</si>
  <si>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</si>
  <si>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</si>
  <si>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</si>
  <si>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</si>
  <si>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</si>
  <si>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</si>
  <si>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</si>
  <si>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</si>
  <si>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</si>
  <si>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</si>
  <si>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</si>
  <si>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</si>
  <si>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</si>
  <si>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</si>
  <si>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</si>
  <si>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</si>
  <si>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</si>
  <si>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</si>
  <si>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</si>
  <si>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</si>
  <si>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</si>
  <si>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</si>
  <si>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</si>
  <si>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</si>
  <si>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</si>
  <si>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</si>
  <si>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</si>
  <si>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</si>
  <si>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</si>
  <si>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</si>
  <si>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</si>
  <si>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</si>
  <si>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</si>
  <si>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</si>
  <si>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</si>
  <si>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</si>
  <si>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</si>
  <si>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</si>
  <si>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</si>
  <si>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</si>
  <si>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</si>
  <si>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</si>
  <si>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</si>
  <si>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</si>
  <si>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</si>
  <si>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</si>
  <si>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</si>
  <si>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</si>
  <si>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</si>
  <si>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</si>
  <si>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</si>
  <si>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</si>
  <si>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</si>
  <si>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</si>
  <si>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</si>
  <si>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</si>
  <si>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</si>
  <si>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</si>
  <si>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</si>
  <si>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</si>
  <si>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</si>
  <si>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</si>
  <si>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</si>
  <si>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</si>
  <si>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</si>
  <si>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</si>
  <si>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</si>
  <si>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</si>
  <si>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</si>
  <si>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</si>
  <si>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</si>
  <si>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</si>
  <si>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</si>
  <si>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</si>
  <si>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</si>
  <si>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</si>
  <si>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</si>
  <si>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</si>
  <si>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</si>
  <si>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</si>
  <si>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</si>
  <si>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</si>
  <si>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</si>
  <si>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</si>
  <si>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</si>
  <si>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</si>
  <si>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</si>
  <si>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</si>
  <si>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</si>
  <si>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</si>
  <si>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</si>
  <si>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</si>
  <si>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</si>
  <si>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</si>
  <si>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</si>
  <si>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</si>
  <si>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</si>
  <si>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</si>
  <si>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</si>
  <si>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</si>
  <si>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</si>
  <si>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</si>
  <si>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</si>
  <si>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</si>
  <si>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</si>
  <si>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</si>
  <si>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</si>
  <si>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</si>
  <si>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</si>
  <si>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</si>
  <si>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</si>
  <si>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</si>
  <si>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</si>
  <si>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</si>
  <si>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</si>
  <si>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</si>
  <si>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</si>
  <si>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</si>
  <si>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</si>
  <si>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</si>
  <si>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</si>
  <si>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</si>
  <si>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</si>
  <si>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</si>
  <si>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</si>
  <si>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</si>
  <si>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</si>
  <si>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</si>
  <si>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</si>
  <si>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</si>
  <si>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</si>
  <si>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</si>
  <si>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</si>
  <si>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</si>
  <si>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</si>
  <si>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</si>
  <si>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</si>
  <si>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</si>
  <si>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</si>
  <si>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</si>
  <si>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</si>
  <si>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</si>
  <si>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</si>
  <si>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</si>
  <si>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</si>
  <si>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</si>
  <si>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</si>
  <si>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</si>
  <si>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</si>
  <si>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</si>
  <si>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</si>
  <si>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</si>
  <si>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</si>
  <si>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</si>
  <si>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</si>
  <si>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</si>
  <si>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</si>
  <si>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</si>
  <si>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</si>
  <si>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</si>
  <si>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</si>
  <si>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</si>
  <si>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</si>
  <si>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</si>
  <si>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</si>
  <si>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</si>
  <si>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</si>
  <si>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</si>
  <si>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</si>
  <si>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</si>
  <si>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</si>
  <si>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</si>
  <si>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</si>
  <si>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</si>
  <si>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</si>
  <si>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</si>
  <si>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</si>
  <si>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</si>
  <si>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</si>
  <si>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</si>
  <si>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</si>
  <si>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</si>
  <si>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</si>
  <si>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</si>
  <si>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</si>
  <si>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</si>
  <si>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</si>
  <si>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</si>
  <si>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</si>
  <si>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</si>
  <si>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</si>
  <si>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</si>
  <si>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</si>
  <si>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</si>
  <si>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</si>
  <si>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</si>
  <si>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</si>
  <si>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</si>
  <si>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</si>
  <si>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</si>
  <si>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</si>
  <si>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</si>
  <si>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</si>
  <si>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</si>
  <si>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</si>
  <si>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</si>
  <si>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</si>
  <si>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</si>
  <si>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</si>
  <si>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</si>
  <si>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</si>
  <si>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</si>
  <si>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</si>
  <si>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</si>
  <si>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</si>
  <si>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</si>
  <si>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</si>
  <si>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</si>
  <si>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</si>
  <si>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</si>
  <si>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</si>
  <si>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</si>
  <si>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</si>
  <si>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</si>
  <si>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</si>
  <si>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</si>
  <si>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</si>
  <si>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</si>
  <si>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</si>
  <si>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</si>
  <si>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</si>
  <si>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</si>
  <si>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</si>
  <si>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</si>
  <si>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</si>
  <si>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</si>
  <si>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</si>
  <si>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</si>
  <si>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</si>
  <si>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</si>
  <si>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</si>
  <si>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</si>
  <si>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</si>
  <si>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</si>
  <si>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</si>
  <si>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</si>
  <si>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</si>
  <si>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</si>
  <si>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</si>
  <si>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</si>
  <si>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</si>
  <si>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</si>
  <si>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</si>
  <si>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</si>
  <si>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</si>
  <si>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</si>
  <si>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</si>
  <si>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</si>
  <si>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</si>
  <si>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</si>
  <si>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</si>
  <si>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</si>
  <si>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</si>
  <si>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</si>
  <si>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</si>
  <si>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</si>
  <si>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</si>
  <si>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</si>
  <si>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</si>
  <si>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</si>
  <si>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</si>
  <si>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</si>
  <si>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</si>
  <si>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</si>
  <si>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</si>
  <si>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</si>
  <si>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</si>
  <si>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</si>
  <si>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</si>
  <si>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</si>
  <si>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</si>
  <si>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</si>
  <si>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</si>
  <si>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</si>
  <si>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</si>
  <si>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</si>
  <si>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</si>
  <si>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</si>
  <si>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</si>
  <si>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</si>
  <si>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</si>
  <si>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</si>
  <si>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</si>
  <si>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</si>
  <si>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</si>
  <si>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</si>
  <si>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</si>
  <si>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</si>
  <si>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</si>
  <si>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</si>
  <si>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</si>
  <si>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</si>
  <si>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</si>
  <si>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</si>
  <si>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</si>
  <si>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</si>
  <si>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</si>
  <si>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</si>
  <si>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</si>
  <si>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</si>
  <si>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</si>
  <si>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</si>
  <si>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</si>
  <si>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</si>
  <si>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</si>
  <si>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</si>
  <si>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</si>
  <si>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</si>
  <si>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</si>
  <si>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</si>
  <si>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</si>
  <si>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</si>
  <si>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</si>
  <si>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</si>
  <si>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</si>
  <si>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</si>
  <si>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</si>
  <si>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</si>
  <si>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</si>
  <si>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</si>
  <si>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</si>
  <si>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</si>
  <si>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</si>
  <si>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</si>
  <si>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</si>
  <si>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</si>
  <si>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</si>
  <si>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</si>
  <si>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</si>
  <si>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</si>
  <si>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</si>
  <si>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</si>
  <si>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</si>
  <si>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</si>
  <si>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</si>
  <si>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</si>
  <si>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</si>
  <si>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</si>
  <si>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</si>
  <si>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</si>
  <si>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</si>
  <si>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</si>
  <si>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</si>
  <si>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</si>
  <si>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</si>
  <si>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</si>
  <si>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</si>
  <si>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</si>
  <si>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</si>
  <si>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</si>
  <si>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</si>
  <si>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</si>
  <si>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</si>
  <si>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</si>
  <si>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</si>
  <si>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</si>
  <si>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</si>
  <si>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</si>
  <si>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</si>
  <si>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</si>
  <si>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</si>
  <si>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</si>
  <si>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</si>
  <si>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</si>
  <si>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</si>
  <si>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</si>
  <si>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</si>
  <si>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</si>
  <si>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</si>
  <si>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</si>
  <si>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</si>
  <si>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</si>
  <si>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</si>
  <si>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</si>
  <si>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</si>
  <si>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</si>
  <si>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</si>
  <si>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</si>
  <si>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</si>
  <si>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</si>
  <si>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</si>
  <si>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</si>
  <si>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</si>
  <si>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</si>
  <si>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</si>
  <si>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</si>
  <si>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</si>
  <si>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</si>
  <si>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</si>
  <si>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</si>
  <si>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</si>
  <si>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</si>
  <si>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</si>
  <si>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</si>
  <si>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</si>
  <si>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</si>
  <si>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</si>
  <si>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</si>
  <si>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</si>
  <si>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</si>
  <si>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</si>
  <si>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</si>
  <si>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</si>
  <si>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</si>
  <si>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</si>
  <si>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</si>
  <si>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</si>
  <si>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</si>
  <si>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</si>
  <si>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</si>
  <si>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</si>
  <si>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</si>
  <si>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</si>
  <si>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</si>
  <si>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</si>
  <si>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</si>
  <si>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</si>
  <si>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</si>
  <si>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</si>
  <si>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</si>
  <si>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</si>
  <si>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</si>
  <si>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</si>
  <si>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</si>
  <si>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</si>
  <si>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</si>
  <si>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</si>
  <si>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</si>
  <si>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</si>
  <si>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</si>
  <si>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</si>
  <si>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</si>
  <si>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</si>
  <si>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</si>
  <si>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</si>
  <si>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</si>
  <si>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</si>
  <si>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</si>
  <si>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</si>
  <si>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</si>
  <si>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</si>
  <si>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</si>
  <si>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</si>
  <si>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</si>
  <si>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</si>
  <si>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</si>
  <si>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</si>
  <si>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</si>
  <si>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</si>
  <si>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</si>
  <si>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</si>
  <si>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</si>
  <si>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</si>
  <si>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</si>
  <si>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</si>
  <si>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</si>
  <si>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</si>
  <si>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</si>
  <si>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</si>
  <si>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</si>
  <si>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</si>
  <si>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</si>
  <si>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</si>
  <si>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</si>
  <si>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</si>
  <si>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</si>
  <si>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</si>
  <si>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</si>
  <si>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</si>
  <si>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</si>
  <si>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</si>
  <si>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</si>
  <si>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</si>
  <si>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</si>
  <si>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</si>
  <si>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</si>
  <si>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</si>
  <si>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</si>
  <si>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</si>
  <si>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</si>
  <si>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</si>
  <si>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</si>
  <si>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</si>
  <si>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</si>
  <si>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</si>
  <si>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</si>
  <si>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</si>
  <si>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</si>
  <si>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</si>
  <si>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</si>
  <si>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</si>
  <si>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</si>
  <si>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</si>
  <si>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</si>
  <si>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</si>
  <si>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</si>
  <si>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</si>
  <si>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</si>
  <si>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</si>
  <si>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</si>
  <si>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</si>
  <si>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</si>
  <si>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</si>
  <si>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</si>
  <si>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</si>
  <si>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</si>
  <si>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</si>
  <si>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</si>
  <si>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</si>
  <si>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</si>
  <si>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</si>
  <si>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</si>
  <si>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</si>
  <si>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</si>
  <si>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</si>
  <si>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</si>
  <si>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</si>
  <si>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</si>
  <si>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</si>
  <si>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</si>
  <si>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</si>
  <si>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</si>
  <si>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</si>
  <si>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</si>
  <si>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</si>
  <si>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</si>
  <si>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</si>
  <si>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</si>
  <si>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</si>
  <si>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</si>
  <si>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</si>
  <si>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</si>
  <si>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</si>
  <si>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</si>
  <si>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</si>
  <si>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</si>
  <si>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</si>
  <si>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</si>
  <si>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</si>
  <si>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</si>
  <si>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</si>
  <si>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</si>
  <si>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</si>
  <si>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</si>
  <si>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</si>
  <si>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</si>
  <si>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</si>
  <si>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</si>
  <si>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</si>
  <si>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</si>
  <si>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</si>
  <si>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</si>
  <si>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</si>
  <si>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</si>
  <si>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</si>
  <si>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</si>
  <si>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</si>
  <si>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</si>
  <si>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</si>
  <si>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</si>
  <si>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</si>
  <si>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</si>
  <si>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</si>
  <si>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</si>
  <si>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</si>
  <si>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</si>
  <si>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</si>
  <si>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</si>
  <si>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</si>
  <si>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</si>
  <si>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</si>
  <si>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</si>
  <si>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</si>
  <si>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</si>
  <si>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</si>
  <si>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</si>
  <si>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</si>
  <si>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</si>
  <si>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</si>
  <si>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</si>
  <si>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</si>
  <si>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</si>
  <si>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</si>
  <si>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</si>
  <si>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</si>
  <si>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</si>
  <si>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</si>
  <si>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</si>
  <si>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</si>
  <si>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</si>
  <si>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</si>
  <si>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</si>
  <si>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</si>
  <si>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</si>
  <si>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</si>
  <si>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</si>
  <si>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</si>
  <si>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</si>
  <si>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</si>
  <si>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</si>
  <si>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</si>
  <si>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</si>
  <si>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</si>
  <si>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</si>
  <si>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</si>
  <si>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</si>
  <si>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</si>
  <si>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</si>
  <si>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</si>
  <si>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</si>
  <si>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</si>
  <si>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</si>
  <si>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</si>
  <si>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</si>
  <si>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</si>
  <si>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</si>
  <si>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</si>
  <si>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</si>
  <si>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</si>
  <si>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</si>
  <si>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</si>
  <si>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</si>
  <si>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</si>
  <si>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</si>
  <si>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</si>
  <si>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</si>
  <si>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</si>
  <si>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</si>
  <si>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</si>
  <si>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</si>
  <si>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</si>
  <si>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</si>
  <si>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</si>
  <si>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</si>
  <si>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</si>
  <si>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</si>
  <si>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</si>
  <si>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</si>
  <si>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</si>
  <si>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</si>
  <si>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</si>
  <si>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</si>
  <si>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</si>
  <si>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</si>
  <si>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</si>
  <si>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</si>
  <si>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</si>
  <si>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</si>
  <si>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</si>
  <si>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</si>
  <si>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</si>
  <si>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</si>
  <si>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</si>
  <si>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</si>
  <si>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</si>
  <si>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</si>
  <si>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</si>
  <si>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</si>
  <si>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</si>
  <si>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</si>
  <si>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</si>
  <si>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</si>
  <si>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</si>
  <si>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</si>
  <si>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</si>
  <si>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</si>
  <si>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</si>
  <si>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</si>
  <si>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</si>
  <si>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</si>
  <si>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</si>
  <si>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</si>
  <si>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</si>
  <si>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</si>
  <si>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</si>
  <si>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</si>
  <si>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</si>
  <si>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</si>
  <si>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</si>
  <si>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</si>
  <si>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</si>
  <si>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</si>
  <si>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</si>
  <si>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</si>
  <si>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</si>
  <si>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</si>
  <si>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</si>
  <si>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</si>
  <si>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</si>
  <si>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</si>
  <si>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</si>
  <si>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</si>
  <si>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</si>
  <si>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</si>
  <si>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</si>
  <si>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</si>
  <si>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</si>
  <si>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</si>
  <si>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</si>
  <si>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</si>
  <si>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</si>
  <si>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</si>
  <si>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</si>
  <si>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</si>
  <si>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</si>
  <si>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</si>
  <si>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</si>
  <si>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</si>
  <si>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</si>
  <si>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</si>
  <si>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</si>
  <si>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</si>
  <si>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</si>
  <si>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</si>
  <si>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</si>
  <si>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</si>
  <si>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</si>
  <si>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</si>
  <si>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</si>
  <si>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</si>
  <si>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</si>
  <si>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</si>
  <si>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</si>
  <si>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</si>
  <si>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</si>
  <si>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</si>
  <si>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</si>
  <si>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</si>
  <si>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</si>
  <si>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</si>
  <si>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</si>
  <si>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</si>
  <si>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</si>
  <si>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</si>
  <si>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</si>
  <si>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</si>
  <si>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</si>
  <si>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</si>
  <si>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</si>
  <si>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</si>
  <si>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</si>
  <si>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</si>
  <si>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</si>
  <si>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</si>
  <si>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</si>
  <si>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</si>
  <si>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</si>
  <si>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</si>
  <si>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</si>
  <si>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</si>
  <si>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</si>
  <si>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</si>
  <si>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</si>
  <si>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</si>
  <si>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</si>
  <si>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</si>
  <si>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</si>
  <si>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</si>
  <si>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</si>
  <si>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</si>
  <si>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</si>
  <si>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</si>
  <si>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</si>
  <si>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</si>
  <si>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</si>
  <si>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</si>
  <si>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</si>
  <si>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</si>
  <si>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</si>
  <si>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</si>
  <si>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</si>
  <si>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</si>
  <si>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</si>
  <si>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</si>
  <si>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</si>
  <si>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</si>
  <si>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</si>
  <si>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</si>
  <si>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</si>
  <si>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</si>
  <si>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</si>
  <si>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</si>
  <si>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</si>
  <si>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</si>
  <si>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</si>
  <si>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</si>
  <si>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</si>
  <si>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</si>
  <si>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</si>
  <si>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</si>
  <si>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</si>
  <si>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</si>
  <si>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</si>
  <si>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</si>
  <si>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</si>
  <si>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</si>
  <si>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</si>
  <si>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</si>
  <si>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</si>
  <si>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</si>
  <si>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</si>
  <si>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</si>
  <si>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</si>
  <si>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</si>
  <si>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</si>
  <si>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</si>
  <si>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</si>
  <si>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</si>
  <si>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</si>
  <si>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</si>
  <si>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</si>
  <si>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</si>
  <si>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</si>
  <si>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</si>
  <si>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</si>
  <si>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</si>
  <si>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</si>
  <si>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</si>
  <si>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</si>
  <si>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</si>
  <si>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</si>
  <si>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</si>
  <si>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</si>
  <si>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</si>
  <si>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</si>
  <si>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</si>
  <si>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</si>
  <si>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</si>
  <si>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</si>
  <si>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</si>
  <si>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</si>
  <si>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</si>
  <si>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</si>
  <si>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</si>
  <si>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</si>
  <si>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</si>
  <si>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</si>
  <si>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</si>
  <si>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</si>
  <si>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</si>
  <si>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</si>
  <si>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</si>
  <si>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</si>
  <si>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</si>
  <si>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</si>
  <si>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</si>
  <si>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</si>
  <si>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</si>
  <si>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</si>
  <si>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</si>
  <si>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</si>
  <si>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</si>
  <si>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</si>
  <si>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</si>
  <si>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</si>
  <si>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</si>
  <si>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</si>
  <si>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</si>
  <si>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</si>
  <si>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</si>
  <si>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</si>
  <si>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</si>
  <si>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</si>
  <si>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</si>
  <si>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</si>
  <si>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</si>
  <si>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</si>
  <si>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</si>
  <si>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</si>
  <si>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</si>
  <si>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</si>
  <si>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</si>
  <si>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</si>
  <si>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</si>
  <si>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</si>
  <si>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</si>
  <si>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</si>
  <si>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</si>
  <si>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</si>
  <si>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</si>
  <si>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</si>
  <si>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</si>
  <si>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</si>
  <si>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</si>
  <si>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</si>
  <si>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</si>
  <si>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</si>
  <si>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</si>
  <si>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</si>
  <si>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</si>
  <si>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</si>
  <si>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</si>
  <si>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</si>
  <si>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</si>
  <si>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</si>
  <si>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</si>
  <si>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</si>
  <si>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</si>
  <si>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</si>
  <si>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</si>
  <si>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</si>
  <si>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</si>
  <si>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</si>
  <si>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</si>
  <si>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</si>
  <si>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</si>
  <si>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</si>
  <si>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</si>
  <si>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</si>
  <si>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</si>
  <si>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</si>
  <si>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</si>
  <si>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国立障害者リハビリテーションセンター病院</t>
    <phoneticPr fontId="3"/>
  </si>
  <si>
    <t>〒359-8555 所沢市並木４－１</t>
    <phoneticPr fontId="3"/>
  </si>
  <si>
    <t>〇</t>
  </si>
  <si>
    <t>厚生労働省</t>
  </si>
  <si>
    <t>複数の診療科で活用</t>
  </si>
  <si>
    <t>リハビリテーション科</t>
  </si>
  <si>
    <t>整形外科</t>
  </si>
  <si>
    <t>神経内科</t>
  </si>
  <si>
    <t>ＤＰＣ病院ではない</t>
  </si>
  <si>
    <t>有</t>
  </si>
  <si>
    <t>-</t>
    <phoneticPr fontId="3"/>
  </si>
  <si>
    <t>３階西病棟</t>
  </si>
  <si>
    <t>回復期機能</t>
  </si>
  <si>
    <t>３階東病棟</t>
  </si>
  <si>
    <t>病棟閉鎖のため</t>
  </si>
  <si>
    <t>４階西病棟</t>
  </si>
  <si>
    <t>休棟中等</t>
  </si>
  <si>
    <t>４階東病棟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</si>
</sst>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2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1052</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t="s">
        <v>1039</v>
      </c>
      <c r="N12" s="29"/>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t="s">
        <v>1039</v>
      </c>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1052</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t="s">
        <v>1039</v>
      </c>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t="s">
        <v>1039</v>
      </c>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1052</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1052</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1050</v>
      </c>
      <c r="N89" s="262" t="s">
        <v>1052</v>
      </c>
      <c r="O89" s="262" t="s">
        <v>1054</v>
      </c>
    </row>
    <row r="90" spans="1:22" s="21" customFormat="1">
      <c r="A90" s="243"/>
      <c r="B90" s="1"/>
      <c r="C90" s="3"/>
      <c r="D90" s="3"/>
      <c r="E90" s="3"/>
      <c r="F90" s="3"/>
      <c r="G90" s="3"/>
      <c r="H90" s="287"/>
      <c r="I90" s="67" t="s">
        <v>36</v>
      </c>
      <c r="J90" s="68"/>
      <c r="K90" s="69"/>
      <c r="L90" s="262" t="s">
        <v>1049</v>
      </c>
      <c r="M90" s="262" t="s">
        <v>1049</v>
      </c>
      <c r="N90" s="262" t="s">
        <v>1053</v>
      </c>
      <c r="O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66" t="s">
        <v>1054</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1053</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160</v>
      </c>
      <c r="K99" s="237" t="str">
        <f>IF(OR(COUNTIF(L99:O99,"未確認")&gt;0,COUNTIF(L99:O99,"~*")&gt;0),"※","")</f>
        <v/>
      </c>
      <c r="L99" s="258">
        <v>40</v>
      </c>
      <c r="M99" s="258">
        <v>40</v>
      </c>
      <c r="N99" s="258">
        <v>40</v>
      </c>
      <c r="O99" s="258">
        <v>40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IF(OR(COUNTIF(L101:O101,"未確認")&gt;0,COUNTIF(L101:O101,"~*")&gt;0),"※","")</f>
        <v/>
      </c>
      <c r="L101" s="258">
        <v>40</v>
      </c>
      <c r="M101" s="258">
        <v>40</v>
      </c>
      <c r="N101" s="258">
        <v>0</v>
      </c>
      <c r="O101" s="258">
        <v>40</v>
      </c>
    </row>
    <row r="102" spans="1:22" s="83" customFormat="1" ht="34.5" customHeight="1">
      <c r="A102" s="244" t="s">
        <v>610</v>
      </c>
      <c r="B102" s="84"/>
      <c r="C102" s="377"/>
      <c r="D102" s="379"/>
      <c r="E102" s="317" t="s">
        <v>612</v>
      </c>
      <c r="F102" s="318"/>
      <c r="G102" s="318"/>
      <c r="H102" s="319"/>
      <c r="I102" s="420"/>
      <c r="J102" s="256">
        <f t="shared" si="0"/>
        <v>160</v>
      </c>
      <c r="K102" s="237" t="str">
        <f t="shared" ref="K102:K111" si="1">IF(OR(COUNTIF(L101:O101,"未確認")&gt;0,COUNTIF(L101:O101,"~*")&gt;0),"※","")</f>
        <v/>
      </c>
      <c r="L102" s="258">
        <v>40</v>
      </c>
      <c r="M102" s="258">
        <v>40</v>
      </c>
      <c r="N102" s="258">
        <v>40</v>
      </c>
      <c r="O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1051</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1053</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1044</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1042</v>
      </c>
      <c r="O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1053</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535</v>
      </c>
      <c r="O131" s="98" t="s">
        <v>564</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c r="O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1053</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26</v>
      </c>
      <c r="K154" s="264" t="str">
        <f t="shared" si="3"/>
        <v/>
      </c>
      <c r="L154" s="117">
        <v>0</v>
      </c>
      <c r="M154" s="117">
        <v>0</v>
      </c>
      <c r="N154" s="117">
        <v>0</v>
      </c>
      <c r="O154" s="117">
        <v>26</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v>0</v>
      </c>
      <c r="N156" s="117">
        <v>0</v>
      </c>
      <c r="O156" s="117" t="s">
        <v>541</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62</v>
      </c>
      <c r="K167" s="264" t="str">
        <f t="shared" si="3"/>
        <v/>
      </c>
      <c r="L167" s="117">
        <v>31</v>
      </c>
      <c r="M167" s="117">
        <v>31</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1053</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1053</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1053</v>
      </c>
      <c r="O245" s="70" t="s">
        <v>1049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66" t="s">
        <v>1054</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1053</v>
      </c>
      <c r="O254" s="137" t="s">
        <v>1049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1053</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55</v>
      </c>
      <c r="K269" s="81" t="str">
        <f t="shared" si="8"/>
        <v/>
      </c>
      <c r="L269" s="147">
        <v>19</v>
      </c>
      <c r="M269" s="147">
        <v>19</v>
      </c>
      <c r="N269" s="147">
        <v>0</v>
      </c>
      <c r="O269" s="147">
        <v>17</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0.8</v>
      </c>
      <c r="M270" s="148">
        <v>0.6</v>
      </c>
      <c r="N270" s="148">
        <v>0</v>
      </c>
      <c r="O270" s="148">
        <v>1.1000000000000001</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row>
    <row r="274" spans="1:15" s="83" customFormat="1" ht="34.5" customHeight="1">
      <c r="A274" s="249" t="s">
        <v>727</v>
      </c>
      <c r="B274" s="120"/>
      <c r="C274" s="372"/>
      <c r="D274" s="372"/>
      <c r="E274" s="372"/>
      <c r="F274" s="372"/>
      <c r="G274" s="371" t="s">
        <v>148</v>
      </c>
      <c r="H274" s="371"/>
      <c r="I274" s="404"/>
      <c r="J274" s="266">
        <f t="shared" si="9"/>
        <v>15</v>
      </c>
      <c r="K274" s="81" t="str">
        <f t="shared" si="8"/>
        <v/>
      </c>
      <c r="L274" s="148">
        <v>4.5999999999999996</v>
      </c>
      <c r="M274" s="148">
        <v>6.7</v>
      </c>
      <c r="N274" s="148">
        <v>0</v>
      </c>
      <c r="O274" s="148">
        <v>3.7</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8</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1053</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1</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1053</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c r="O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1053</v>
      </c>
      <c r="O368" s="137" t="s">
        <v>1049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1053</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341</v>
      </c>
      <c r="K392" s="81" t="str">
        <f t="shared" ref="K392:K397" si="12">IF(OR(COUNTIF(L392:O392,"未確認")&gt;0,COUNTIF(L392:O392,"~*")&gt;0),"※","")</f>
        <v/>
      </c>
      <c r="L392" s="147">
        <v>89</v>
      </c>
      <c r="M392" s="147">
        <v>107</v>
      </c>
      <c r="N392" s="147">
        <v>0</v>
      </c>
      <c r="O392" s="147">
        <v>145</v>
      </c>
    </row>
    <row r="393" spans="1:22" s="83" customFormat="1" ht="34.5" customHeight="1">
      <c r="A393" s="249" t="s">
        <v>773</v>
      </c>
      <c r="B393" s="84"/>
      <c r="C393" s="370"/>
      <c r="D393" s="380"/>
      <c r="E393" s="320" t="s">
        <v>224</v>
      </c>
      <c r="F393" s="321"/>
      <c r="G393" s="321"/>
      <c r="H393" s="322"/>
      <c r="I393" s="343"/>
      <c r="J393" s="140">
        <f t="shared" si="11"/>
        <v>303</v>
      </c>
      <c r="K393" s="81" t="str">
        <f t="shared" si="12"/>
        <v/>
      </c>
      <c r="L393" s="147">
        <v>78</v>
      </c>
      <c r="M393" s="147">
        <v>96</v>
      </c>
      <c r="N393" s="147">
        <v>0</v>
      </c>
      <c r="O393" s="147">
        <v>129</v>
      </c>
    </row>
    <row r="394" spans="1:22" s="83" customFormat="1" ht="34.5" customHeight="1">
      <c r="A394" s="250" t="s">
        <v>774</v>
      </c>
      <c r="B394" s="84"/>
      <c r="C394" s="370"/>
      <c r="D394" s="381"/>
      <c r="E394" s="320" t="s">
        <v>225</v>
      </c>
      <c r="F394" s="321"/>
      <c r="G394" s="321"/>
      <c r="H394" s="322"/>
      <c r="I394" s="343"/>
      <c r="J394" s="140">
        <f t="shared" si="11"/>
        <v>38</v>
      </c>
      <c r="K394" s="81" t="str">
        <f t="shared" si="12"/>
        <v/>
      </c>
      <c r="L394" s="147">
        <v>11</v>
      </c>
      <c r="M394" s="147">
        <v>11</v>
      </c>
      <c r="N394" s="147">
        <v>0</v>
      </c>
      <c r="O394" s="147">
        <v>16</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25267</v>
      </c>
      <c r="K396" s="81" t="str">
        <f t="shared" si="12"/>
        <v/>
      </c>
      <c r="L396" s="147">
        <v>9373</v>
      </c>
      <c r="M396" s="147">
        <v>8614</v>
      </c>
      <c r="N396" s="147">
        <v>0</v>
      </c>
      <c r="O396" s="147">
        <v>7280</v>
      </c>
    </row>
    <row r="397" spans="1:22" s="83" customFormat="1" ht="34.5" customHeight="1">
      <c r="A397" s="250" t="s">
        <v>777</v>
      </c>
      <c r="B397" s="119"/>
      <c r="C397" s="370"/>
      <c r="D397" s="320" t="s">
        <v>228</v>
      </c>
      <c r="E397" s="321"/>
      <c r="F397" s="321"/>
      <c r="G397" s="321"/>
      <c r="H397" s="322"/>
      <c r="I397" s="344"/>
      <c r="J397" s="140">
        <f t="shared" si="11"/>
        <v>339</v>
      </c>
      <c r="K397" s="81" t="str">
        <f t="shared" si="12"/>
        <v/>
      </c>
      <c r="L397" s="147">
        <v>96</v>
      </c>
      <c r="M397" s="147">
        <v>110</v>
      </c>
      <c r="N397" s="147">
        <v>0</v>
      </c>
      <c r="O397" s="147">
        <v>133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1053</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340</v>
      </c>
      <c r="K405" s="81" t="str">
        <f t="shared" ref="K405:K422" si="14">IF(OR(COUNTIF(L405:O405,"未確認")&gt;0,COUNTIF(L405:O405,"~*")&gt;0),"※","")</f>
        <v/>
      </c>
      <c r="L405" s="147">
        <v>88</v>
      </c>
      <c r="M405" s="147">
        <v>107</v>
      </c>
      <c r="N405" s="147">
        <v>0</v>
      </c>
      <c r="O405" s="147">
        <v>145</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7</v>
      </c>
      <c r="M406" s="147">
        <v>4</v>
      </c>
      <c r="N406" s="147">
        <v>0</v>
      </c>
      <c r="O406" s="147">
        <v>0</v>
      </c>
    </row>
    <row r="407" spans="1:22" s="83" customFormat="1" ht="34.5" customHeight="1">
      <c r="A407" s="251" t="s">
        <v>780</v>
      </c>
      <c r="B407" s="119"/>
      <c r="C407" s="369"/>
      <c r="D407" s="369"/>
      <c r="E407" s="320" t="s">
        <v>235</v>
      </c>
      <c r="F407" s="321"/>
      <c r="G407" s="321"/>
      <c r="H407" s="322"/>
      <c r="I407" s="361"/>
      <c r="J407" s="140">
        <f t="shared" si="13"/>
        <v>119</v>
      </c>
      <c r="K407" s="81" t="str">
        <f t="shared" si="14"/>
        <v/>
      </c>
      <c r="L407" s="147">
        <v>28</v>
      </c>
      <c r="M407" s="147">
        <v>46</v>
      </c>
      <c r="N407" s="147">
        <v>0</v>
      </c>
      <c r="O407" s="147">
        <v>45</v>
      </c>
    </row>
    <row r="408" spans="1:22" s="83" customFormat="1" ht="34.5" customHeight="1">
      <c r="A408" s="251" t="s">
        <v>781</v>
      </c>
      <c r="B408" s="119"/>
      <c r="C408" s="369"/>
      <c r="D408" s="369"/>
      <c r="E408" s="320" t="s">
        <v>236</v>
      </c>
      <c r="F408" s="321"/>
      <c r="G408" s="321"/>
      <c r="H408" s="322"/>
      <c r="I408" s="361"/>
      <c r="J408" s="140">
        <f t="shared" si="13"/>
        <v>210</v>
      </c>
      <c r="K408" s="81" t="str">
        <f t="shared" si="14"/>
        <v/>
      </c>
      <c r="L408" s="147">
        <v>53</v>
      </c>
      <c r="M408" s="147">
        <v>57</v>
      </c>
      <c r="N408" s="147">
        <v>0</v>
      </c>
      <c r="O408" s="147">
        <v>100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339</v>
      </c>
      <c r="K413" s="81" t="str">
        <f t="shared" si="14"/>
        <v/>
      </c>
      <c r="L413" s="147">
        <v>96</v>
      </c>
      <c r="M413" s="147">
        <v>110</v>
      </c>
      <c r="N413" s="147">
        <v>0</v>
      </c>
      <c r="O413" s="147">
        <v>133</v>
      </c>
    </row>
    <row r="414" spans="1:22" s="83" customFormat="1" ht="34.5" customHeight="1">
      <c r="A414" s="251" t="s">
        <v>787</v>
      </c>
      <c r="B414" s="119"/>
      <c r="C414" s="369"/>
      <c r="D414" s="375" t="s">
        <v>240</v>
      </c>
      <c r="E414" s="377" t="s">
        <v>241</v>
      </c>
      <c r="F414" s="378"/>
      <c r="G414" s="378"/>
      <c r="H414" s="379"/>
      <c r="I414" s="361"/>
      <c r="J414" s="140">
        <f t="shared" si="13"/>
        <v>11</v>
      </c>
      <c r="K414" s="81" t="str">
        <f t="shared" si="14"/>
        <v/>
      </c>
      <c r="L414" s="147">
        <v>0</v>
      </c>
      <c r="M414" s="147">
        <v>3</v>
      </c>
      <c r="N414" s="147">
        <v>0</v>
      </c>
      <c r="O414" s="147">
        <v>8</v>
      </c>
    </row>
    <row r="415" spans="1:22" s="83" customFormat="1" ht="34.5" customHeight="1">
      <c r="A415" s="251" t="s">
        <v>788</v>
      </c>
      <c r="B415" s="119"/>
      <c r="C415" s="369"/>
      <c r="D415" s="369"/>
      <c r="E415" s="320" t="s">
        <v>242</v>
      </c>
      <c r="F415" s="321"/>
      <c r="G415" s="321"/>
      <c r="H415" s="322"/>
      <c r="I415" s="361"/>
      <c r="J415" s="140">
        <f t="shared" si="13"/>
        <v>252</v>
      </c>
      <c r="K415" s="81" t="str">
        <f t="shared" si="14"/>
        <v/>
      </c>
      <c r="L415" s="147">
        <v>74</v>
      </c>
      <c r="M415" s="147">
        <v>76</v>
      </c>
      <c r="N415" s="147">
        <v>0</v>
      </c>
      <c r="O415" s="147">
        <v>102</v>
      </c>
    </row>
    <row r="416" spans="1:22" s="83" customFormat="1" ht="34.5" customHeight="1">
      <c r="A416" s="251" t="s">
        <v>789</v>
      </c>
      <c r="B416" s="119"/>
      <c r="C416" s="369"/>
      <c r="D416" s="369"/>
      <c r="E416" s="320" t="s">
        <v>243</v>
      </c>
      <c r="F416" s="321"/>
      <c r="G416" s="321"/>
      <c r="H416" s="322"/>
      <c r="I416" s="361"/>
      <c r="J416" s="140">
        <f t="shared" si="13"/>
        <v>75</v>
      </c>
      <c r="K416" s="81" t="str">
        <f t="shared" si="14"/>
        <v/>
      </c>
      <c r="L416" s="147">
        <v>21</v>
      </c>
      <c r="M416" s="147">
        <v>31</v>
      </c>
      <c r="N416" s="147">
        <v>0</v>
      </c>
      <c r="O416" s="147">
        <v>23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c r="O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1053</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328</v>
      </c>
      <c r="K430" s="193" t="str">
        <f>IF(OR(COUNTIF(L430:O430,"未確認")&gt;0,COUNTIF(L430:O430,"~*")&gt;0),"※","")</f>
        <v/>
      </c>
      <c r="L430" s="147">
        <v>96</v>
      </c>
      <c r="M430" s="147">
        <v>107</v>
      </c>
      <c r="N430" s="147">
        <v>0</v>
      </c>
      <c r="O430" s="147">
        <v>125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44</v>
      </c>
      <c r="K432" s="193" t="str">
        <f>IF(OR(COUNTIF(L432:O432,"未確認")&gt;0,COUNTIF(L432:O432,"~*")&gt;0),"※","")</f>
        <v/>
      </c>
      <c r="L432" s="147">
        <v>17</v>
      </c>
      <c r="M432" s="147">
        <v>15</v>
      </c>
      <c r="N432" s="147">
        <v>0</v>
      </c>
      <c r="O432" s="147">
        <v>12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282</v>
      </c>
      <c r="K433" s="193" t="str">
        <f>IF(OR(COUNTIF(L433:O433,"未確認")&gt;0,COUNTIF(L433:O433,"~*")&gt;0),"※","")</f>
        <v/>
      </c>
      <c r="L433" s="147">
        <v>79</v>
      </c>
      <c r="M433" s="147">
        <v>90</v>
      </c>
      <c r="N433" s="147">
        <v>0</v>
      </c>
      <c r="O433" s="147">
        <v>113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v>
      </c>
      <c r="K434" s="193" t="str">
        <f>IF(OR(COUNTIF(L434:O434,"未確認")&gt;0,COUNTIF(L434:O434,"~*")&gt;0),"※","")</f>
        <v/>
      </c>
      <c r="L434" s="147">
        <v>0</v>
      </c>
      <c r="M434" s="147">
        <v>2</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1053</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1053</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1053</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1053</v>
      </c>
      <c r="O515" s="70" t="s">
        <v>1049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1053</v>
      </c>
      <c r="O521" s="70" t="s">
        <v>1049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1053</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1053</v>
      </c>
      <c r="O531" s="70" t="s">
        <v>1049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c r="O543" s="66" t="s">
        <v>1054</v>
      </c>
    </row>
    <row r="544" spans="1:22" s="1" customFormat="1" ht="20.25" customHeight="1">
      <c r="A544" s="243"/>
      <c r="C544" s="62"/>
      <c r="D544" s="3"/>
      <c r="E544" s="3"/>
      <c r="F544" s="3"/>
      <c r="G544" s="3"/>
      <c r="H544" s="287"/>
      <c r="I544" s="67" t="s">
        <v>36</v>
      </c>
      <c r="J544" s="68"/>
      <c r="K544" s="186"/>
      <c r="L544" s="70" t="s">
        <v>1049</v>
      </c>
      <c r="M544" s="70" t="s">
        <v>1049</v>
      </c>
      <c r="N544" s="70" t="s">
        <v>1053</v>
      </c>
      <c r="O544" s="70" t="s">
        <v>1049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c r="O588" s="66" t="s">
        <v>1054</v>
      </c>
    </row>
    <row r="589" spans="1:22" s="1" customFormat="1" ht="20.25" customHeight="1">
      <c r="A589" s="243"/>
      <c r="C589" s="62"/>
      <c r="D589" s="3"/>
      <c r="E589" s="3"/>
      <c r="F589" s="3"/>
      <c r="G589" s="3"/>
      <c r="H589" s="287"/>
      <c r="I589" s="67" t="s">
        <v>36</v>
      </c>
      <c r="J589" s="68"/>
      <c r="K589" s="186"/>
      <c r="L589" s="70" t="s">
        <v>1049</v>
      </c>
      <c r="M589" s="70" t="s">
        <v>1049</v>
      </c>
      <c r="N589" s="70" t="s">
        <v>1053</v>
      </c>
      <c r="O589" s="70" t="s">
        <v>1049</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24</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64</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1053</v>
      </c>
      <c r="O612" s="70" t="s">
        <v>1049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1053</v>
      </c>
      <c r="O630" s="70" t="s">
        <v>1049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v>0</v>
      </c>
      <c r="M633" s="117">
        <v>0</v>
      </c>
      <c r="N633" s="117">
        <v>0</v>
      </c>
      <c r="O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1053</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78</v>
      </c>
      <c r="K646" s="201" t="str">
        <f t="shared" ref="K646:K660" si="33">IF(OR(COUNTIF(L646:O646,"未確認")&gt;0,COUNTIF(L646:O646,"*")&gt;0),"※","")</f>
        <v/>
      </c>
      <c r="L646" s="117">
        <v>29</v>
      </c>
      <c r="M646" s="117">
        <v>26</v>
      </c>
      <c r="N646" s="117">
        <v>0</v>
      </c>
      <c r="O646" s="117">
        <v>23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73</v>
      </c>
      <c r="K648" s="201" t="str">
        <f t="shared" si="33"/>
        <v/>
      </c>
      <c r="L648" s="117">
        <v>29</v>
      </c>
      <c r="M648" s="117">
        <v>21</v>
      </c>
      <c r="N648" s="117">
        <v>0</v>
      </c>
      <c r="O648" s="117">
        <v>23</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1053</v>
      </c>
      <c r="O666" s="70" t="s">
        <v>1049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1053</v>
      </c>
      <c r="O682" s="70" t="s">
        <v>1049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1053</v>
      </c>
      <c r="O692" s="70" t="s">
        <v>1049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62</v>
      </c>
      <c r="K694" s="201" t="str">
        <f>IF(OR(COUNTIF(L694:O694,"未確認")&gt;0,COUNTIF(L694:O694,"*")&gt;0),"※","")</f>
        <v/>
      </c>
      <c r="L694" s="117">
        <v>31</v>
      </c>
      <c r="M694" s="117">
        <v>31</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1053</v>
      </c>
      <c r="O705" s="70" t="s">
        <v>1049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25449D1-3C29-425F-B597-EF260738F6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2019-12-23T00:31:27Z</dcterms:modified>
</cp:coreProperties>
</file>