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30A2EF-7F58-46D2-A6D6-E9149BD46B5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<sst xmlns="http://schemas.openxmlformats.org/spreadsheetml/2006/main" count="3448" uniqueCount="1064">
  <si>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</si>
  <si>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</si>
  <si>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</si>
  <si>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</si>
  <si>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</si>
  <si>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</si>
  <si>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</si>
  <si>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</si>
  <si>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</si>
  <si>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</si>
  <si>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</si>
  <si>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</si>
  <si>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</si>
  <si>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</si>
  <si>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</si>
  <si>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</si>
  <si>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</si>
  <si>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</si>
  <si>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</si>
  <si>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</si>
  <si>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</si>
  <si>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</si>
  <si>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</si>
  <si>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</si>
  <si>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</si>
  <si>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</si>
  <si>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</si>
  <si>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</si>
  <si>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</si>
  <si>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</si>
  <si>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</si>
  <si>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</si>
  <si>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</si>
  <si>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</si>
  <si>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</si>
  <si>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</si>
  <si>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</si>
  <si>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</si>
  <si>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</si>
  <si>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</si>
  <si>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</si>
  <si>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</si>
  <si>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</si>
  <si>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</si>
  <si>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</si>
  <si>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</si>
  <si>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</si>
  <si>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</si>
  <si>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</si>
  <si>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</si>
  <si>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</si>
  <si>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</si>
  <si>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</si>
  <si>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</si>
  <si>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</si>
  <si>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</si>
  <si>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</si>
  <si>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</si>
  <si>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</si>
  <si>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</si>
  <si>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</si>
  <si>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</si>
  <si>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</si>
  <si>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</si>
  <si>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</si>
  <si>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</si>
  <si>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</si>
  <si>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</si>
  <si>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</si>
  <si>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</si>
  <si>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</si>
  <si>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</si>
  <si>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</si>
  <si>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</si>
  <si>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</si>
  <si>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</si>
  <si>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</si>
  <si>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</si>
  <si>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</si>
  <si>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</si>
  <si>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</si>
  <si>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</si>
  <si>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</si>
  <si>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</si>
  <si>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</si>
  <si>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</si>
  <si>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</si>
  <si>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</si>
  <si>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</si>
  <si>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</si>
  <si>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</si>
  <si>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</si>
  <si>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</si>
  <si>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</si>
  <si>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</si>
  <si>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</si>
  <si>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</si>
  <si>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</si>
  <si>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</si>
  <si>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</si>
  <si>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</si>
  <si>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</si>
  <si>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</si>
  <si>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</si>
  <si>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</si>
  <si>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</si>
  <si>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</si>
  <si>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</si>
  <si>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</si>
  <si>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</si>
  <si>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</si>
  <si>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</si>
  <si>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</si>
  <si>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</si>
  <si>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</si>
  <si>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</si>
  <si>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</si>
  <si>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</si>
  <si>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</si>
  <si>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</si>
  <si>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</si>
  <si>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</si>
  <si>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</si>
  <si>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</si>
  <si>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</si>
  <si>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</si>
  <si>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</si>
  <si>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</si>
  <si>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</si>
  <si>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</si>
  <si>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</si>
  <si>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</si>
  <si>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</si>
  <si>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</si>
  <si>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</si>
  <si>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</si>
  <si>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</si>
  <si>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</si>
  <si>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</si>
  <si>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</si>
  <si>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</si>
  <si>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</si>
  <si>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</si>
  <si>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</si>
  <si>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</si>
  <si>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</si>
  <si>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</si>
  <si>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</si>
  <si>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</si>
  <si>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</si>
  <si>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</si>
  <si>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</si>
  <si>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</si>
  <si>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</si>
  <si>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</si>
  <si>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</si>
  <si>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</si>
  <si>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</si>
  <si>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</si>
  <si>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</si>
  <si>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</si>
  <si>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</si>
  <si>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</si>
  <si>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</si>
  <si>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</si>
  <si>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</si>
  <si>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</si>
  <si>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</si>
  <si>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</si>
  <si>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</si>
  <si>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</si>
  <si>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</si>
  <si>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</si>
  <si>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</si>
  <si>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</si>
  <si>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</si>
  <si>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</si>
  <si>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</si>
  <si>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</si>
  <si>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</si>
  <si>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</si>
  <si>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</si>
  <si>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</si>
  <si>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</si>
  <si>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</si>
  <si>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</si>
  <si>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</si>
  <si>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</si>
  <si>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</si>
  <si>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</si>
  <si>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</si>
  <si>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</si>
  <si>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</si>
  <si>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</si>
  <si>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</si>
  <si>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</si>
  <si>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</si>
  <si>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</si>
  <si>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</si>
  <si>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</si>
  <si>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</si>
  <si>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</si>
  <si>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</si>
  <si>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</si>
  <si>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</si>
  <si>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</si>
  <si>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</si>
  <si>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</si>
  <si>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</si>
  <si>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</si>
  <si>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</si>
  <si>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</si>
  <si>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</si>
  <si>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</si>
  <si>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</si>
  <si>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</si>
  <si>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</si>
  <si>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</si>
  <si>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</si>
  <si>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</si>
  <si>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</si>
  <si>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</si>
  <si>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</si>
  <si>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</si>
  <si>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</si>
  <si>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</si>
  <si>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</si>
  <si>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</si>
  <si>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</si>
  <si>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</si>
  <si>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</si>
  <si>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</si>
  <si>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</si>
  <si>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</si>
  <si>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</si>
  <si>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</si>
  <si>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</si>
  <si>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</si>
  <si>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</si>
  <si>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</si>
  <si>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</si>
  <si>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</si>
  <si>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</si>
  <si>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</si>
  <si>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</si>
  <si>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</si>
  <si>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</si>
  <si>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</si>
  <si>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</si>
  <si>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</si>
  <si>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</si>
  <si>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</si>
  <si>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</si>
  <si>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</si>
  <si>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</si>
  <si>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</si>
  <si>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</si>
  <si>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</si>
  <si>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</si>
  <si>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</si>
  <si>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</si>
  <si>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</si>
  <si>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</si>
  <si>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</si>
  <si>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</si>
  <si>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</si>
  <si>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</si>
  <si>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</si>
  <si>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</si>
  <si>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</si>
  <si>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</si>
  <si>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</si>
  <si>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</si>
  <si>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</si>
  <si>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</si>
  <si>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</si>
  <si>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</si>
  <si>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</si>
  <si>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</si>
  <si>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</si>
  <si>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</si>
  <si>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</si>
  <si>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</si>
  <si>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</si>
  <si>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</si>
  <si>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</si>
  <si>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</si>
  <si>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</si>
  <si>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</si>
  <si>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</si>
  <si>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</si>
  <si>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</si>
  <si>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</si>
  <si>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</si>
  <si>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</si>
  <si>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</si>
  <si>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</si>
  <si>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</si>
  <si>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</si>
  <si>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</si>
  <si>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</si>
  <si>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</si>
  <si>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</si>
  <si>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</si>
  <si>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</si>
  <si>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</si>
  <si>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</si>
  <si>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</si>
  <si>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</si>
  <si>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</si>
  <si>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</si>
  <si>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</si>
  <si>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</si>
  <si>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</si>
  <si>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</si>
  <si>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</si>
  <si>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</si>
  <si>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</si>
  <si>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</si>
  <si>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</si>
  <si>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</si>
  <si>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</si>
  <si>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</si>
  <si>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</si>
  <si>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</si>
  <si>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</si>
  <si>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</si>
  <si>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</si>
  <si>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</si>
  <si>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</si>
  <si>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</si>
  <si>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</si>
  <si>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</si>
  <si>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</si>
  <si>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</si>
  <si>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</si>
  <si>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</si>
  <si>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</si>
  <si>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</si>
  <si>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</si>
  <si>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</si>
  <si>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</si>
  <si>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</si>
  <si>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</si>
  <si>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</si>
  <si>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</si>
  <si>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</si>
  <si>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</si>
  <si>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</si>
  <si>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</si>
  <si>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</si>
  <si>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</si>
  <si>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</si>
  <si>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</si>
  <si>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</si>
  <si>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</si>
  <si>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</si>
  <si>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</si>
  <si>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</si>
  <si>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</si>
  <si>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</si>
  <si>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</si>
  <si>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</si>
  <si>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</si>
  <si>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</si>
  <si>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</si>
  <si>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</si>
  <si>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</si>
  <si>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</si>
  <si>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</si>
  <si>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</si>
  <si>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</si>
  <si>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</si>
  <si>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</si>
  <si>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</si>
  <si>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</si>
  <si>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</si>
  <si>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</si>
  <si>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</si>
  <si>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</si>
  <si>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</si>
  <si>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</si>
  <si>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</si>
  <si>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</si>
  <si>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</si>
  <si>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</si>
  <si>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</si>
  <si>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</si>
  <si>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</si>
  <si>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</si>
  <si>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</si>
  <si>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</si>
  <si>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</si>
  <si>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</si>
  <si>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</si>
  <si>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</si>
  <si>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</si>
  <si>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</si>
  <si>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</si>
  <si>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</si>
  <si>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</si>
  <si>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</si>
  <si>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</si>
  <si>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</si>
  <si>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</si>
  <si>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</si>
  <si>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</si>
  <si>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</si>
  <si>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</si>
  <si>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</si>
  <si>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</si>
  <si>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</si>
  <si>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</si>
  <si>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</si>
  <si>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</si>
  <si>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</si>
  <si>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</si>
  <si>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</si>
  <si>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</si>
  <si>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</si>
  <si>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</si>
  <si>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</si>
  <si>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</si>
  <si>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</si>
  <si>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</si>
  <si>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</si>
  <si>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</si>
  <si>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</si>
  <si>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</si>
  <si>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</si>
  <si>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</si>
  <si>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</si>
  <si>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</si>
  <si>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</si>
  <si>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</si>
  <si>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</si>
  <si>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</si>
  <si>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</si>
  <si>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</si>
  <si>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</si>
  <si>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</si>
  <si>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</si>
  <si>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</si>
  <si>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</si>
  <si>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</si>
  <si>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</si>
  <si>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</si>
  <si>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</si>
  <si>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</si>
  <si>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</si>
  <si>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</si>
  <si>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</si>
  <si>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</si>
  <si>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</si>
  <si>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</si>
  <si>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</si>
  <si>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</si>
  <si>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</si>
  <si>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</si>
  <si>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</si>
  <si>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</si>
  <si>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</si>
  <si>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</si>
  <si>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</si>
  <si>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</si>
  <si>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</si>
  <si>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</si>
  <si>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</si>
  <si>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</si>
  <si>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</si>
  <si>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</si>
  <si>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</si>
  <si>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</si>
  <si>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</si>
  <si>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</si>
  <si>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</si>
  <si>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</si>
  <si>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</si>
  <si>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</si>
  <si>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</si>
  <si>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</si>
  <si>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</si>
  <si>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</si>
  <si>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</si>
  <si>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</si>
  <si>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</si>
  <si>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</si>
  <si>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</si>
  <si>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</si>
  <si>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</si>
  <si>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</si>
  <si>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</si>
  <si>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</si>
  <si>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</si>
  <si>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</si>
  <si>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</si>
  <si>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</si>
  <si>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</si>
  <si>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</si>
  <si>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</si>
  <si>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</si>
  <si>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</si>
  <si>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</si>
  <si>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</si>
  <si>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</si>
  <si>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</si>
  <si>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</si>
  <si>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</si>
  <si>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</si>
  <si>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</si>
  <si>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</si>
  <si>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</si>
  <si>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</si>
  <si>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</si>
  <si>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</si>
  <si>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</si>
  <si>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</si>
  <si>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</si>
  <si>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</si>
  <si>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</si>
  <si>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</si>
  <si>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</si>
  <si>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</si>
  <si>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</si>
  <si>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</si>
  <si>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</si>
  <si>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</si>
  <si>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</si>
  <si>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</si>
  <si>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</si>
  <si>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</si>
  <si>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</si>
  <si>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</si>
  <si>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</si>
  <si>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</si>
  <si>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</si>
  <si>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</si>
  <si>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</si>
  <si>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</si>
  <si>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</si>
  <si>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</si>
  <si>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</si>
  <si>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</si>
  <si>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</si>
  <si>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</si>
  <si>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</si>
  <si>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</si>
  <si>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</si>
  <si>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</si>
  <si>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</si>
  <si>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</si>
  <si>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</si>
  <si>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</si>
  <si>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</si>
  <si>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</si>
  <si>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</si>
  <si>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</si>
  <si>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</si>
  <si>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</si>
  <si>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</si>
  <si>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</si>
  <si>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</si>
  <si>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</si>
  <si>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</si>
  <si>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</si>
  <si>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</si>
  <si>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</si>
  <si>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</si>
  <si>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</si>
  <si>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</si>
  <si>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</si>
  <si>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</si>
  <si>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</si>
  <si>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</si>
  <si>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</si>
  <si>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</si>
  <si>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</si>
  <si>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</si>
  <si>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</si>
  <si>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</si>
  <si>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</si>
  <si>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</si>
  <si>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</si>
  <si>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</si>
  <si>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</si>
  <si>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</si>
  <si>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</si>
  <si>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</si>
  <si>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</si>
  <si>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</si>
  <si>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</si>
  <si>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</si>
  <si>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</si>
  <si>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</si>
  <si>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</si>
  <si>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</si>
  <si>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</si>
  <si>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</si>
  <si>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</si>
  <si>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</si>
  <si>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</si>
  <si>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</si>
  <si>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</si>
  <si>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</si>
  <si>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</si>
  <si>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</si>
  <si>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</si>
  <si>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</si>
  <si>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</si>
  <si>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</si>
  <si>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</si>
  <si>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</si>
  <si>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</si>
  <si>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</si>
  <si>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</si>
  <si>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</si>
  <si>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</si>
  <si>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</si>
  <si>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</si>
  <si>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</si>
  <si>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</si>
  <si>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</si>
  <si>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</si>
  <si>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</si>
  <si>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</si>
  <si>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</si>
  <si>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</si>
  <si>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</si>
  <si>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</si>
  <si>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</si>
  <si>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</si>
  <si>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</si>
  <si>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</si>
  <si>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</si>
  <si>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</si>
  <si>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</si>
  <si>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</si>
  <si>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</si>
  <si>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</si>
  <si>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</si>
  <si>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</si>
  <si>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</si>
  <si>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</si>
  <si>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</si>
  <si>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</si>
  <si>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</si>
  <si>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</si>
  <si>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</si>
  <si>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</si>
  <si>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</si>
  <si>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</si>
  <si>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</si>
  <si>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</si>
  <si>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</si>
  <si>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</si>
  <si>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</si>
  <si>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</si>
  <si>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</si>
  <si>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</si>
  <si>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</si>
  <si>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</si>
  <si>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</si>
  <si>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</si>
  <si>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</si>
  <si>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</si>
  <si>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</si>
  <si>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</si>
  <si>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</si>
  <si>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</si>
  <si>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</si>
  <si>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</si>
  <si>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</si>
  <si>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</si>
  <si>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</si>
  <si>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</si>
  <si>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</si>
  <si>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</si>
  <si>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</si>
  <si>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</si>
  <si>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</si>
  <si>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</si>
  <si>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</si>
  <si>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</si>
  <si>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</si>
  <si>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</si>
  <si>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</si>
  <si>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</si>
  <si>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</si>
  <si>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</si>
  <si>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</si>
  <si>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</si>
  <si>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</si>
  <si>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</si>
  <si>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</si>
  <si>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</si>
  <si>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</si>
  <si>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</si>
  <si>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</si>
  <si>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</si>
  <si>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</si>
  <si>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</si>
  <si>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</si>
  <si>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</si>
  <si>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</si>
  <si>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</si>
  <si>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</si>
  <si>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</si>
  <si>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</si>
  <si>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</si>
  <si>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</si>
  <si>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</si>
  <si>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</si>
  <si>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</si>
  <si>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</si>
  <si>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</si>
  <si>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</si>
  <si>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</si>
  <si>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</si>
  <si>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</si>
  <si>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</si>
  <si>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</si>
  <si>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</si>
  <si>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</si>
  <si>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</si>
  <si>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</si>
  <si>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</si>
  <si>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</si>
  <si>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</si>
  <si>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</si>
  <si>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</si>
  <si>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</si>
  <si>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</si>
  <si>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</si>
  <si>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</si>
  <si>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</si>
  <si>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</si>
  <si>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</si>
  <si>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</si>
  <si>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</si>
  <si>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</si>
  <si>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</si>
  <si>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</si>
  <si>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</si>
  <si>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</si>
  <si>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</si>
  <si>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</si>
  <si>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</si>
  <si>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</si>
  <si>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</si>
  <si>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</si>
  <si>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</si>
  <si>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</si>
  <si>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</si>
  <si>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</si>
  <si>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</si>
  <si>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</si>
  <si>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</si>
  <si>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</si>
  <si>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</si>
  <si>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</si>
  <si>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</si>
  <si>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</si>
  <si>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</si>
  <si>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</si>
  <si>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</si>
  <si>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</si>
  <si>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</si>
  <si>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</si>
  <si>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</si>
  <si>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</si>
  <si>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</si>
  <si>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</si>
  <si>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</si>
  <si>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</si>
  <si>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</si>
  <si>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</si>
  <si>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</si>
  <si>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</si>
  <si>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</si>
  <si>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</si>
  <si>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</si>
  <si>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</si>
  <si>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</si>
  <si>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</si>
  <si>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</si>
  <si>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</si>
  <si>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</si>
  <si>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</si>
  <si>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</si>
  <si>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</si>
  <si>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</si>
  <si>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</si>
  <si>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</si>
  <si>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</si>
  <si>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</si>
  <si>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</si>
  <si>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</si>
  <si>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</si>
  <si>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</si>
  <si>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</si>
  <si>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</si>
  <si>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</si>
  <si>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</si>
  <si>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</si>
  <si>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</si>
  <si>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</si>
  <si>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</si>
  <si>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</si>
  <si>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</si>
  <si>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</si>
  <si>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</si>
  <si>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</si>
  <si>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</si>
  <si>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</si>
  <si>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</si>
  <si>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</si>
  <si>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</si>
  <si>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</si>
  <si>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</si>
  <si>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</si>
  <si>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</si>
  <si>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</si>
  <si>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</si>
  <si>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</si>
  <si>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</si>
  <si>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</si>
  <si>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</si>
  <si>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</si>
  <si>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</si>
  <si>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</si>
  <si>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</si>
  <si>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</si>
  <si>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</si>
  <si>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</si>
  <si>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</si>
  <si>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</si>
  <si>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</si>
  <si>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</si>
  <si>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</si>
  <si>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</si>
  <si>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</si>
  <si>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</si>
  <si>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</si>
  <si>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</si>
  <si>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</si>
  <si>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</si>
  <si>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</si>
  <si>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</si>
  <si>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</si>
  <si>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</si>
  <si>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</si>
  <si>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</si>
  <si>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</si>
  <si>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</si>
  <si>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</si>
  <si>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</si>
  <si>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</si>
  <si>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</si>
  <si>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</si>
  <si>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</si>
  <si>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</si>
  <si>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</si>
  <si>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</si>
  <si>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</si>
  <si>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</si>
  <si>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</si>
  <si>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</si>
  <si>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</si>
  <si>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</si>
  <si>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</si>
  <si>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</si>
  <si>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</si>
  <si>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</si>
  <si>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</si>
  <si>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</si>
  <si>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</si>
  <si>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</si>
  <si>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</si>
  <si>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</si>
  <si>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</si>
  <si>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</si>
  <si>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</si>
  <si>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</si>
  <si>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</si>
  <si>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</si>
  <si>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</si>
  <si>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</si>
  <si>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</si>
  <si>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</si>
  <si>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</si>
  <si>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</si>
  <si>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</si>
  <si>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</si>
  <si>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</si>
  <si>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</si>
  <si>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</si>
  <si>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</si>
  <si>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</si>
  <si>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</si>
  <si>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</si>
  <si>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</si>
  <si>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</si>
  <si>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</si>
  <si>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</si>
  <si>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</si>
  <si>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</si>
  <si>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</si>
  <si>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</si>
  <si>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</si>
  <si>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</si>
  <si>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</si>
  <si>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</si>
  <si>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</si>
  <si>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</si>
  <si>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</si>
  <si>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</si>
  <si>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</si>
  <si>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</si>
  <si>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</si>
  <si>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</si>
  <si>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</si>
  <si>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</si>
  <si>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</si>
  <si>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</si>
  <si>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</si>
  <si>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</si>
  <si>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</si>
  <si>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</si>
  <si>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</si>
  <si>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</si>
  <si>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</si>
  <si>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</si>
  <si>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</si>
  <si>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</si>
  <si>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</si>
  <si>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</si>
  <si>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</si>
  <si>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</si>
  <si>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</si>
  <si>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</si>
  <si>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</si>
  <si>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</si>
  <si>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</si>
  <si>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</si>
  <si>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</si>
  <si>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</si>
  <si>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</si>
  <si>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</si>
  <si>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</si>
  <si>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</si>
  <si>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</si>
  <si>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</si>
  <si>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</si>
  <si>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</si>
  <si>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</si>
  <si>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</si>
  <si>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</si>
  <si>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</si>
  <si>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</si>
  <si>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</si>
  <si>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</si>
  <si>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</si>
  <si>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</si>
  <si>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</si>
  <si>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</si>
  <si>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</si>
  <si>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</si>
  <si>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</si>
  <si>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</si>
  <si>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</si>
  <si>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</si>
  <si>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</si>
  <si>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</si>
  <si>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</si>
  <si>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</si>
  <si>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</si>
  <si>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</si>
  <si>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</si>
  <si>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</si>
  <si>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</si>
  <si>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</si>
  <si>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</si>
  <si>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</si>
  <si>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</si>
  <si>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</si>
  <si>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</si>
  <si>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</si>
  <si>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</si>
  <si>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</si>
  <si>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</si>
  <si>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</si>
  <si>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</si>
  <si>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</si>
  <si>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</si>
  <si>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</si>
  <si>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</si>
  <si>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</si>
  <si>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</si>
  <si>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</si>
  <si>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</si>
  <si>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</si>
  <si>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</si>
  <si>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</si>
  <si>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</si>
  <si>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</si>
  <si>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</si>
  <si>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</si>
  <si>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</si>
  <si>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</si>
  <si>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</si>
  <si>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</si>
  <si>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</si>
  <si>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</si>
  <si>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</si>
  <si>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</si>
  <si>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</si>
  <si>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</si>
  <si>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</si>
  <si>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</si>
  <si>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</si>
  <si>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</si>
  <si>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</si>
  <si>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</si>
  <si>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</si>
  <si>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</si>
  <si>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</si>
  <si>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</si>
  <si>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</si>
  <si>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</si>
  <si>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</si>
  <si>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</si>
  <si>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</si>
  <si>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</si>
  <si>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</si>
  <si>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</si>
  <si>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</si>
  <si>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</si>
  <si>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原田病院</t>
    <phoneticPr fontId="3"/>
  </si>
  <si>
    <t>〒358-0003 入間市豊岡１－１３－３</t>
    <phoneticPr fontId="3"/>
  </si>
  <si>
    <t>〇</t>
  </si>
  <si>
    <t>2018年10月</t>
  </si>
  <si>
    <t>医療法人</t>
  </si>
  <si>
    <t>複数の診療科で活用</t>
  </si>
  <si>
    <t>呼吸器内科</t>
  </si>
  <si>
    <t>脳神経外科</t>
  </si>
  <si>
    <t>循環器内科</t>
  </si>
  <si>
    <t>ＤＰＣ病院ではない</t>
  </si>
  <si>
    <t>有</t>
  </si>
  <si>
    <t>看護必要度Ⅰ</t>
    <phoneticPr fontId="3"/>
  </si>
  <si>
    <t>Ａ４病棟</t>
  </si>
  <si>
    <t>慢性期機能</t>
  </si>
  <si>
    <t>消化器外科（胃腸外科）</t>
  </si>
  <si>
    <t>泌尿器科</t>
  </si>
  <si>
    <t>Ｂ２病棟</t>
  </si>
  <si>
    <t>急性期機能</t>
  </si>
  <si>
    <t>Ｂ３病棟</t>
  </si>
  <si>
    <t>整形外科</t>
  </si>
  <si>
    <t>回復期ﾘﾊﾋﾞﾘﾃｰｼｮﾝ病棟入院料１</t>
  </si>
  <si>
    <t>-</t>
    <phoneticPr fontId="3"/>
  </si>
  <si>
    <t>体制強化加算１の届出有り</t>
  </si>
  <si>
    <t>Ｂ４病棟</t>
  </si>
  <si>
    <t>回復期機能</t>
  </si>
  <si>
    <t>地域包括ケア病棟入院料１</t>
  </si>
  <si>
    <t>Ｂ５病棟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</si>
</sst>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1053</v>
      </c>
      <c r="N9" s="282" t="s">
        <v>1055</v>
      </c>
      <c r="O9" s="282" t="s">
        <v>1060</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t="s">
        <v>1039</v>
      </c>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1053</v>
      </c>
      <c r="N22" s="282" t="s">
        <v>1055</v>
      </c>
      <c r="O22" s="282" t="s">
        <v>1060</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1053</v>
      </c>
      <c r="N35" s="282" t="s">
        <v>1055</v>
      </c>
      <c r="O35" s="282" t="s">
        <v>1060</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1053</v>
      </c>
      <c r="N44" s="282" t="s">
        <v>1055</v>
      </c>
      <c r="O44" s="282" t="s">
        <v>1060</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t="s">
        <v>1039</v>
      </c>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1040</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1053</v>
      </c>
      <c r="N89" s="262" t="s">
        <v>1055</v>
      </c>
      <c r="O89" s="262" t="s">
        <v>1060</v>
      </c>
      <c r="P89" s="262" t="s">
        <v>1063</v>
      </c>
    </row>
    <row r="90" spans="1:22" s="21" customFormat="1">
      <c r="A90" s="243"/>
      <c r="B90" s="1"/>
      <c r="C90" s="3"/>
      <c r="D90" s="3"/>
      <c r="E90" s="3"/>
      <c r="F90" s="3"/>
      <c r="G90" s="3"/>
      <c r="H90" s="287"/>
      <c r="I90" s="67" t="s">
        <v>36</v>
      </c>
      <c r="J90" s="68"/>
      <c r="K90" s="69"/>
      <c r="L90" s="262" t="s">
        <v>1050</v>
      </c>
      <c r="M90" s="262" t="s">
        <v>1054</v>
      </c>
      <c r="N90" s="262" t="s">
        <v>1054</v>
      </c>
      <c r="O90" s="262" t="s">
        <v>1061</v>
      </c>
      <c r="P90" s="262" t="s">
        <v>1061</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1060</v>
      </c>
      <c r="P97" s="66" t="s">
        <v>1063</v>
      </c>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1061</v>
      </c>
      <c r="P98" s="70" t="s">
        <v>1061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135</v>
      </c>
      <c r="K99" s="237" t="str">
        <f>IF(OR(COUNTIF(L99:P99,"未確認")&gt;0,COUNTIF(L99:P99,"~*")&gt;0),"※","")</f>
        <v/>
      </c>
      <c r="L99" s="258">
        <v>0</v>
      </c>
      <c r="M99" s="258">
        <v>42</v>
      </c>
      <c r="N99" s="258">
        <v>58</v>
      </c>
      <c r="O99" s="258">
        <v>0</v>
      </c>
      <c r="P99" s="258">
        <v>35</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82</v>
      </c>
      <c r="K101" s="237" t="str">
        <f>IF(OR(COUNTIF(L101:P101,"未確認")&gt;0,COUNTIF(L101:P101,"~*")&gt;0),"※","")</f>
        <v/>
      </c>
      <c r="L101" s="258">
        <v>0</v>
      </c>
      <c r="M101" s="258">
        <v>38</v>
      </c>
      <c r="N101" s="258">
        <v>14</v>
      </c>
      <c r="O101" s="258">
        <v>0</v>
      </c>
      <c r="P101" s="258">
        <v>30</v>
      </c>
    </row>
    <row r="102" spans="1:22" s="83" customFormat="1" ht="34.5" customHeight="1">
      <c r="A102" s="244" t="s">
        <v>610</v>
      </c>
      <c r="B102" s="84"/>
      <c r="C102" s="377"/>
      <c r="D102" s="379"/>
      <c r="E102" s="317" t="s">
        <v>612</v>
      </c>
      <c r="F102" s="318"/>
      <c r="G102" s="318"/>
      <c r="H102" s="319"/>
      <c r="I102" s="420"/>
      <c r="J102" s="256">
        <f t="shared" si="0"/>
        <v>135</v>
      </c>
      <c r="K102" s="237" t="str">
        <f t="shared" ref="K102:K111" si="1">IF(OR(COUNTIF(L101:P101,"未確認")&gt;0,COUNTIF(L101:P101,"~*")&gt;0),"※","")</f>
        <v/>
      </c>
      <c r="L102" s="258">
        <v>0</v>
      </c>
      <c r="M102" s="258">
        <v>42</v>
      </c>
      <c r="N102" s="258">
        <v>58</v>
      </c>
      <c r="O102" s="258">
        <v>0</v>
      </c>
      <c r="P102" s="258">
        <v>35</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23</v>
      </c>
      <c r="M103" s="258">
        <v>0</v>
      </c>
      <c r="N103" s="258">
        <v>0</v>
      </c>
      <c r="O103" s="258">
        <v>31</v>
      </c>
      <c r="P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23</v>
      </c>
      <c r="M104" s="258">
        <v>0</v>
      </c>
      <c r="N104" s="258">
        <v>0</v>
      </c>
      <c r="O104" s="258">
        <v>31</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22</v>
      </c>
      <c r="M106" s="258">
        <v>0</v>
      </c>
      <c r="N106" s="258">
        <v>0</v>
      </c>
      <c r="O106" s="258">
        <v>31</v>
      </c>
      <c r="P106" s="258">
        <v>0</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22</v>
      </c>
      <c r="M107" s="258">
        <v>0</v>
      </c>
      <c r="N107" s="258">
        <v>0</v>
      </c>
      <c r="O107" s="258">
        <v>31</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23</v>
      </c>
      <c r="M109" s="258">
        <v>0</v>
      </c>
      <c r="N109" s="258">
        <v>0</v>
      </c>
      <c r="O109" s="258">
        <v>31</v>
      </c>
      <c r="P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23</v>
      </c>
      <c r="M110" s="258">
        <v>0</v>
      </c>
      <c r="N110" s="258">
        <v>0</v>
      </c>
      <c r="O110" s="258">
        <v>31</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1060</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1061</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1044</v>
      </c>
      <c r="O121" s="98" t="s">
        <v>1044</v>
      </c>
      <c r="P121" s="98" t="s">
        <v>1044</v>
      </c>
    </row>
    <row r="122" spans="1:22" s="83" customFormat="1" ht="40.5" customHeight="1">
      <c r="A122" s="244" t="s">
        <v>619</v>
      </c>
      <c r="B122" s="1"/>
      <c r="C122" s="295"/>
      <c r="D122" s="297"/>
      <c r="E122" s="396"/>
      <c r="F122" s="418"/>
      <c r="G122" s="418"/>
      <c r="H122" s="397"/>
      <c r="I122" s="354"/>
      <c r="J122" s="101"/>
      <c r="K122" s="102"/>
      <c r="L122" s="98" t="s">
        <v>1044</v>
      </c>
      <c r="M122" s="98" t="s">
        <v>1043</v>
      </c>
      <c r="N122" s="98" t="s">
        <v>1051</v>
      </c>
      <c r="O122" s="98" t="s">
        <v>1056</v>
      </c>
      <c r="P122" s="98" t="s">
        <v>1056</v>
      </c>
    </row>
    <row r="123" spans="1:22" s="83" customFormat="1" ht="40.5" customHeight="1">
      <c r="A123" s="244" t="s">
        <v>620</v>
      </c>
      <c r="B123" s="1"/>
      <c r="C123" s="289"/>
      <c r="D123" s="290"/>
      <c r="E123" s="377"/>
      <c r="F123" s="378"/>
      <c r="G123" s="378"/>
      <c r="H123" s="379"/>
      <c r="I123" s="341"/>
      <c r="J123" s="105"/>
      <c r="K123" s="106"/>
      <c r="L123" s="98" t="s">
        <v>1045</v>
      </c>
      <c r="M123" s="98" t="s">
        <v>1052</v>
      </c>
      <c r="N123" s="98" t="s">
        <v>1043</v>
      </c>
      <c r="O123" s="98" t="s">
        <v>533</v>
      </c>
      <c r="P123" s="98" t="s">
        <v>1043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1060</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1061</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560</v>
      </c>
      <c r="N131" s="98" t="s">
        <v>560</v>
      </c>
      <c r="O131" s="98" t="s">
        <v>1057</v>
      </c>
      <c r="P131" s="98" t="s">
        <v>1062</v>
      </c>
    </row>
    <row r="132" spans="1:22" s="83" customFormat="1" ht="34.5" customHeight="1">
      <c r="A132" s="244" t="s">
        <v>621</v>
      </c>
      <c r="B132" s="84"/>
      <c r="C132" s="295"/>
      <c r="D132" s="297"/>
      <c r="E132" s="320" t="s">
        <v>58</v>
      </c>
      <c r="F132" s="321"/>
      <c r="G132" s="321"/>
      <c r="H132" s="322"/>
      <c r="I132" s="389"/>
      <c r="J132" s="101"/>
      <c r="K132" s="102"/>
      <c r="L132" s="82">
        <v>23</v>
      </c>
      <c r="M132" s="82">
        <v>42</v>
      </c>
      <c r="N132" s="82">
        <v>58</v>
      </c>
      <c r="O132" s="82">
        <v>31</v>
      </c>
      <c r="P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1060</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1061</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148</v>
      </c>
      <c r="K150" s="264" t="str">
        <f t="shared" si="3"/>
        <v/>
      </c>
      <c r="L150" s="117">
        <v>0</v>
      </c>
      <c r="M150" s="117">
        <v>69</v>
      </c>
      <c r="N150" s="117">
        <v>79</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19</v>
      </c>
      <c r="K157" s="264" t="str">
        <f t="shared" si="3"/>
        <v/>
      </c>
      <c r="L157" s="117">
        <v>19</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35</v>
      </c>
      <c r="K194" s="264" t="str">
        <f t="shared" si="5"/>
        <v/>
      </c>
      <c r="L194" s="117">
        <v>0</v>
      </c>
      <c r="M194" s="117">
        <v>0</v>
      </c>
      <c r="N194" s="117">
        <v>0</v>
      </c>
      <c r="O194" s="117">
        <v>35</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31</v>
      </c>
      <c r="K200" s="264" t="str">
        <f t="shared" si="5"/>
        <v/>
      </c>
      <c r="L200" s="117">
        <v>0</v>
      </c>
      <c r="M200" s="117">
        <v>0</v>
      </c>
      <c r="N200" s="117">
        <v>0</v>
      </c>
      <c r="O200" s="117">
        <v>0</v>
      </c>
      <c r="P200" s="117">
        <v>31</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1060</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1061</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1060</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1061</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1060</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1061</v>
      </c>
      <c r="P245" s="70" t="s">
        <v>1061</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1060</v>
      </c>
      <c r="P253" s="66" t="s">
        <v>1063</v>
      </c>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137" t="s">
        <v>1061</v>
      </c>
      <c r="P254" s="137" t="s">
        <v>1061</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1060</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1061</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57</v>
      </c>
      <c r="K269" s="81" t="str">
        <f t="shared" si="8"/>
        <v/>
      </c>
      <c r="L269" s="147">
        <v>7</v>
      </c>
      <c r="M269" s="147">
        <v>11</v>
      </c>
      <c r="N269" s="147">
        <v>17</v>
      </c>
      <c r="O269" s="147">
        <v>12</v>
      </c>
      <c r="P269" s="147">
        <v>10</v>
      </c>
    </row>
    <row r="270" spans="1:22" s="83" customFormat="1" ht="34.5" customHeight="1">
      <c r="A270" s="249" t="s">
        <v>725</v>
      </c>
      <c r="B270" s="120"/>
      <c r="C270" s="371"/>
      <c r="D270" s="371"/>
      <c r="E270" s="371"/>
      <c r="F270" s="371"/>
      <c r="G270" s="371" t="s">
        <v>148</v>
      </c>
      <c r="H270" s="371"/>
      <c r="I270" s="404"/>
      <c r="J270" s="266">
        <f t="shared" si="9"/>
        <v>5.9</v>
      </c>
      <c r="K270" s="81" t="str">
        <f t="shared" si="8"/>
        <v/>
      </c>
      <c r="L270" s="148">
        <v>0.8</v>
      </c>
      <c r="M270" s="148">
        <v>0.4</v>
      </c>
      <c r="N270" s="148">
        <v>1</v>
      </c>
      <c r="O270" s="148">
        <v>0.9</v>
      </c>
      <c r="P270" s="148">
        <v>2.8</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2</v>
      </c>
      <c r="N271" s="147">
        <v>2</v>
      </c>
      <c r="O271" s="147">
        <v>1</v>
      </c>
      <c r="P271" s="147">
        <v>3</v>
      </c>
    </row>
    <row r="272" spans="1:22" s="83" customFormat="1" ht="34.5" customHeight="1">
      <c r="A272" s="249" t="s">
        <v>726</v>
      </c>
      <c r="B272" s="120"/>
      <c r="C272" s="372"/>
      <c r="D272" s="372"/>
      <c r="E272" s="372"/>
      <c r="F272" s="372"/>
      <c r="G272" s="371" t="s">
        <v>148</v>
      </c>
      <c r="H272" s="371"/>
      <c r="I272" s="404"/>
      <c r="J272" s="266">
        <f t="shared" si="9"/>
        <v>10.500000000000002</v>
      </c>
      <c r="K272" s="81" t="str">
        <f t="shared" si="8"/>
        <v/>
      </c>
      <c r="L272" s="148">
        <v>2.1</v>
      </c>
      <c r="M272" s="148">
        <v>5.2</v>
      </c>
      <c r="N272" s="148">
        <v>2.4</v>
      </c>
      <c r="O272" s="148">
        <v>0.8</v>
      </c>
      <c r="P272" s="148">
        <v>0</v>
      </c>
    </row>
    <row r="273" spans="1:16" s="83" customFormat="1" ht="34.5" customHeight="1">
      <c r="A273" s="249" t="s">
        <v>727</v>
      </c>
      <c r="B273" s="120"/>
      <c r="C273" s="371" t="s">
        <v>152</v>
      </c>
      <c r="D273" s="372"/>
      <c r="E273" s="372"/>
      <c r="F273" s="372"/>
      <c r="G273" s="371" t="s">
        <v>146</v>
      </c>
      <c r="H273" s="371"/>
      <c r="I273" s="404"/>
      <c r="J273" s="266">
        <f t="shared" si="9"/>
        <v>17</v>
      </c>
      <c r="K273" s="81" t="str">
        <f t="shared" si="8"/>
        <v/>
      </c>
      <c r="L273" s="147">
        <v>5</v>
      </c>
      <c r="M273" s="147">
        <v>2</v>
      </c>
      <c r="N273" s="147">
        <v>3</v>
      </c>
      <c r="O273" s="147">
        <v>3</v>
      </c>
      <c r="P273" s="147">
        <v>4</v>
      </c>
    </row>
    <row r="274" spans="1:16" s="83" customFormat="1" ht="34.5" customHeight="1">
      <c r="A274" s="249" t="s">
        <v>727</v>
      </c>
      <c r="B274" s="120"/>
      <c r="C274" s="372"/>
      <c r="D274" s="372"/>
      <c r="E274" s="372"/>
      <c r="F274" s="372"/>
      <c r="G274" s="371" t="s">
        <v>148</v>
      </c>
      <c r="H274" s="371"/>
      <c r="I274" s="404"/>
      <c r="J274" s="266">
        <f t="shared" si="9"/>
        <v>10.4</v>
      </c>
      <c r="K274" s="81" t="str">
        <f t="shared" si="8"/>
        <v/>
      </c>
      <c r="L274" s="148">
        <v>0.3</v>
      </c>
      <c r="M274" s="148">
        <v>3.9</v>
      </c>
      <c r="N274" s="148">
        <v>1.9</v>
      </c>
      <c r="O274" s="148">
        <v>1.7</v>
      </c>
      <c r="P274" s="148">
        <v>2.6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7</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5.3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4</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1060</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1061</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1060</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1061</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1060</v>
      </c>
      <c r="P367" s="66" t="s">
        <v>1063</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1061</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1060</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1061</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1955</v>
      </c>
      <c r="K392" s="81" t="str">
        <f t="shared" ref="K392:K397" si="12">IF(OR(COUNTIF(L392:P392,"未確認")&gt;0,COUNTIF(L392:P392,"~*")&gt;0),"※","")</f>
        <v/>
      </c>
      <c r="L392" s="147">
        <v>71</v>
      </c>
      <c r="M392" s="147">
        <v>592</v>
      </c>
      <c r="N392" s="147">
        <v>773</v>
      </c>
      <c r="O392" s="147">
        <v>177</v>
      </c>
      <c r="P392" s="147">
        <v>342</v>
      </c>
    </row>
    <row r="393" spans="1:22" s="83" customFormat="1" ht="34.5" customHeight="1">
      <c r="A393" s="249" t="s">
        <v>773</v>
      </c>
      <c r="B393" s="84"/>
      <c r="C393" s="370"/>
      <c r="D393" s="380"/>
      <c r="E393" s="320" t="s">
        <v>224</v>
      </c>
      <c r="F393" s="321"/>
      <c r="G393" s="321"/>
      <c r="H393" s="322"/>
      <c r="I393" s="343"/>
      <c r="J393" s="140">
        <f t="shared" si="11"/>
        <v>728</v>
      </c>
      <c r="K393" s="81" t="str">
        <f t="shared" si="12"/>
        <v/>
      </c>
      <c r="L393" s="147">
        <v>71</v>
      </c>
      <c r="M393" s="147">
        <v>66</v>
      </c>
      <c r="N393" s="147">
        <v>72</v>
      </c>
      <c r="O393" s="147">
        <v>177</v>
      </c>
      <c r="P393" s="147">
        <v>342</v>
      </c>
    </row>
    <row r="394" spans="1:22" s="83" customFormat="1" ht="34.5" customHeight="1">
      <c r="A394" s="250" t="s">
        <v>774</v>
      </c>
      <c r="B394" s="84"/>
      <c r="C394" s="370"/>
      <c r="D394" s="381"/>
      <c r="E394" s="320" t="s">
        <v>225</v>
      </c>
      <c r="F394" s="321"/>
      <c r="G394" s="321"/>
      <c r="H394" s="322"/>
      <c r="I394" s="343"/>
      <c r="J394" s="140">
        <f t="shared" si="11"/>
        <v>584</v>
      </c>
      <c r="K394" s="81" t="str">
        <f t="shared" si="12"/>
        <v/>
      </c>
      <c r="L394" s="147">
        <v>0</v>
      </c>
      <c r="M394" s="147">
        <v>247</v>
      </c>
      <c r="N394" s="147">
        <v>337</v>
      </c>
      <c r="O394" s="147">
        <v>0</v>
      </c>
      <c r="P394" s="147">
        <v>0</v>
      </c>
    </row>
    <row r="395" spans="1:22" s="83" customFormat="1" ht="34.5" customHeight="1">
      <c r="A395" s="250" t="s">
        <v>775</v>
      </c>
      <c r="B395" s="84"/>
      <c r="C395" s="370"/>
      <c r="D395" s="382"/>
      <c r="E395" s="320" t="s">
        <v>226</v>
      </c>
      <c r="F395" s="321"/>
      <c r="G395" s="321"/>
      <c r="H395" s="322"/>
      <c r="I395" s="343"/>
      <c r="J395" s="140">
        <f t="shared" si="11"/>
        <v>643</v>
      </c>
      <c r="K395" s="81" t="str">
        <f t="shared" si="12"/>
        <v/>
      </c>
      <c r="L395" s="147">
        <v>0</v>
      </c>
      <c r="M395" s="147">
        <v>279</v>
      </c>
      <c r="N395" s="147">
        <v>364</v>
      </c>
      <c r="O395" s="147">
        <v>0</v>
      </c>
      <c r="P395" s="147">
        <v>0</v>
      </c>
    </row>
    <row r="396" spans="1:22" s="83" customFormat="1" ht="34.5" customHeight="1">
      <c r="A396" s="250" t="s">
        <v>776</v>
      </c>
      <c r="B396" s="1"/>
      <c r="C396" s="370"/>
      <c r="D396" s="320" t="s">
        <v>227</v>
      </c>
      <c r="E396" s="321"/>
      <c r="F396" s="321"/>
      <c r="G396" s="321"/>
      <c r="H396" s="322"/>
      <c r="I396" s="343"/>
      <c r="J396" s="140">
        <f t="shared" si="11"/>
        <v>47467</v>
      </c>
      <c r="K396" s="81" t="str">
        <f t="shared" si="12"/>
        <v/>
      </c>
      <c r="L396" s="147">
        <v>6097</v>
      </c>
      <c r="M396" s="147">
        <v>10408</v>
      </c>
      <c r="N396" s="147">
        <v>12835</v>
      </c>
      <c r="O396" s="147">
        <v>9744</v>
      </c>
      <c r="P396" s="147">
        <v>8383</v>
      </c>
    </row>
    <row r="397" spans="1:22" s="83" customFormat="1" ht="34.5" customHeight="1">
      <c r="A397" s="250" t="s">
        <v>777</v>
      </c>
      <c r="B397" s="119"/>
      <c r="C397" s="370"/>
      <c r="D397" s="320" t="s">
        <v>228</v>
      </c>
      <c r="E397" s="321"/>
      <c r="F397" s="321"/>
      <c r="G397" s="321"/>
      <c r="H397" s="322"/>
      <c r="I397" s="344"/>
      <c r="J397" s="140">
        <f t="shared" si="11"/>
        <v>1970</v>
      </c>
      <c r="K397" s="81" t="str">
        <f t="shared" si="12"/>
        <v/>
      </c>
      <c r="L397" s="147">
        <v>75</v>
      </c>
      <c r="M397" s="147">
        <v>592</v>
      </c>
      <c r="N397" s="147">
        <v>776</v>
      </c>
      <c r="O397" s="147">
        <v>182</v>
      </c>
      <c r="P397" s="147">
        <v>345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1060</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1061</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1955</v>
      </c>
      <c r="K405" s="81" t="str">
        <f t="shared" ref="K405:K422" si="14">IF(OR(COUNTIF(L405:P405,"未確認")&gt;0,COUNTIF(L405:P405,"~*")&gt;0),"※","")</f>
        <v/>
      </c>
      <c r="L405" s="147">
        <v>71</v>
      </c>
      <c r="M405" s="147">
        <v>592</v>
      </c>
      <c r="N405" s="147">
        <v>773</v>
      </c>
      <c r="O405" s="147">
        <v>177</v>
      </c>
      <c r="P405" s="147">
        <v>342</v>
      </c>
    </row>
    <row r="406" spans="1:22" s="83" customFormat="1" ht="34.5" customHeight="1">
      <c r="A406" s="251" t="s">
        <v>779</v>
      </c>
      <c r="B406" s="119"/>
      <c r="C406" s="369"/>
      <c r="D406" s="375" t="s">
        <v>233</v>
      </c>
      <c r="E406" s="377" t="s">
        <v>234</v>
      </c>
      <c r="F406" s="378"/>
      <c r="G406" s="378"/>
      <c r="H406" s="379"/>
      <c r="I406" s="361"/>
      <c r="J406" s="140">
        <f t="shared" si="13"/>
        <v>424</v>
      </c>
      <c r="K406" s="81" t="str">
        <f t="shared" si="14"/>
        <v/>
      </c>
      <c r="L406" s="147">
        <v>70</v>
      </c>
      <c r="M406" s="147">
        <v>15</v>
      </c>
      <c r="N406" s="147">
        <v>18</v>
      </c>
      <c r="O406" s="147">
        <v>95</v>
      </c>
      <c r="P406" s="147">
        <v>226</v>
      </c>
    </row>
    <row r="407" spans="1:22" s="83" customFormat="1" ht="34.5" customHeight="1">
      <c r="A407" s="251" t="s">
        <v>780</v>
      </c>
      <c r="B407" s="119"/>
      <c r="C407" s="369"/>
      <c r="D407" s="369"/>
      <c r="E407" s="320" t="s">
        <v>235</v>
      </c>
      <c r="F407" s="321"/>
      <c r="G407" s="321"/>
      <c r="H407" s="322"/>
      <c r="I407" s="361"/>
      <c r="J407" s="140">
        <f t="shared" si="13"/>
        <v>1180</v>
      </c>
      <c r="K407" s="81" t="str">
        <f t="shared" si="14"/>
        <v/>
      </c>
      <c r="L407" s="147">
        <v>0</v>
      </c>
      <c r="M407" s="147">
        <v>492</v>
      </c>
      <c r="N407" s="147">
        <v>617</v>
      </c>
      <c r="O407" s="147">
        <v>2</v>
      </c>
      <c r="P407" s="147">
        <v>69</v>
      </c>
    </row>
    <row r="408" spans="1:22" s="83" customFormat="1" ht="34.5" customHeight="1">
      <c r="A408" s="251" t="s">
        <v>781</v>
      </c>
      <c r="B408" s="119"/>
      <c r="C408" s="369"/>
      <c r="D408" s="369"/>
      <c r="E408" s="320" t="s">
        <v>236</v>
      </c>
      <c r="F408" s="321"/>
      <c r="G408" s="321"/>
      <c r="H408" s="322"/>
      <c r="I408" s="361"/>
      <c r="J408" s="140">
        <f t="shared" si="13"/>
        <v>168</v>
      </c>
      <c r="K408" s="81" t="str">
        <f t="shared" si="14"/>
        <v/>
      </c>
      <c r="L408" s="147">
        <v>1</v>
      </c>
      <c r="M408" s="147">
        <v>11</v>
      </c>
      <c r="N408" s="147">
        <v>34</v>
      </c>
      <c r="O408" s="147">
        <v>80</v>
      </c>
      <c r="P408" s="147">
        <v>42</v>
      </c>
    </row>
    <row r="409" spans="1:22" s="83" customFormat="1" ht="34.5" customHeight="1">
      <c r="A409" s="251" t="s">
        <v>782</v>
      </c>
      <c r="B409" s="119"/>
      <c r="C409" s="369"/>
      <c r="D409" s="369"/>
      <c r="E409" s="317" t="s">
        <v>989</v>
      </c>
      <c r="F409" s="318"/>
      <c r="G409" s="318"/>
      <c r="H409" s="319"/>
      <c r="I409" s="361"/>
      <c r="J409" s="140">
        <f t="shared" si="13"/>
        <v>183</v>
      </c>
      <c r="K409" s="81" t="str">
        <f t="shared" si="14"/>
        <v/>
      </c>
      <c r="L409" s="147">
        <v>0</v>
      </c>
      <c r="M409" s="147">
        <v>74</v>
      </c>
      <c r="N409" s="147">
        <v>104</v>
      </c>
      <c r="O409" s="147">
        <v>0</v>
      </c>
      <c r="P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1970</v>
      </c>
      <c r="K413" s="81" t="str">
        <f t="shared" si="14"/>
        <v/>
      </c>
      <c r="L413" s="147">
        <v>75</v>
      </c>
      <c r="M413" s="147">
        <v>592</v>
      </c>
      <c r="N413" s="147">
        <v>776</v>
      </c>
      <c r="O413" s="147">
        <v>182</v>
      </c>
      <c r="P413" s="147">
        <v>345</v>
      </c>
    </row>
    <row r="414" spans="1:22" s="83" customFormat="1" ht="34.5" customHeight="1">
      <c r="A414" s="251" t="s">
        <v>787</v>
      </c>
      <c r="B414" s="119"/>
      <c r="C414" s="369"/>
      <c r="D414" s="375" t="s">
        <v>240</v>
      </c>
      <c r="E414" s="377" t="s">
        <v>241</v>
      </c>
      <c r="F414" s="378"/>
      <c r="G414" s="378"/>
      <c r="H414" s="379"/>
      <c r="I414" s="361"/>
      <c r="J414" s="140">
        <f t="shared" si="13"/>
        <v>424</v>
      </c>
      <c r="K414" s="81" t="str">
        <f t="shared" si="14"/>
        <v/>
      </c>
      <c r="L414" s="147">
        <v>0</v>
      </c>
      <c r="M414" s="147">
        <v>186</v>
      </c>
      <c r="N414" s="147">
        <v>211</v>
      </c>
      <c r="O414" s="147">
        <v>12</v>
      </c>
      <c r="P414" s="147">
        <v>15</v>
      </c>
    </row>
    <row r="415" spans="1:22" s="83" customFormat="1" ht="34.5" customHeight="1">
      <c r="A415" s="251" t="s">
        <v>788</v>
      </c>
      <c r="B415" s="119"/>
      <c r="C415" s="369"/>
      <c r="D415" s="369"/>
      <c r="E415" s="320" t="s">
        <v>242</v>
      </c>
      <c r="F415" s="321"/>
      <c r="G415" s="321"/>
      <c r="H415" s="322"/>
      <c r="I415" s="361"/>
      <c r="J415" s="140">
        <f t="shared" si="13"/>
        <v>1022</v>
      </c>
      <c r="K415" s="81" t="str">
        <f t="shared" si="14"/>
        <v/>
      </c>
      <c r="L415" s="147">
        <v>4</v>
      </c>
      <c r="M415" s="147">
        <v>273</v>
      </c>
      <c r="N415" s="147">
        <v>396</v>
      </c>
      <c r="O415" s="147">
        <v>125</v>
      </c>
      <c r="P415" s="147">
        <v>224</v>
      </c>
    </row>
    <row r="416" spans="1:22" s="83" customFormat="1" ht="34.5" customHeight="1">
      <c r="A416" s="251" t="s">
        <v>789</v>
      </c>
      <c r="B416" s="119"/>
      <c r="C416" s="369"/>
      <c r="D416" s="369"/>
      <c r="E416" s="320" t="s">
        <v>243</v>
      </c>
      <c r="F416" s="321"/>
      <c r="G416" s="321"/>
      <c r="H416" s="322"/>
      <c r="I416" s="361"/>
      <c r="J416" s="140">
        <f t="shared" si="13"/>
        <v>112</v>
      </c>
      <c r="K416" s="81" t="str">
        <f t="shared" si="14"/>
        <v/>
      </c>
      <c r="L416" s="147">
        <v>13</v>
      </c>
      <c r="M416" s="147">
        <v>45</v>
      </c>
      <c r="N416" s="147">
        <v>27</v>
      </c>
      <c r="O416" s="147">
        <v>12</v>
      </c>
      <c r="P416" s="147">
        <v>15</v>
      </c>
    </row>
    <row r="417" spans="1:22" s="83" customFormat="1" ht="34.5" customHeight="1">
      <c r="A417" s="251" t="s">
        <v>790</v>
      </c>
      <c r="B417" s="119"/>
      <c r="C417" s="369"/>
      <c r="D417" s="369"/>
      <c r="E417" s="320" t="s">
        <v>244</v>
      </c>
      <c r="F417" s="321"/>
      <c r="G417" s="321"/>
      <c r="H417" s="322"/>
      <c r="I417" s="361"/>
      <c r="J417" s="140">
        <f t="shared" si="13"/>
        <v>75</v>
      </c>
      <c r="K417" s="81" t="str">
        <f t="shared" si="14"/>
        <v/>
      </c>
      <c r="L417" s="147">
        <v>12</v>
      </c>
      <c r="M417" s="147">
        <v>14</v>
      </c>
      <c r="N417" s="147">
        <v>18</v>
      </c>
      <c r="O417" s="147">
        <v>14</v>
      </c>
      <c r="P417" s="147">
        <v>17</v>
      </c>
    </row>
    <row r="418" spans="1:22" s="83" customFormat="1" ht="34.5" customHeight="1">
      <c r="A418" s="251" t="s">
        <v>791</v>
      </c>
      <c r="B418" s="119"/>
      <c r="C418" s="369"/>
      <c r="D418" s="369"/>
      <c r="E418" s="320" t="s">
        <v>245</v>
      </c>
      <c r="F418" s="321"/>
      <c r="G418" s="321"/>
      <c r="H418" s="322"/>
      <c r="I418" s="361"/>
      <c r="J418" s="140">
        <f t="shared" si="13"/>
        <v>62</v>
      </c>
      <c r="K418" s="81" t="str">
        <f t="shared" si="14"/>
        <v/>
      </c>
      <c r="L418" s="147">
        <v>4</v>
      </c>
      <c r="M418" s="147">
        <v>8</v>
      </c>
      <c r="N418" s="147">
        <v>16</v>
      </c>
      <c r="O418" s="147">
        <v>8</v>
      </c>
      <c r="P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118</v>
      </c>
      <c r="K420" s="81" t="str">
        <f t="shared" si="14"/>
        <v/>
      </c>
      <c r="L420" s="147">
        <v>2</v>
      </c>
      <c r="M420" s="147">
        <v>27</v>
      </c>
      <c r="N420" s="147">
        <v>43</v>
      </c>
      <c r="O420" s="147">
        <v>11</v>
      </c>
      <c r="P420" s="147">
        <v>35</v>
      </c>
    </row>
    <row r="421" spans="1:22" s="83" customFormat="1" ht="34.5" customHeight="1">
      <c r="A421" s="251" t="s">
        <v>794</v>
      </c>
      <c r="B421" s="119"/>
      <c r="C421" s="369"/>
      <c r="D421" s="369"/>
      <c r="E421" s="320" t="s">
        <v>247</v>
      </c>
      <c r="F421" s="321"/>
      <c r="G421" s="321"/>
      <c r="H421" s="322"/>
      <c r="I421" s="361"/>
      <c r="J421" s="140">
        <f t="shared" si="13"/>
        <v>157</v>
      </c>
      <c r="K421" s="81" t="str">
        <f t="shared" si="14"/>
        <v/>
      </c>
      <c r="L421" s="147">
        <v>40</v>
      </c>
      <c r="M421" s="147">
        <v>39</v>
      </c>
      <c r="N421" s="147">
        <v>65</v>
      </c>
      <c r="O421" s="147">
        <v>0</v>
      </c>
      <c r="P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1060</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1061</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1546</v>
      </c>
      <c r="K430" s="193" t="str">
        <f>IF(OR(COUNTIF(L430:P430,"未確認")&gt;0,COUNTIF(L430:P430,"~*")&gt;0),"※","")</f>
        <v/>
      </c>
      <c r="L430" s="147">
        <v>75</v>
      </c>
      <c r="M430" s="147">
        <v>406</v>
      </c>
      <c r="N430" s="147">
        <v>565</v>
      </c>
      <c r="O430" s="147">
        <v>170</v>
      </c>
      <c r="P430" s="147">
        <v>330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v>
      </c>
      <c r="K431" s="193" t="str">
        <f>IF(OR(COUNTIF(L431:P431,"未確認")&gt;0,COUNTIF(L431:P431,"~*")&gt;0),"※","")</f>
        <v/>
      </c>
      <c r="L431" s="147">
        <v>2</v>
      </c>
      <c r="M431" s="147">
        <v>2</v>
      </c>
      <c r="N431" s="147">
        <v>1</v>
      </c>
      <c r="O431" s="147">
        <v>3</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184</v>
      </c>
      <c r="K432" s="193" t="str">
        <f>IF(OR(COUNTIF(L432:P432,"未確認")&gt;0,COUNTIF(L432:P432,"~*")&gt;0),"※","")</f>
        <v/>
      </c>
      <c r="L432" s="147">
        <v>6</v>
      </c>
      <c r="M432" s="147">
        <v>36</v>
      </c>
      <c r="N432" s="147">
        <v>61</v>
      </c>
      <c r="O432" s="147">
        <v>19</v>
      </c>
      <c r="P432" s="147">
        <v>62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1353</v>
      </c>
      <c r="K433" s="193" t="str">
        <f>IF(OR(COUNTIF(L433:P433,"未確認")&gt;0,COUNTIF(L433:P433,"~*")&gt;0),"※","")</f>
        <v/>
      </c>
      <c r="L433" s="147">
        <v>67</v>
      </c>
      <c r="M433" s="147">
        <v>368</v>
      </c>
      <c r="N433" s="147">
        <v>503</v>
      </c>
      <c r="O433" s="147">
        <v>148</v>
      </c>
      <c r="P433" s="147">
        <v>267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1060</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1061</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1060</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1061</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t="s">
        <v>541</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t="s">
        <v>541</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v>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t="s">
        <v>541</v>
      </c>
      <c r="N481" s="117" t="s">
        <v>541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t="s">
        <v>541</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1060</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1061</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0</v>
      </c>
      <c r="M505" s="117">
        <v>10</v>
      </c>
      <c r="N505" s="117" t="s">
        <v>541</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1060</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1061</v>
      </c>
      <c r="P515" s="70" t="s">
        <v>1061</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1060</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1061</v>
      </c>
      <c r="P521" s="70" t="s">
        <v>1061</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1060</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1061</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1060</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1061</v>
      </c>
      <c r="P531" s="70" t="s">
        <v>1061</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54</v>
      </c>
      <c r="K535" s="201" t="str">
        <f t="shared" si="23"/>
        <v>※</v>
      </c>
      <c r="L535" s="117" t="s">
        <v>541</v>
      </c>
      <c r="M535" s="117">
        <v>17</v>
      </c>
      <c r="N535" s="117">
        <v>10</v>
      </c>
      <c r="O535" s="117">
        <v>17</v>
      </c>
      <c r="P535" s="117">
        <v>10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1060</v>
      </c>
      <c r="P543" s="66" t="s">
        <v>1063</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1061</v>
      </c>
      <c r="P544" s="70" t="s">
        <v>1061</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1058</v>
      </c>
      <c r="P558" s="211" t="s">
        <v>1048</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37.5</v>
      </c>
      <c r="N560" s="211">
        <v>28.8</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26.1</v>
      </c>
      <c r="N561" s="211">
        <v>15.4</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21.1</v>
      </c>
      <c r="N562" s="211">
        <v>9.9</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16.5</v>
      </c>
      <c r="N563" s="211">
        <v>8.1</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1</v>
      </c>
      <c r="N564" s="211">
        <v>1</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17.8</v>
      </c>
      <c r="N565" s="211">
        <v>7.9</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28.2</v>
      </c>
      <c r="N566" s="211">
        <v>17</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19.100000000000001</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8.9</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1060</v>
      </c>
      <c r="P588" s="66" t="s">
        <v>1063</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1061</v>
      </c>
      <c r="P589" s="70" t="s">
        <v>1061</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75</v>
      </c>
      <c r="K593" s="201" t="str">
        <f>IF(OR(COUNTIF(L593:P593,"未確認")&gt;0,COUNTIF(L593:P593,"*")&gt;0),"※","")</f>
        <v/>
      </c>
      <c r="L593" s="117">
        <v>0</v>
      </c>
      <c r="M593" s="117">
        <v>34</v>
      </c>
      <c r="N593" s="117">
        <v>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1952</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161</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1824</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313</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1986</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1060</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1061</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22</v>
      </c>
      <c r="K618" s="201" t="str">
        <f t="shared" si="29"/>
        <v>※</v>
      </c>
      <c r="L618" s="117" t="s">
        <v>541</v>
      </c>
      <c r="M618" s="117">
        <v>0</v>
      </c>
      <c r="N618" s="117">
        <v>0</v>
      </c>
      <c r="O618" s="117">
        <v>0</v>
      </c>
      <c r="P618" s="117">
        <v>22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v>
      </c>
      <c r="L622" s="117">
        <v>0</v>
      </c>
      <c r="M622" s="117" t="s">
        <v>541</v>
      </c>
      <c r="N622" s="117">
        <v>13</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1060</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1061</v>
      </c>
      <c r="P630" s="70" t="s">
        <v>1061</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12</v>
      </c>
      <c r="K631" s="201" t="str">
        <f t="shared" ref="K631:K638" si="31">IF(OR(COUNTIF(L631:P631,"未確認")&gt;0,COUNTIF(L631:P631,"*")&gt;0),"※","")</f>
        <v>※</v>
      </c>
      <c r="L631" s="117">
        <v>0</v>
      </c>
      <c r="M631" s="117" t="s">
        <v>541</v>
      </c>
      <c r="N631" s="117">
        <v>12</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28</v>
      </c>
      <c r="K632" s="201" t="str">
        <f t="shared" si="31"/>
        <v/>
      </c>
      <c r="L632" s="117">
        <v>0</v>
      </c>
      <c r="M632" s="117">
        <v>12</v>
      </c>
      <c r="N632" s="117">
        <v>16</v>
      </c>
      <c r="O632" s="117">
        <v>0</v>
      </c>
      <c r="P632" s="117">
        <v>0</v>
      </c>
    </row>
    <row r="633" spans="1:22" s="118" customFormat="1" ht="57">
      <c r="A633" s="252" t="s">
        <v>919</v>
      </c>
      <c r="B633" s="119"/>
      <c r="C633" s="320" t="s">
        <v>436</v>
      </c>
      <c r="D633" s="321"/>
      <c r="E633" s="321"/>
      <c r="F633" s="321"/>
      <c r="G633" s="321"/>
      <c r="H633" s="322"/>
      <c r="I633" s="122" t="s">
        <v>437</v>
      </c>
      <c r="J633" s="116">
        <f t="shared" si="30"/>
        <v>25</v>
      </c>
      <c r="K633" s="201" t="str">
        <f t="shared" si="31"/>
        <v/>
      </c>
      <c r="L633" s="117">
        <v>0</v>
      </c>
      <c r="M633" s="117">
        <v>12</v>
      </c>
      <c r="N633" s="117">
        <v>13</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1060</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1061</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131</v>
      </c>
      <c r="K646" s="201" t="str">
        <f t="shared" ref="K646:K660" si="33">IF(OR(COUNTIF(L646:P646,"未確認")&gt;0,COUNTIF(L646:P646,"*")&gt;0),"※","")</f>
        <v/>
      </c>
      <c r="L646" s="117">
        <v>19</v>
      </c>
      <c r="M646" s="117">
        <v>30</v>
      </c>
      <c r="N646" s="117">
        <v>47</v>
      </c>
      <c r="O646" s="117">
        <v>35</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36</v>
      </c>
      <c r="K648" s="201" t="str">
        <f t="shared" si="33"/>
        <v>※</v>
      </c>
      <c r="L648" s="117" t="s">
        <v>541</v>
      </c>
      <c r="M648" s="117" t="s">
        <v>541</v>
      </c>
      <c r="N648" s="117">
        <v>18</v>
      </c>
      <c r="O648" s="117">
        <v>18</v>
      </c>
      <c r="P648" s="117">
        <v>0</v>
      </c>
    </row>
    <row r="649" spans="1:22" s="118" customFormat="1" ht="69.95" customHeight="1">
      <c r="A649" s="252" t="s">
        <v>928</v>
      </c>
      <c r="B649" s="84"/>
      <c r="C649" s="295"/>
      <c r="D649" s="297"/>
      <c r="E649" s="320" t="s">
        <v>940</v>
      </c>
      <c r="F649" s="321"/>
      <c r="G649" s="321"/>
      <c r="H649" s="322"/>
      <c r="I649" s="122" t="s">
        <v>456</v>
      </c>
      <c r="J649" s="116">
        <f t="shared" si="32"/>
        <v>57</v>
      </c>
      <c r="K649" s="201" t="str">
        <f t="shared" si="33"/>
        <v>※</v>
      </c>
      <c r="L649" s="117">
        <v>13</v>
      </c>
      <c r="M649" s="117">
        <v>19</v>
      </c>
      <c r="N649" s="117">
        <v>25</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t="s">
        <v>541</v>
      </c>
      <c r="N650" s="117" t="s">
        <v>541</v>
      </c>
      <c r="O650" s="117">
        <v>14</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56</v>
      </c>
      <c r="K655" s="201" t="str">
        <f t="shared" si="33"/>
        <v>※</v>
      </c>
      <c r="L655" s="117">
        <v>0</v>
      </c>
      <c r="M655" s="117">
        <v>21</v>
      </c>
      <c r="N655" s="117">
        <v>35</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44</v>
      </c>
      <c r="K657" s="201" t="str">
        <f t="shared" si="33"/>
        <v>※</v>
      </c>
      <c r="L657" s="117">
        <v>0</v>
      </c>
      <c r="M657" s="117">
        <v>17</v>
      </c>
      <c r="N657" s="117">
        <v>27</v>
      </c>
      <c r="O657" s="117" t="s">
        <v>541</v>
      </c>
      <c r="P657" s="117">
        <v>0</v>
      </c>
    </row>
    <row r="658" spans="1:22" s="118" customFormat="1" ht="56.1"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11</v>
      </c>
      <c r="O658" s="117" t="s">
        <v>541</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1060</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1061</v>
      </c>
      <c r="P666" s="70" t="s">
        <v>1061</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1059</v>
      </c>
      <c r="P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8.1</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179</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55</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24</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85</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71</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37.299999999999997</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1060</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1061</v>
      </c>
      <c r="P682" s="70" t="s">
        <v>1061</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15</v>
      </c>
      <c r="K683" s="201" t="str">
        <f>IF(OR(COUNTIF(L683:P683,"未確認")&gt;0,COUNTIF(L683:P683,"*")&gt;0),"※","")</f>
        <v/>
      </c>
      <c r="L683" s="117">
        <v>15</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1060</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1061</v>
      </c>
      <c r="P692" s="70" t="s">
        <v>1061</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1060</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1061</v>
      </c>
      <c r="P705" s="70" t="s">
        <v>1061</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8F40AC-8C75-44BD-9F48-E14A6F0732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2019-12-23T00:31:20Z</dcterms:modified>
</cp:coreProperties>
</file>