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0BE807A-28A1-4721-B73F-2CFEE330F37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<sst xmlns="http://schemas.openxmlformats.org/spreadsheetml/2006/main" count="2983" uniqueCount="1051">
  <si>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</si>
  <si>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</si>
  <si>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</si>
  <si>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</si>
  <si>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</si>
  <si>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</si>
  <si>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</si>
  <si>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</si>
  <si>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</si>
  <si>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</si>
  <si>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</si>
  <si>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</si>
  <si>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</si>
  <si>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</si>
  <si>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</si>
  <si>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</si>
  <si>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</si>
  <si>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</si>
  <si>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</si>
  <si>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</si>
  <si>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</si>
  <si>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</si>
  <si>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</si>
  <si>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</si>
  <si>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</si>
  <si>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</si>
  <si>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</si>
  <si>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</si>
  <si>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</si>
  <si>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</si>
  <si>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</si>
  <si>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</si>
  <si>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</si>
  <si>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</si>
  <si>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</si>
  <si>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</si>
  <si>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</si>
  <si>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</si>
  <si>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</si>
  <si>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</si>
  <si>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</si>
  <si>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</si>
  <si>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</si>
  <si>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</si>
  <si>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</si>
  <si>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</si>
  <si>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</si>
  <si>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</si>
  <si>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</si>
  <si>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</si>
  <si>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</si>
  <si>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</si>
  <si>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</si>
  <si>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</si>
  <si>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</si>
  <si>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</si>
  <si>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</si>
  <si>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</si>
  <si>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</si>
  <si>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</si>
  <si>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</si>
  <si>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</si>
  <si>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</si>
  <si>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</si>
  <si>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</si>
  <si>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</si>
  <si>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</si>
  <si>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</si>
  <si>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</si>
  <si>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</si>
  <si>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</si>
  <si>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</si>
  <si>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</si>
  <si>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</si>
  <si>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</si>
  <si>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</si>
  <si>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</si>
  <si>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</si>
  <si>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</si>
  <si>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</si>
  <si>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</si>
  <si>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</si>
  <si>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</si>
  <si>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</si>
  <si>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</si>
  <si>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</si>
  <si>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</si>
  <si>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</si>
  <si>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</si>
  <si>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</si>
  <si>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</si>
  <si>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</si>
  <si>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</si>
  <si>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</si>
  <si>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</si>
  <si>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</si>
  <si>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</si>
  <si>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</si>
  <si>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</si>
  <si>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</si>
  <si>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</si>
  <si>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</si>
  <si>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</si>
  <si>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</si>
  <si>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</si>
  <si>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</si>
  <si>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</si>
  <si>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</si>
  <si>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</si>
  <si>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</si>
  <si>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</si>
  <si>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</si>
  <si>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</si>
  <si>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</si>
  <si>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</si>
  <si>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</si>
  <si>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</si>
  <si>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</si>
  <si>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</si>
  <si>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</si>
  <si>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</si>
  <si>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</si>
  <si>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</si>
  <si>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</si>
  <si>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</si>
  <si>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</si>
  <si>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</si>
  <si>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</si>
  <si>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</si>
  <si>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</si>
  <si>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</si>
  <si>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</si>
  <si>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</si>
  <si>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</si>
  <si>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</si>
  <si>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</si>
  <si>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</si>
  <si>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</si>
  <si>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</si>
  <si>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</si>
  <si>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</si>
  <si>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</si>
  <si>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</si>
  <si>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</si>
  <si>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</si>
  <si>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</si>
  <si>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</si>
  <si>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</si>
  <si>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</si>
  <si>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</si>
  <si>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</si>
  <si>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</si>
  <si>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</si>
  <si>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</si>
  <si>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</si>
  <si>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</si>
  <si>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</si>
  <si>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</si>
  <si>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</si>
  <si>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</si>
  <si>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</si>
  <si>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</si>
  <si>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</si>
  <si>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</si>
  <si>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</si>
  <si>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</si>
  <si>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</si>
  <si>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</si>
  <si>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</si>
  <si>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</si>
  <si>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</si>
  <si>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</si>
  <si>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</si>
  <si>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</si>
  <si>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</si>
  <si>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</si>
  <si>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</si>
  <si>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</si>
  <si>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</si>
  <si>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</si>
  <si>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</si>
  <si>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</si>
  <si>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</si>
  <si>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</si>
  <si>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</si>
  <si>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</si>
  <si>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</si>
  <si>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</si>
  <si>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</si>
  <si>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</si>
  <si>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</si>
  <si>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</si>
  <si>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</si>
  <si>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</si>
  <si>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</si>
  <si>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</si>
  <si>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</si>
  <si>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</si>
  <si>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</si>
  <si>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</si>
  <si>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</si>
  <si>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</si>
  <si>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</si>
  <si>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</si>
  <si>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</si>
  <si>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</si>
  <si>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</si>
  <si>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</si>
  <si>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</si>
  <si>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</si>
  <si>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</si>
  <si>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</si>
  <si>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</si>
  <si>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</si>
  <si>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</si>
  <si>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</si>
  <si>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</si>
  <si>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</si>
  <si>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</si>
  <si>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</si>
  <si>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</si>
  <si>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</si>
  <si>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</si>
  <si>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</si>
  <si>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</si>
  <si>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</si>
  <si>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</si>
  <si>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</si>
  <si>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</si>
  <si>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</si>
  <si>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</si>
  <si>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</si>
  <si>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</si>
  <si>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</si>
  <si>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</si>
  <si>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</si>
  <si>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</si>
  <si>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</si>
  <si>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</si>
  <si>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</si>
  <si>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</si>
  <si>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</si>
  <si>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</si>
  <si>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</si>
  <si>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</si>
  <si>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</si>
  <si>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</si>
  <si>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</si>
  <si>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</si>
  <si>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</si>
  <si>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</si>
  <si>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</si>
  <si>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</si>
  <si>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</si>
  <si>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</si>
  <si>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</si>
  <si>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</si>
  <si>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</si>
  <si>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</si>
  <si>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</si>
  <si>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</si>
  <si>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</si>
  <si>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</si>
  <si>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</si>
  <si>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</si>
  <si>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</si>
  <si>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</si>
  <si>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</si>
  <si>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</si>
  <si>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</si>
  <si>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</si>
  <si>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</si>
  <si>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</si>
  <si>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</si>
  <si>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</si>
  <si>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</si>
  <si>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</si>
  <si>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</si>
  <si>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</si>
  <si>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</si>
  <si>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</si>
  <si>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</si>
  <si>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</si>
  <si>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</si>
  <si>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</si>
  <si>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</si>
  <si>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</si>
  <si>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</si>
  <si>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</si>
  <si>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</si>
  <si>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</si>
  <si>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</si>
  <si>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</si>
  <si>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</si>
  <si>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</si>
  <si>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</si>
  <si>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</si>
  <si>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</si>
  <si>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</si>
  <si>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</si>
  <si>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</si>
  <si>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</si>
  <si>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</si>
  <si>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</si>
  <si>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</si>
  <si>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</si>
  <si>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</si>
  <si>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</si>
  <si>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</si>
  <si>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</si>
  <si>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</si>
  <si>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</si>
  <si>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</si>
  <si>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</si>
  <si>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</si>
  <si>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</si>
  <si>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</si>
  <si>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</si>
  <si>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</si>
  <si>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</si>
  <si>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</si>
  <si>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</si>
  <si>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</si>
  <si>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</si>
  <si>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</si>
  <si>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</si>
  <si>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</si>
  <si>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</si>
  <si>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</si>
  <si>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</si>
  <si>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</si>
  <si>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</si>
  <si>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</si>
  <si>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</si>
  <si>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</si>
  <si>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</si>
  <si>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</si>
  <si>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</si>
  <si>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</si>
  <si>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</si>
  <si>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</si>
  <si>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</si>
  <si>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</si>
  <si>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</si>
  <si>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</si>
  <si>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</si>
  <si>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</si>
  <si>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</si>
  <si>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</si>
  <si>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</si>
  <si>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</si>
  <si>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</si>
  <si>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</si>
  <si>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</si>
  <si>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</si>
  <si>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</si>
  <si>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</si>
  <si>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</si>
  <si>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</si>
  <si>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</si>
  <si>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</si>
  <si>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</si>
  <si>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</si>
  <si>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</si>
  <si>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</si>
  <si>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</si>
  <si>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</si>
  <si>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</si>
  <si>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</si>
  <si>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</si>
  <si>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</si>
  <si>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</si>
  <si>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</si>
  <si>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</si>
  <si>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</si>
  <si>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</si>
  <si>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</si>
  <si>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</si>
  <si>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</si>
  <si>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</si>
  <si>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</si>
  <si>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</si>
  <si>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</si>
  <si>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</si>
  <si>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</si>
  <si>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</si>
  <si>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</si>
  <si>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</si>
  <si>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</si>
  <si>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</si>
  <si>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</si>
  <si>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</si>
  <si>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</si>
  <si>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</si>
  <si>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</si>
  <si>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</si>
  <si>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</si>
  <si>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</si>
  <si>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</si>
  <si>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</si>
  <si>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</si>
  <si>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</si>
  <si>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</si>
  <si>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</si>
  <si>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</si>
  <si>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</si>
  <si>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</si>
  <si>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</si>
  <si>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</si>
  <si>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</si>
  <si>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</si>
  <si>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</si>
  <si>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</si>
  <si>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</si>
  <si>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</si>
  <si>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</si>
  <si>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</si>
  <si>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</si>
  <si>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</si>
  <si>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</si>
  <si>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</si>
  <si>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</si>
  <si>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</si>
  <si>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</si>
  <si>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</si>
  <si>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</si>
  <si>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</si>
  <si>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</si>
  <si>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</si>
  <si>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</si>
  <si>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</si>
  <si>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</si>
  <si>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</si>
  <si>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</si>
  <si>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</si>
  <si>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</si>
  <si>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</si>
  <si>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</si>
  <si>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</si>
  <si>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</si>
  <si>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</si>
  <si>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</si>
  <si>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</si>
  <si>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</si>
  <si>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</si>
  <si>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</si>
  <si>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</si>
  <si>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</si>
  <si>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</si>
  <si>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</si>
  <si>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</si>
  <si>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</si>
  <si>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</si>
  <si>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</si>
  <si>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</si>
  <si>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</si>
  <si>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</si>
  <si>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</si>
  <si>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</si>
  <si>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</si>
  <si>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</si>
  <si>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</si>
  <si>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</si>
  <si>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</si>
  <si>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</si>
  <si>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</si>
  <si>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</si>
  <si>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</si>
  <si>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</si>
  <si>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</si>
  <si>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</si>
  <si>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</si>
  <si>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</si>
  <si>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</si>
  <si>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</si>
  <si>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</si>
  <si>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</si>
  <si>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</si>
  <si>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</si>
  <si>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</si>
  <si>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</si>
  <si>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</si>
  <si>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</si>
  <si>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</si>
  <si>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</si>
  <si>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</si>
  <si>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</si>
  <si>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</si>
  <si>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</si>
  <si>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</si>
  <si>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</si>
  <si>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</si>
  <si>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</si>
  <si>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</si>
  <si>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</si>
  <si>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</si>
  <si>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</si>
  <si>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</si>
  <si>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</si>
  <si>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</si>
  <si>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</si>
  <si>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</si>
  <si>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</si>
  <si>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</si>
  <si>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</si>
  <si>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</si>
  <si>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</si>
  <si>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</si>
  <si>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</si>
  <si>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</si>
  <si>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</si>
  <si>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</si>
  <si>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</si>
  <si>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</si>
  <si>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</si>
  <si>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</si>
  <si>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</si>
  <si>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</si>
  <si>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</si>
  <si>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</si>
  <si>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</si>
  <si>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</si>
  <si>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</si>
  <si>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</si>
  <si>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</si>
  <si>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</si>
  <si>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</si>
  <si>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</si>
  <si>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</si>
  <si>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</si>
  <si>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</si>
  <si>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</si>
  <si>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</si>
  <si>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</si>
  <si>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</si>
  <si>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</si>
  <si>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</si>
  <si>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</si>
  <si>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</si>
  <si>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</si>
  <si>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</si>
  <si>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</si>
  <si>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</si>
  <si>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</si>
  <si>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</si>
  <si>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</si>
  <si>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</si>
  <si>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</si>
  <si>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</si>
  <si>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</si>
  <si>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</si>
  <si>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</si>
  <si>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</si>
  <si>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</si>
  <si>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</si>
  <si>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</si>
  <si>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</si>
  <si>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</si>
  <si>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</si>
  <si>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</si>
  <si>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</si>
  <si>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</si>
  <si>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</si>
  <si>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</si>
  <si>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</si>
  <si>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</si>
  <si>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</si>
  <si>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</si>
  <si>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</si>
  <si>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</si>
  <si>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</si>
  <si>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</si>
  <si>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</si>
  <si>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</si>
  <si>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</si>
  <si>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</si>
  <si>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</si>
  <si>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</si>
  <si>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</si>
  <si>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</si>
  <si>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</si>
  <si>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</si>
  <si>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</si>
  <si>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</si>
  <si>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</si>
  <si>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</si>
  <si>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</si>
  <si>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</si>
  <si>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</si>
  <si>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</si>
  <si>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</si>
  <si>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</si>
  <si>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</si>
  <si>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</si>
  <si>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</si>
  <si>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</si>
  <si>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</si>
  <si>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</si>
  <si>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</si>
  <si>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</si>
  <si>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</si>
  <si>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</si>
  <si>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</si>
  <si>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</si>
  <si>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</si>
  <si>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</si>
  <si>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</si>
  <si>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</si>
  <si>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</si>
  <si>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</si>
  <si>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</si>
  <si>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</si>
  <si>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</si>
  <si>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</si>
  <si>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</si>
  <si>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</si>
  <si>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</si>
  <si>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</si>
  <si>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</si>
  <si>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</si>
  <si>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</si>
  <si>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</si>
  <si>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</si>
  <si>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</si>
  <si>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</si>
  <si>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</si>
  <si>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</si>
  <si>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</si>
  <si>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</si>
  <si>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</si>
  <si>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</si>
  <si>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</si>
  <si>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</si>
  <si>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</si>
  <si>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</si>
  <si>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</si>
  <si>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</si>
  <si>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</si>
  <si>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</si>
  <si>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</si>
  <si>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</si>
  <si>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</si>
  <si>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</si>
  <si>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</si>
  <si>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</si>
  <si>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</si>
  <si>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</si>
  <si>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</si>
  <si>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</si>
  <si>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</si>
  <si>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</si>
  <si>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</si>
  <si>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</si>
  <si>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</si>
  <si>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</si>
  <si>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</si>
  <si>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</si>
  <si>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</si>
  <si>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</si>
  <si>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</si>
  <si>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</si>
  <si>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</si>
  <si>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</si>
  <si>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</si>
  <si>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</si>
  <si>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</si>
  <si>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</si>
  <si>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</si>
  <si>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</si>
  <si>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</si>
  <si>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</si>
  <si>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</si>
  <si>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</si>
  <si>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</si>
  <si>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</si>
  <si>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</si>
  <si>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</si>
  <si>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</si>
  <si>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</si>
  <si>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</si>
  <si>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</si>
  <si>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</si>
  <si>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</si>
  <si>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</si>
  <si>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</si>
  <si>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</si>
  <si>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</si>
  <si>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</si>
  <si>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</si>
  <si>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</si>
  <si>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</si>
  <si>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</si>
  <si>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</si>
  <si>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</si>
  <si>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</si>
  <si>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</si>
  <si>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</si>
  <si>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</si>
  <si>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</si>
  <si>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</si>
  <si>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</si>
  <si>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</si>
  <si>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</si>
  <si>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</si>
  <si>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</si>
  <si>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</si>
  <si>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</si>
  <si>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</si>
  <si>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</si>
  <si>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</si>
  <si>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</si>
  <si>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</si>
  <si>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</si>
  <si>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</si>
  <si>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</si>
  <si>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</si>
  <si>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</si>
  <si>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</si>
  <si>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</si>
  <si>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</si>
  <si>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</si>
  <si>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</si>
  <si>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</si>
  <si>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</si>
  <si>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</si>
  <si>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</si>
  <si>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</si>
  <si>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</si>
  <si>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</si>
  <si>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</si>
  <si>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</si>
  <si>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</si>
  <si>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</si>
  <si>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</si>
  <si>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</si>
  <si>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</si>
  <si>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</si>
  <si>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</si>
  <si>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</si>
  <si>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</si>
  <si>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</si>
  <si>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</si>
  <si>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</si>
  <si>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</si>
  <si>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</si>
  <si>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</si>
  <si>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</si>
  <si>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</si>
  <si>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</si>
  <si>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</si>
  <si>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</si>
  <si>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</si>
  <si>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</si>
  <si>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</si>
  <si>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</si>
  <si>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</si>
  <si>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</si>
  <si>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</si>
  <si>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</si>
  <si>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</si>
  <si>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</si>
  <si>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</si>
  <si>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</si>
  <si>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</si>
  <si>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</si>
  <si>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</si>
  <si>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</si>
  <si>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</si>
  <si>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</si>
  <si>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</si>
  <si>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</si>
  <si>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</si>
  <si>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</si>
  <si>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</si>
  <si>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</si>
  <si>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</si>
  <si>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</si>
  <si>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</si>
  <si>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</si>
  <si>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</si>
  <si>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</si>
  <si>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</si>
  <si>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</si>
  <si>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</si>
  <si>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</si>
  <si>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</si>
  <si>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</si>
  <si>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</si>
  <si>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</si>
  <si>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</si>
  <si>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</si>
  <si>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</si>
  <si>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</si>
  <si>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</si>
  <si>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</si>
  <si>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</si>
  <si>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</si>
  <si>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</si>
  <si>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</si>
  <si>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</si>
  <si>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</si>
  <si>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</si>
  <si>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</si>
  <si>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</si>
  <si>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</si>
  <si>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</si>
  <si>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</si>
  <si>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</si>
  <si>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</si>
  <si>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</si>
  <si>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</si>
  <si>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</si>
  <si>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</si>
  <si>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</si>
  <si>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</si>
  <si>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</si>
  <si>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</si>
  <si>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</si>
  <si>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</si>
  <si>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</si>
  <si>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</si>
  <si>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</si>
  <si>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</si>
  <si>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</si>
  <si>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</si>
  <si>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</si>
  <si>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</si>
  <si>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</si>
  <si>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</si>
  <si>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</si>
  <si>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</si>
  <si>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</si>
  <si>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</si>
  <si>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</si>
  <si>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</si>
  <si>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</si>
  <si>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</si>
  <si>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</si>
  <si>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</si>
  <si>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</si>
  <si>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</si>
  <si>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</si>
  <si>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</si>
  <si>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</si>
  <si>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</si>
  <si>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</si>
  <si>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</si>
  <si>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</si>
  <si>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</si>
  <si>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</si>
  <si>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</si>
  <si>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</si>
  <si>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</si>
  <si>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</si>
  <si>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</si>
  <si>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</si>
  <si>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</si>
  <si>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</si>
  <si>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</si>
  <si>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</si>
  <si>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</si>
  <si>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</si>
  <si>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</si>
  <si>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</si>
  <si>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</si>
  <si>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</si>
  <si>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</si>
  <si>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</si>
  <si>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</si>
  <si>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</si>
  <si>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</si>
  <si>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</si>
  <si>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</si>
  <si>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</si>
  <si>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</si>
  <si>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</si>
  <si>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</si>
  <si>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</si>
  <si>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</si>
  <si>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</si>
  <si>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</si>
  <si>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</si>
  <si>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</si>
  <si>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</si>
  <si>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</si>
  <si>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</si>
  <si>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</si>
  <si>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</si>
  <si>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</si>
  <si>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</si>
  <si>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</si>
  <si>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</si>
  <si>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</si>
  <si>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</si>
  <si>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</si>
  <si>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</si>
  <si>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</si>
  <si>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</si>
  <si>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</si>
  <si>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</si>
  <si>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</si>
  <si>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</si>
  <si>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</si>
  <si>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</si>
  <si>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</si>
  <si>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</si>
  <si>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</si>
  <si>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</si>
  <si>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</si>
  <si>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</si>
  <si>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</si>
  <si>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</si>
  <si>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</si>
  <si>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</si>
  <si>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</si>
  <si>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</si>
  <si>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</si>
  <si>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</si>
  <si>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</si>
  <si>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</si>
  <si>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</si>
  <si>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</si>
  <si>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</si>
  <si>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</si>
  <si>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</si>
  <si>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</si>
  <si>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</si>
  <si>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</si>
  <si>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</si>
  <si>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</si>
  <si>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</si>
  <si>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</si>
  <si>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</si>
  <si>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</si>
  <si>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</si>
  <si>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</si>
  <si>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</si>
  <si>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</si>
  <si>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</si>
  <si>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</si>
  <si>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</si>
  <si>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</si>
  <si>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</si>
  <si>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</si>
  <si>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</si>
  <si>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</si>
  <si>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</si>
  <si>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</si>
  <si>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</si>
  <si>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</si>
  <si>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</si>
  <si>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</si>
  <si>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</si>
  <si>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</si>
  <si>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</si>
  <si>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</si>
  <si>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</si>
  <si>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</si>
  <si>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</si>
  <si>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</si>
  <si>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</si>
  <si>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</si>
  <si>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</si>
  <si>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</si>
  <si>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</si>
  <si>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</si>
  <si>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</si>
  <si>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</si>
  <si>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</si>
  <si>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</si>
  <si>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</si>
  <si>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</si>
  <si>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</si>
  <si>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</si>
  <si>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</si>
  <si>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</si>
  <si>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</si>
  <si>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</si>
  <si>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</si>
  <si>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</si>
  <si>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</si>
  <si>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</si>
  <si>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</si>
  <si>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</si>
  <si>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</si>
  <si>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</si>
  <si>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</si>
  <si>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</si>
  <si>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</si>
  <si>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</si>
  <si>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</si>
  <si>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</si>
  <si>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</si>
  <si>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</si>
  <si>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</si>
  <si>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</si>
  <si>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</si>
  <si>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</si>
  <si>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</si>
  <si>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</si>
  <si>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</si>
  <si>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</si>
  <si>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</si>
  <si>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</si>
  <si>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</si>
  <si>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</si>
  <si>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</si>
  <si>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</si>
  <si>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</si>
  <si>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</si>
  <si>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</si>
  <si>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</si>
  <si>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</si>
  <si>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</si>
  <si>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</si>
  <si>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</si>
  <si>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</si>
  <si>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</si>
  <si>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</si>
  <si>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</si>
  <si>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</si>
  <si>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</si>
  <si>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</si>
  <si>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</si>
  <si>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</si>
  <si>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</si>
  <si>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</si>
  <si>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</si>
  <si>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</si>
  <si>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</si>
  <si>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</si>
  <si>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</si>
  <si>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</si>
  <si>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</si>
  <si>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</si>
  <si>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</si>
  <si>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</si>
  <si>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所沢明生病院</t>
    <phoneticPr fontId="3"/>
  </si>
  <si>
    <t>〒359-1145 所沢市大字山口５０９５番地</t>
    <phoneticPr fontId="3"/>
  </si>
  <si>
    <t>〇</t>
  </si>
  <si>
    <t>その他の法人</t>
  </si>
  <si>
    <t>複数の診療科で活用</t>
  </si>
  <si>
    <t>消化器外科（胃腸外科）</t>
  </si>
  <si>
    <t>整形外科</t>
  </si>
  <si>
    <t>外科</t>
  </si>
  <si>
    <t>急性期一般入院料１</t>
  </si>
  <si>
    <t>ＤＰＣ標準病院群</t>
  </si>
  <si>
    <t>有</t>
  </si>
  <si>
    <t>看護必要度Ⅰ</t>
    <phoneticPr fontId="3"/>
  </si>
  <si>
    <t>急性期機能病棟01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</si>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</sst>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4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159</v>
      </c>
      <c r="K145" s="264" t="str">
        <f t="shared" ref="K145:K176" si="3">IF(OR(COUNTIF(L145:L145,"未確認")&gt;0,COUNTIF(L145:L145,"~*")&gt;0),"※","")</f>
        <v/>
      </c>
      <c r="L145" s="117">
        <v>159</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44</v>
      </c>
      <c r="K269" s="81" t="str">
        <f t="shared" si="8"/>
        <v/>
      </c>
      <c r="L269" s="147">
        <v>44</v>
      </c>
    </row>
    <row r="270" spans="1:22" s="83" customFormat="1" ht="34.5" customHeight="1">
      <c r="A270" s="249" t="s">
        <v>725</v>
      </c>
      <c r="B270" s="120"/>
      <c r="C270" s="370"/>
      <c r="D270" s="370"/>
      <c r="E270" s="370"/>
      <c r="F270" s="370"/>
      <c r="G270" s="370" t="s">
        <v>148</v>
      </c>
      <c r="H270" s="370"/>
      <c r="I270" s="403"/>
      <c r="J270" s="266">
        <f t="shared" si="9"/>
        <v>2</v>
      </c>
      <c r="K270" s="81" t="str">
        <f t="shared" si="8"/>
        <v/>
      </c>
      <c r="L270" s="148">
        <v>2</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7</v>
      </c>
      <c r="K287" s="81" t="str">
        <f t="shared" si="8"/>
        <v/>
      </c>
      <c r="L287" s="141"/>
    </row>
    <row r="288" spans="1:12" s="83" customFormat="1" ht="34.5" customHeight="1">
      <c r="A288" s="244" t="s">
        <v>734</v>
      </c>
      <c r="B288" s="84"/>
      <c r="C288" s="373"/>
      <c r="D288" s="373"/>
      <c r="E288" s="373"/>
      <c r="F288" s="373"/>
      <c r="G288" s="370" t="s">
        <v>148</v>
      </c>
      <c r="H288" s="370"/>
      <c r="I288" s="403"/>
      <c r="J288" s="266">
        <v>1.2</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9</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1678</v>
      </c>
      <c r="K392" s="81" t="str">
        <f t="shared" ref="K392:K397" si="11">IF(OR(COUNTIF(L392:L392,"未確認")&gt;0,COUNTIF(L392:L392,"~*")&gt;0),"※","")</f>
        <v/>
      </c>
      <c r="L392" s="147">
        <v>1678</v>
      </c>
    </row>
    <row r="393" spans="1:22" s="83" customFormat="1" ht="34.5" customHeight="1">
      <c r="A393" s="249" t="s">
        <v>773</v>
      </c>
      <c r="B393" s="84"/>
      <c r="C393" s="369"/>
      <c r="D393" s="379"/>
      <c r="E393" s="319" t="s">
        <v>224</v>
      </c>
      <c r="F393" s="320"/>
      <c r="G393" s="320"/>
      <c r="H393" s="321"/>
      <c r="I393" s="342"/>
      <c r="J393" s="140">
        <f t="shared" si="10"/>
        <v>591</v>
      </c>
      <c r="K393" s="81" t="str">
        <f t="shared" si="11"/>
        <v/>
      </c>
      <c r="L393" s="147">
        <v>591</v>
      </c>
    </row>
    <row r="394" spans="1:22" s="83" customFormat="1" ht="34.5" customHeight="1">
      <c r="A394" s="250" t="s">
        <v>774</v>
      </c>
      <c r="B394" s="84"/>
      <c r="C394" s="369"/>
      <c r="D394" s="380"/>
      <c r="E394" s="319" t="s">
        <v>225</v>
      </c>
      <c r="F394" s="320"/>
      <c r="G394" s="320"/>
      <c r="H394" s="321"/>
      <c r="I394" s="342"/>
      <c r="J394" s="140">
        <f t="shared" si="10"/>
        <v>809</v>
      </c>
      <c r="K394" s="81" t="str">
        <f t="shared" si="11"/>
        <v/>
      </c>
      <c r="L394" s="147">
        <v>809</v>
      </c>
    </row>
    <row r="395" spans="1:22" s="83" customFormat="1" ht="34.5" customHeight="1">
      <c r="A395" s="250" t="s">
        <v>775</v>
      </c>
      <c r="B395" s="84"/>
      <c r="C395" s="369"/>
      <c r="D395" s="381"/>
      <c r="E395" s="319" t="s">
        <v>226</v>
      </c>
      <c r="F395" s="320"/>
      <c r="G395" s="320"/>
      <c r="H395" s="321"/>
      <c r="I395" s="342"/>
      <c r="J395" s="140">
        <f t="shared" si="10"/>
        <v>278</v>
      </c>
      <c r="K395" s="81" t="str">
        <f t="shared" si="11"/>
        <v/>
      </c>
      <c r="L395" s="147">
        <v>278</v>
      </c>
    </row>
    <row r="396" spans="1:22" s="83" customFormat="1" ht="34.5" customHeight="1">
      <c r="A396" s="250" t="s">
        <v>776</v>
      </c>
      <c r="B396" s="1"/>
      <c r="C396" s="369"/>
      <c r="D396" s="319" t="s">
        <v>227</v>
      </c>
      <c r="E396" s="320"/>
      <c r="F396" s="320"/>
      <c r="G396" s="320"/>
      <c r="H396" s="321"/>
      <c r="I396" s="342"/>
      <c r="J396" s="140">
        <f t="shared" si="10"/>
        <v>17339</v>
      </c>
      <c r="K396" s="81" t="str">
        <f t="shared" si="11"/>
        <v/>
      </c>
      <c r="L396" s="147">
        <v>17339</v>
      </c>
    </row>
    <row r="397" spans="1:22" s="83" customFormat="1" ht="34.5" customHeight="1">
      <c r="A397" s="250" t="s">
        <v>777</v>
      </c>
      <c r="B397" s="119"/>
      <c r="C397" s="369"/>
      <c r="D397" s="319" t="s">
        <v>228</v>
      </c>
      <c r="E397" s="320"/>
      <c r="F397" s="320"/>
      <c r="G397" s="320"/>
      <c r="H397" s="321"/>
      <c r="I397" s="343"/>
      <c r="J397" s="140">
        <f t="shared" si="10"/>
        <v>1675</v>
      </c>
      <c r="K397" s="81" t="str">
        <f t="shared" si="11"/>
        <v/>
      </c>
      <c r="L397" s="147">
        <v>1675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1678</v>
      </c>
      <c r="K405" s="81" t="str">
        <f t="shared" ref="K405:K422" si="13">IF(OR(COUNTIF(L405:L405,"未確認")&gt;0,COUNTIF(L405:L405,"~*")&gt;0),"※","")</f>
        <v/>
      </c>
      <c r="L405" s="147">
        <v>1678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1437</v>
      </c>
      <c r="K407" s="81" t="str">
        <f t="shared" si="13"/>
        <v/>
      </c>
      <c r="L407" s="147">
        <v>1437</v>
      </c>
    </row>
    <row r="408" spans="1:22" s="83" customFormat="1" ht="34.5" customHeight="1">
      <c r="A408" s="251" t="s">
        <v>781</v>
      </c>
      <c r="B408" s="119"/>
      <c r="C408" s="368"/>
      <c r="D408" s="368"/>
      <c r="E408" s="319" t="s">
        <v>236</v>
      </c>
      <c r="F408" s="320"/>
      <c r="G408" s="320"/>
      <c r="H408" s="321"/>
      <c r="I408" s="360"/>
      <c r="J408" s="140">
        <f t="shared" si="12"/>
        <v>107</v>
      </c>
      <c r="K408" s="81" t="str">
        <f t="shared" si="13"/>
        <v/>
      </c>
      <c r="L408" s="147">
        <v>107</v>
      </c>
    </row>
    <row r="409" spans="1:22" s="83" customFormat="1" ht="34.5" customHeight="1">
      <c r="A409" s="251" t="s">
        <v>782</v>
      </c>
      <c r="B409" s="119"/>
      <c r="C409" s="368"/>
      <c r="D409" s="368"/>
      <c r="E409" s="316" t="s">
        <v>989</v>
      </c>
      <c r="F409" s="317"/>
      <c r="G409" s="317"/>
      <c r="H409" s="318"/>
      <c r="I409" s="360"/>
      <c r="J409" s="140">
        <f t="shared" si="12"/>
        <v>132</v>
      </c>
      <c r="K409" s="81" t="str">
        <f t="shared" si="13"/>
        <v/>
      </c>
      <c r="L409" s="147">
        <v>132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2</v>
      </c>
      <c r="K412" s="81" t="str">
        <f t="shared" si="13"/>
        <v/>
      </c>
      <c r="L412" s="147">
        <v>2</v>
      </c>
    </row>
    <row r="413" spans="1:22" s="83" customFormat="1" ht="34.5" customHeight="1">
      <c r="A413" s="251" t="s">
        <v>786</v>
      </c>
      <c r="B413" s="119"/>
      <c r="C413" s="368"/>
      <c r="D413" s="319" t="s">
        <v>251</v>
      </c>
      <c r="E413" s="320"/>
      <c r="F413" s="320"/>
      <c r="G413" s="320"/>
      <c r="H413" s="321"/>
      <c r="I413" s="360"/>
      <c r="J413" s="140">
        <f t="shared" si="12"/>
        <v>1675</v>
      </c>
      <c r="K413" s="81" t="str">
        <f t="shared" si="13"/>
        <v/>
      </c>
      <c r="L413" s="147">
        <v>1675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834</v>
      </c>
      <c r="K415" s="81" t="str">
        <f t="shared" si="13"/>
        <v/>
      </c>
      <c r="L415" s="147">
        <v>834</v>
      </c>
    </row>
    <row r="416" spans="1:22" s="83" customFormat="1" ht="34.5" customHeight="1">
      <c r="A416" s="251" t="s">
        <v>789</v>
      </c>
      <c r="B416" s="119"/>
      <c r="C416" s="368"/>
      <c r="D416" s="368"/>
      <c r="E416" s="319" t="s">
        <v>243</v>
      </c>
      <c r="F416" s="320"/>
      <c r="G416" s="320"/>
      <c r="H416" s="321"/>
      <c r="I416" s="360"/>
      <c r="J416" s="140">
        <f t="shared" si="12"/>
        <v>92</v>
      </c>
      <c r="K416" s="81" t="str">
        <f t="shared" si="13"/>
        <v/>
      </c>
      <c r="L416" s="147">
        <v>92</v>
      </c>
    </row>
    <row r="417" spans="1:22" s="83" customFormat="1" ht="34.5" customHeight="1">
      <c r="A417" s="251" t="s">
        <v>790</v>
      </c>
      <c r="B417" s="119"/>
      <c r="C417" s="368"/>
      <c r="D417" s="368"/>
      <c r="E417" s="319" t="s">
        <v>244</v>
      </c>
      <c r="F417" s="320"/>
      <c r="G417" s="320"/>
      <c r="H417" s="321"/>
      <c r="I417" s="360"/>
      <c r="J417" s="140">
        <f t="shared" si="12"/>
        <v>114</v>
      </c>
      <c r="K417" s="81" t="str">
        <f t="shared" si="13"/>
        <v/>
      </c>
      <c r="L417" s="147">
        <v>114</v>
      </c>
    </row>
    <row r="418" spans="1:22" s="83" customFormat="1" ht="34.5" customHeight="1">
      <c r="A418" s="251" t="s">
        <v>791</v>
      </c>
      <c r="B418" s="119"/>
      <c r="C418" s="368"/>
      <c r="D418" s="368"/>
      <c r="E418" s="319" t="s">
        <v>245</v>
      </c>
      <c r="F418" s="320"/>
      <c r="G418" s="320"/>
      <c r="H418" s="321"/>
      <c r="I418" s="360"/>
      <c r="J418" s="140">
        <f t="shared" si="12"/>
        <v>432</v>
      </c>
      <c r="K418" s="81" t="str">
        <f t="shared" si="13"/>
        <v/>
      </c>
      <c r="L418" s="147">
        <v>432</v>
      </c>
    </row>
    <row r="419" spans="1:22" s="83" customFormat="1" ht="34.5" customHeight="1">
      <c r="A419" s="251" t="s">
        <v>792</v>
      </c>
      <c r="B419" s="119"/>
      <c r="C419" s="368"/>
      <c r="D419" s="368"/>
      <c r="E419" s="316" t="s">
        <v>605</v>
      </c>
      <c r="F419" s="317"/>
      <c r="G419" s="317"/>
      <c r="H419" s="318"/>
      <c r="I419" s="360"/>
      <c r="J419" s="140">
        <f t="shared" si="12"/>
        <v>10</v>
      </c>
      <c r="K419" s="81" t="str">
        <f t="shared" si="13"/>
        <v/>
      </c>
      <c r="L419" s="147">
        <v>10</v>
      </c>
    </row>
    <row r="420" spans="1:22" s="83" customFormat="1" ht="34.5" customHeight="1">
      <c r="A420" s="251" t="s">
        <v>793</v>
      </c>
      <c r="B420" s="119"/>
      <c r="C420" s="368"/>
      <c r="D420" s="368"/>
      <c r="E420" s="319" t="s">
        <v>246</v>
      </c>
      <c r="F420" s="320"/>
      <c r="G420" s="320"/>
      <c r="H420" s="321"/>
      <c r="I420" s="360"/>
      <c r="J420" s="140">
        <f t="shared" si="12"/>
        <v>16</v>
      </c>
      <c r="K420" s="81" t="str">
        <f t="shared" si="13"/>
        <v/>
      </c>
      <c r="L420" s="147">
        <v>16</v>
      </c>
    </row>
    <row r="421" spans="1:22" s="83" customFormat="1" ht="34.5" customHeight="1">
      <c r="A421" s="251" t="s">
        <v>794</v>
      </c>
      <c r="B421" s="119"/>
      <c r="C421" s="368"/>
      <c r="D421" s="368"/>
      <c r="E421" s="319" t="s">
        <v>247</v>
      </c>
      <c r="F421" s="320"/>
      <c r="G421" s="320"/>
      <c r="H421" s="321"/>
      <c r="I421" s="360"/>
      <c r="J421" s="140">
        <f t="shared" si="12"/>
        <v>56</v>
      </c>
      <c r="K421" s="81" t="str">
        <f t="shared" si="13"/>
        <v/>
      </c>
      <c r="L421" s="147">
        <v>56</v>
      </c>
    </row>
    <row r="422" spans="1:22" s="83" customFormat="1" ht="34.5" customHeight="1">
      <c r="A422" s="251" t="s">
        <v>795</v>
      </c>
      <c r="B422" s="119"/>
      <c r="C422" s="368"/>
      <c r="D422" s="368"/>
      <c r="E422" s="319" t="s">
        <v>166</v>
      </c>
      <c r="F422" s="320"/>
      <c r="G422" s="320"/>
      <c r="H422" s="321"/>
      <c r="I422" s="361"/>
      <c r="J422" s="140">
        <f t="shared" si="12"/>
        <v>121</v>
      </c>
      <c r="K422" s="81" t="str">
        <f t="shared" si="13"/>
        <v/>
      </c>
      <c r="L422" s="147">
        <v>121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1675</v>
      </c>
      <c r="K430" s="193" t="str">
        <f>IF(OR(COUNTIF(L430:L430,"未確認")&gt;0,COUNTIF(L430:L430,"~*")&gt;0),"※","")</f>
        <v/>
      </c>
      <c r="L430" s="147">
        <v>1675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16</v>
      </c>
      <c r="K432" s="193" t="str">
        <f>IF(OR(COUNTIF(L432:L432,"未確認")&gt;0,COUNTIF(L432:L432,"~*")&gt;0),"※","")</f>
        <v/>
      </c>
      <c r="L432" s="147">
        <v>16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1659</v>
      </c>
      <c r="K433" s="193" t="str">
        <f>IF(OR(COUNTIF(L433:L433,"未確認")&gt;0,COUNTIF(L433:L433,"~*")&gt;0),"※","")</f>
        <v/>
      </c>
      <c r="L433" s="147">
        <v>1659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60</v>
      </c>
      <c r="K468" s="201" t="str">
        <f t="shared" ref="K468:K475" si="15">IF(OR(COUNTIF(L468:L468,"未確認")&gt;0,COUNTIF(L468:L468,"*")&gt;0),"※","")</f>
        <v/>
      </c>
      <c r="L468" s="117">
        <v>60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33</v>
      </c>
      <c r="K470" s="201" t="str">
        <f t="shared" si="15"/>
        <v/>
      </c>
      <c r="L470" s="117">
        <v>33</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11</v>
      </c>
      <c r="K476" s="201" t="str">
        <f>IF(OR(COUNTIF(L476:L476,"未確認")&gt;0,COUNTIF(L476:L476,"~")&gt;0),"※","")</f>
        <v/>
      </c>
      <c r="L476" s="117">
        <v>11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22</v>
      </c>
      <c r="K477" s="201" t="str">
        <f t="shared" ref="K477:K496" si="17">IF(OR(COUNTIF(L477:L477,"未確認")&gt;0,COUNTIF(L477:L477,"*")&gt;0),"※","")</f>
        <v/>
      </c>
      <c r="L477" s="117">
        <v>22</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47</v>
      </c>
      <c r="K481" s="201" t="str">
        <f t="shared" si="17"/>
        <v/>
      </c>
      <c r="L481" s="117">
        <v>47</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32</v>
      </c>
      <c r="K483" s="201" t="str">
        <f t="shared" si="17"/>
        <v/>
      </c>
      <c r="L483" s="117">
        <v>32</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v>
      </c>
      <c r="K488" s="201" t="str">
        <f t="shared" si="17"/>
        <v>※</v>
      </c>
      <c r="L488" s="117" t="s">
        <v>541</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v>
      </c>
      <c r="K489" s="201" t="str">
        <f t="shared" si="17"/>
        <v>※</v>
      </c>
      <c r="L489" s="117" t="s">
        <v>541</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19</v>
      </c>
      <c r="K490" s="201" t="str">
        <f t="shared" si="17"/>
        <v/>
      </c>
      <c r="L490" s="117">
        <v>19</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t="str">
        <f t="shared" si="18"/>
        <v>*</v>
      </c>
      <c r="K495" s="201" t="str">
        <f t="shared" si="17"/>
        <v>※</v>
      </c>
      <c r="L495" s="117" t="s">
        <v>541</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15</v>
      </c>
      <c r="K505" s="201" t="str">
        <f t="shared" si="20"/>
        <v/>
      </c>
      <c r="L505" s="117">
        <v>15</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58</v>
      </c>
    </row>
    <row r="561" spans="1:12" s="91" customFormat="1" ht="34.5" customHeight="1">
      <c r="A561" s="251" t="s">
        <v>871</v>
      </c>
      <c r="B561" s="119"/>
      <c r="C561" s="209"/>
      <c r="D561" s="330" t="s">
        <v>377</v>
      </c>
      <c r="E561" s="341"/>
      <c r="F561" s="341"/>
      <c r="G561" s="341"/>
      <c r="H561" s="331"/>
      <c r="I561" s="342"/>
      <c r="J561" s="207"/>
      <c r="K561" s="210"/>
      <c r="L561" s="211">
        <v>36.700000000000003</v>
      </c>
    </row>
    <row r="562" spans="1:12" s="91" customFormat="1" ht="34.5" customHeight="1">
      <c r="A562" s="251" t="s">
        <v>872</v>
      </c>
      <c r="B562" s="119"/>
      <c r="C562" s="209"/>
      <c r="D562" s="330" t="s">
        <v>992</v>
      </c>
      <c r="E562" s="341"/>
      <c r="F562" s="341"/>
      <c r="G562" s="341"/>
      <c r="H562" s="331"/>
      <c r="I562" s="342"/>
      <c r="J562" s="207"/>
      <c r="K562" s="210"/>
      <c r="L562" s="211">
        <v>29.1</v>
      </c>
    </row>
    <row r="563" spans="1:12" s="91" customFormat="1" ht="34.5" customHeight="1">
      <c r="A563" s="251" t="s">
        <v>873</v>
      </c>
      <c r="B563" s="119"/>
      <c r="C563" s="209"/>
      <c r="D563" s="330" t="s">
        <v>379</v>
      </c>
      <c r="E563" s="341"/>
      <c r="F563" s="341"/>
      <c r="G563" s="341"/>
      <c r="H563" s="331"/>
      <c r="I563" s="342"/>
      <c r="J563" s="207"/>
      <c r="K563" s="210"/>
      <c r="L563" s="211">
        <v>21.5</v>
      </c>
    </row>
    <row r="564" spans="1:12" s="91" customFormat="1" ht="34.5" customHeight="1">
      <c r="A564" s="251" t="s">
        <v>874</v>
      </c>
      <c r="B564" s="119"/>
      <c r="C564" s="209"/>
      <c r="D564" s="330" t="s">
        <v>380</v>
      </c>
      <c r="E564" s="341"/>
      <c r="F564" s="341"/>
      <c r="G564" s="341"/>
      <c r="H564" s="331"/>
      <c r="I564" s="342"/>
      <c r="J564" s="207"/>
      <c r="K564" s="210"/>
      <c r="L564" s="211">
        <v>9.6999999999999993</v>
      </c>
    </row>
    <row r="565" spans="1:12" s="91" customFormat="1" ht="34.5" customHeight="1">
      <c r="A565" s="251" t="s">
        <v>875</v>
      </c>
      <c r="B565" s="119"/>
      <c r="C565" s="280"/>
      <c r="D565" s="330" t="s">
        <v>869</v>
      </c>
      <c r="E565" s="341"/>
      <c r="F565" s="341"/>
      <c r="G565" s="341"/>
      <c r="H565" s="331"/>
      <c r="I565" s="342"/>
      <c r="J565" s="207"/>
      <c r="K565" s="210"/>
      <c r="L565" s="211">
        <v>19.2</v>
      </c>
    </row>
    <row r="566" spans="1:12" s="91" customFormat="1" ht="34.5" customHeight="1">
      <c r="A566" s="251" t="s">
        <v>876</v>
      </c>
      <c r="B566" s="119"/>
      <c r="C566" s="284"/>
      <c r="D566" s="330" t="s">
        <v>993</v>
      </c>
      <c r="E566" s="341"/>
      <c r="F566" s="341"/>
      <c r="G566" s="341"/>
      <c r="H566" s="331"/>
      <c r="I566" s="342"/>
      <c r="J566" s="213"/>
      <c r="K566" s="214"/>
      <c r="L566" s="211">
        <v>43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87</v>
      </c>
      <c r="K593" s="201" t="str">
        <f>IF(OR(COUNTIF(L593:L593,"未確認")&gt;0,COUNTIF(L593:L593,"*")&gt;0),"※","")</f>
        <v/>
      </c>
      <c r="L593" s="117">
        <v>87</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1007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55</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2683</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401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3051</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45</v>
      </c>
      <c r="K613" s="201" t="str">
        <f t="shared" ref="K613:K623" si="28">IF(OR(COUNTIF(L613:L613,"未確認")&gt;0,COUNTIF(L613:L613,"*")&gt;0),"※","")</f>
        <v/>
      </c>
      <c r="L613" s="117">
        <v>45</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38</v>
      </c>
      <c r="K631" s="201" t="str">
        <f t="shared" ref="K631:K638" si="30">IF(OR(COUNTIF(L631:L631,"未確認")&gt;0,COUNTIF(L631:L631,"*")&gt;0),"※","")</f>
        <v/>
      </c>
      <c r="L631" s="117">
        <v>38</v>
      </c>
    </row>
    <row r="632" spans="1:22" s="118" customFormat="1" ht="56.1" customHeight="1">
      <c r="A632" s="252" t="s">
        <v>918</v>
      </c>
      <c r="B632" s="119"/>
      <c r="C632" s="319" t="s">
        <v>434</v>
      </c>
      <c r="D632" s="320"/>
      <c r="E632" s="320"/>
      <c r="F632" s="320"/>
      <c r="G632" s="320"/>
      <c r="H632" s="321"/>
      <c r="I632" s="122" t="s">
        <v>435</v>
      </c>
      <c r="J632" s="116">
        <f t="shared" si="29"/>
        <v>71</v>
      </c>
      <c r="K632" s="201" t="str">
        <f t="shared" si="30"/>
        <v/>
      </c>
      <c r="L632" s="117">
        <v>71</v>
      </c>
    </row>
    <row r="633" spans="1:22" s="118" customFormat="1" ht="57">
      <c r="A633" s="252" t="s">
        <v>919</v>
      </c>
      <c r="B633" s="119"/>
      <c r="C633" s="319" t="s">
        <v>436</v>
      </c>
      <c r="D633" s="320"/>
      <c r="E633" s="320"/>
      <c r="F633" s="320"/>
      <c r="G633" s="320"/>
      <c r="H633" s="321"/>
      <c r="I633" s="122" t="s">
        <v>437</v>
      </c>
      <c r="J633" s="116">
        <f t="shared" si="29"/>
        <v>27</v>
      </c>
      <c r="K633" s="201" t="str">
        <f t="shared" si="30"/>
        <v/>
      </c>
      <c r="L633" s="117">
        <v>27</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24</v>
      </c>
      <c r="K635" s="201" t="str">
        <f t="shared" si="30"/>
        <v/>
      </c>
      <c r="L635" s="117">
        <v>24</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102</v>
      </c>
      <c r="K646" s="201" t="str">
        <f t="shared" ref="K646:K660" si="32">IF(OR(COUNTIF(L646:L646,"未確認")&gt;0,COUNTIF(L646:L646,"*")&gt;0),"※","")</f>
        <v/>
      </c>
      <c r="L646" s="117">
        <v>102</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22</v>
      </c>
      <c r="K648" s="201" t="str">
        <f t="shared" si="32"/>
        <v/>
      </c>
      <c r="L648" s="117">
        <v>22</v>
      </c>
    </row>
    <row r="649" spans="1:22" s="118" customFormat="1" ht="69.95" customHeight="1">
      <c r="A649" s="252" t="s">
        <v>928</v>
      </c>
      <c r="B649" s="84"/>
      <c r="C649" s="294"/>
      <c r="D649" s="296"/>
      <c r="E649" s="319" t="s">
        <v>940</v>
      </c>
      <c r="F649" s="320"/>
      <c r="G649" s="320"/>
      <c r="H649" s="321"/>
      <c r="I649" s="122" t="s">
        <v>456</v>
      </c>
      <c r="J649" s="116">
        <f t="shared" si="31"/>
        <v>44</v>
      </c>
      <c r="K649" s="201" t="str">
        <f t="shared" si="32"/>
        <v/>
      </c>
      <c r="L649" s="117">
        <v>44</v>
      </c>
    </row>
    <row r="650" spans="1:22" s="118" customFormat="1" ht="84" customHeight="1">
      <c r="A650" s="252" t="s">
        <v>929</v>
      </c>
      <c r="B650" s="84"/>
      <c r="C650" s="294"/>
      <c r="D650" s="296"/>
      <c r="E650" s="319" t="s">
        <v>941</v>
      </c>
      <c r="F650" s="320"/>
      <c r="G650" s="320"/>
      <c r="H650" s="321"/>
      <c r="I650" s="122" t="s">
        <v>458</v>
      </c>
      <c r="J650" s="116">
        <f t="shared" si="31"/>
        <v>28</v>
      </c>
      <c r="K650" s="201" t="str">
        <f t="shared" si="32"/>
        <v/>
      </c>
      <c r="L650" s="117">
        <v>28</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t="str">
        <f t="shared" si="31"/>
        <v>*</v>
      </c>
      <c r="K653" s="201" t="str">
        <f t="shared" si="32"/>
        <v>※</v>
      </c>
      <c r="L653" s="117" t="s">
        <v>541</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84</v>
      </c>
      <c r="K655" s="201" t="str">
        <f t="shared" si="32"/>
        <v/>
      </c>
      <c r="L655" s="117">
        <v>84</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82</v>
      </c>
      <c r="K657" s="201" t="str">
        <f t="shared" si="32"/>
        <v/>
      </c>
      <c r="L657" s="117">
        <v>82</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C3E1B9-9ED5-4F9D-BC27-2E04102FC8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2019-12-23T00:30:54Z</dcterms:modified>
</cp:coreProperties>
</file>