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0C5401B-25DD-44ED-A44D-BF6286EB9BDC}" xr6:coauthVersionLast="41" xr6:coauthVersionMax="41" xr10:uidLastSave="{00000000-0000-0000-0000-000000000000}"/>
  <bookViews>
    <workbookView xWindow="690" yWindow="660" windowWidth="8010" windowHeight="930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<sst xmlns="http://schemas.openxmlformats.org/spreadsheetml/2006/main" count="3203" uniqueCount="1053">
  <si>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</si>
  <si>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</si>
  <si>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</si>
  <si>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</si>
  <si>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</si>
  <si>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</si>
  <si>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</si>
  <si>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</si>
  <si>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</si>
  <si>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</si>
  <si>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</si>
  <si>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</si>
  <si>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</si>
  <si>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</si>
  <si>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</si>
  <si>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</si>
  <si>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</si>
  <si>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</si>
  <si>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</si>
  <si>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</si>
  <si>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</si>
  <si>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</si>
  <si>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</si>
  <si>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</si>
  <si>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</si>
  <si>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</si>
  <si>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</si>
  <si>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</si>
  <si>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</si>
  <si>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</si>
  <si>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</si>
  <si>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</si>
  <si>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</si>
  <si>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</si>
  <si>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</si>
  <si>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</si>
  <si>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</si>
  <si>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</si>
  <si>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</si>
  <si>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</si>
  <si>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</si>
  <si>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</si>
  <si>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</si>
  <si>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</si>
  <si>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</si>
  <si>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</si>
  <si>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</si>
  <si>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</si>
  <si>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</si>
  <si>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</si>
  <si>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</si>
  <si>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</si>
  <si>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</si>
  <si>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</si>
  <si>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</si>
  <si>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</si>
  <si>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</si>
  <si>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</si>
  <si>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</si>
  <si>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</si>
  <si>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</si>
  <si>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</si>
  <si>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</si>
  <si>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</si>
  <si>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</si>
  <si>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</si>
  <si>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</si>
  <si>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</si>
  <si>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</si>
  <si>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</si>
  <si>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</si>
  <si>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</si>
  <si>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</si>
  <si>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</si>
  <si>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</si>
  <si>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</si>
  <si>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</si>
  <si>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</si>
  <si>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</si>
  <si>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</si>
  <si>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</si>
  <si>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</si>
  <si>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</si>
  <si>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</si>
  <si>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</si>
  <si>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</si>
  <si>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</si>
  <si>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</si>
  <si>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</si>
  <si>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</si>
  <si>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</si>
  <si>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</si>
  <si>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</si>
  <si>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</si>
  <si>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</si>
  <si>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</si>
  <si>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</si>
  <si>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</si>
  <si>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</si>
  <si>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</si>
  <si>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</si>
  <si>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</si>
  <si>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</si>
  <si>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</si>
  <si>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</si>
  <si>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</si>
  <si>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</si>
  <si>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</si>
  <si>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</si>
  <si>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</si>
  <si>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</si>
  <si>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</si>
  <si>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</si>
  <si>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</si>
  <si>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</si>
  <si>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</si>
  <si>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</si>
  <si>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</si>
  <si>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</si>
  <si>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</si>
  <si>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</si>
  <si>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</si>
  <si>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</si>
  <si>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</si>
  <si>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</si>
  <si>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</si>
  <si>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</si>
  <si>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</si>
  <si>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</si>
  <si>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</si>
  <si>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</si>
  <si>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</si>
  <si>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</si>
  <si>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</si>
  <si>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</si>
  <si>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</si>
  <si>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</si>
  <si>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</si>
  <si>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</si>
  <si>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</si>
  <si>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</si>
  <si>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</si>
  <si>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</si>
  <si>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</si>
  <si>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</si>
  <si>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</si>
  <si>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</si>
  <si>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</si>
  <si>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</si>
  <si>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</si>
  <si>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</si>
  <si>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</si>
  <si>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</si>
  <si>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</si>
  <si>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</si>
  <si>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</si>
  <si>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</si>
  <si>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</si>
  <si>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</si>
  <si>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</si>
  <si>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</si>
  <si>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</si>
  <si>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</si>
  <si>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</si>
  <si>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</si>
  <si>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</si>
  <si>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</si>
  <si>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</si>
  <si>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</si>
  <si>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</si>
  <si>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</si>
  <si>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</si>
  <si>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</si>
  <si>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</si>
  <si>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</si>
  <si>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</si>
  <si>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</si>
  <si>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</si>
  <si>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</si>
  <si>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</si>
  <si>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</si>
  <si>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</si>
  <si>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</si>
  <si>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</si>
  <si>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</si>
  <si>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</si>
  <si>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</si>
  <si>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</si>
  <si>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</si>
  <si>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</si>
  <si>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</si>
  <si>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</si>
  <si>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</si>
  <si>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</si>
  <si>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</si>
  <si>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</si>
  <si>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</si>
  <si>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</si>
  <si>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</si>
  <si>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</si>
  <si>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</si>
  <si>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</si>
  <si>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</si>
  <si>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</si>
  <si>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</si>
  <si>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</si>
  <si>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</si>
  <si>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</si>
  <si>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</si>
  <si>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</si>
  <si>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</si>
  <si>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</si>
  <si>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</si>
  <si>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</si>
  <si>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</si>
  <si>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</si>
  <si>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</si>
  <si>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</si>
  <si>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</si>
  <si>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</si>
  <si>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</si>
  <si>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</si>
  <si>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</si>
  <si>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</si>
  <si>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</si>
  <si>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</si>
  <si>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</si>
  <si>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</si>
  <si>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</si>
  <si>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</si>
  <si>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</si>
  <si>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</si>
  <si>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</si>
  <si>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</si>
  <si>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</si>
  <si>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</si>
  <si>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</si>
  <si>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</si>
  <si>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</si>
  <si>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</si>
  <si>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</si>
  <si>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</si>
  <si>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</si>
  <si>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</si>
  <si>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</si>
  <si>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</si>
  <si>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</si>
  <si>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</si>
  <si>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</si>
  <si>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</si>
  <si>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</si>
  <si>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</si>
  <si>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</si>
  <si>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</si>
  <si>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</si>
  <si>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</si>
  <si>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</si>
  <si>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</si>
  <si>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</si>
  <si>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</si>
  <si>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</si>
  <si>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</si>
  <si>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</si>
  <si>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</si>
  <si>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</si>
  <si>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</si>
  <si>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</si>
  <si>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</si>
  <si>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</si>
  <si>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</si>
  <si>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</si>
  <si>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</si>
  <si>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</si>
  <si>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</si>
  <si>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</si>
  <si>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</si>
  <si>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</si>
  <si>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</si>
  <si>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</si>
  <si>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</si>
  <si>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</si>
  <si>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</si>
  <si>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</si>
  <si>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</si>
  <si>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</si>
  <si>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</si>
  <si>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</si>
  <si>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</si>
  <si>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</si>
  <si>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</si>
  <si>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</si>
  <si>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</si>
  <si>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</si>
  <si>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</si>
  <si>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</si>
  <si>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</si>
  <si>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</si>
  <si>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</si>
  <si>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</si>
  <si>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</si>
  <si>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</si>
  <si>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</si>
  <si>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</si>
  <si>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</si>
  <si>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</si>
  <si>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</si>
  <si>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</si>
  <si>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</si>
  <si>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</si>
  <si>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</si>
  <si>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</si>
  <si>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</si>
  <si>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</si>
  <si>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</si>
  <si>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</si>
  <si>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</si>
  <si>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</si>
  <si>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</si>
  <si>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</si>
  <si>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</si>
  <si>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</si>
  <si>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</si>
  <si>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</si>
  <si>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</si>
  <si>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</si>
  <si>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</si>
  <si>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</si>
  <si>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</si>
  <si>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</si>
  <si>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</si>
  <si>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</si>
  <si>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</si>
  <si>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</si>
  <si>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</si>
  <si>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</si>
  <si>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</si>
  <si>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</si>
  <si>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</si>
  <si>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</si>
  <si>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</si>
  <si>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</si>
  <si>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</si>
  <si>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</si>
  <si>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</si>
  <si>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</si>
  <si>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</si>
  <si>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</si>
  <si>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</si>
  <si>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</si>
  <si>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</si>
  <si>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</si>
  <si>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</si>
  <si>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</si>
  <si>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</si>
  <si>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</si>
  <si>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</si>
  <si>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</si>
  <si>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</si>
  <si>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</si>
  <si>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</si>
  <si>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</si>
  <si>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</si>
  <si>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</si>
  <si>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</si>
  <si>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</si>
  <si>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</si>
  <si>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</si>
  <si>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</si>
  <si>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</si>
  <si>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</si>
  <si>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</si>
  <si>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</si>
  <si>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</si>
  <si>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</si>
  <si>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</si>
  <si>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</si>
  <si>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</si>
  <si>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</si>
  <si>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</si>
  <si>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</si>
  <si>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</si>
  <si>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</si>
  <si>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</si>
  <si>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</si>
  <si>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</si>
  <si>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</si>
  <si>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</si>
  <si>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</si>
  <si>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</si>
  <si>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</si>
  <si>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</si>
  <si>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</si>
  <si>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</si>
  <si>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</si>
  <si>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</si>
  <si>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</si>
  <si>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</si>
  <si>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</si>
  <si>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</si>
  <si>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</si>
  <si>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</si>
  <si>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</si>
  <si>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</si>
  <si>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</si>
  <si>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</si>
  <si>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</si>
  <si>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</si>
  <si>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</si>
  <si>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</si>
  <si>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</si>
  <si>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</si>
  <si>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</si>
  <si>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</si>
  <si>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</si>
  <si>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</si>
  <si>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</si>
  <si>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</si>
  <si>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</si>
  <si>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</si>
  <si>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</si>
  <si>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</si>
  <si>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</si>
  <si>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</si>
  <si>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</si>
  <si>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</si>
  <si>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</si>
  <si>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</si>
  <si>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</si>
  <si>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</si>
  <si>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</si>
  <si>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</si>
  <si>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</si>
  <si>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</si>
  <si>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</si>
  <si>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</si>
  <si>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</si>
  <si>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</si>
  <si>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</si>
  <si>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</si>
  <si>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</si>
  <si>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</si>
  <si>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</si>
  <si>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</si>
  <si>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</si>
  <si>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</si>
  <si>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</si>
  <si>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</si>
  <si>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</si>
  <si>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</si>
  <si>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</si>
  <si>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</si>
  <si>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</si>
  <si>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</si>
  <si>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</si>
  <si>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</si>
  <si>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</si>
  <si>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</si>
  <si>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</si>
  <si>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</si>
  <si>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</si>
  <si>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</si>
  <si>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</si>
  <si>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</si>
  <si>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</si>
  <si>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</si>
  <si>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</si>
  <si>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</si>
  <si>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</si>
  <si>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</si>
  <si>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</si>
  <si>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</si>
  <si>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</si>
  <si>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</si>
  <si>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</si>
  <si>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</si>
  <si>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</si>
  <si>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</si>
  <si>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</si>
  <si>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</si>
  <si>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</si>
  <si>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</si>
  <si>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</si>
  <si>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</si>
  <si>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</si>
  <si>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</si>
  <si>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</si>
  <si>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</si>
  <si>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</si>
  <si>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</si>
  <si>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</si>
  <si>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</si>
  <si>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</si>
  <si>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</si>
  <si>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</si>
  <si>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</si>
  <si>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</si>
  <si>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</si>
  <si>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</si>
  <si>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</si>
  <si>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</si>
  <si>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</si>
  <si>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</si>
  <si>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</si>
  <si>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</si>
  <si>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</si>
  <si>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</si>
  <si>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</si>
  <si>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</si>
  <si>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</si>
  <si>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</si>
  <si>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</si>
  <si>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</si>
  <si>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</si>
  <si>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</si>
  <si>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</si>
  <si>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</si>
  <si>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</si>
  <si>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</si>
  <si>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</si>
  <si>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</si>
  <si>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</si>
  <si>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</si>
  <si>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</si>
  <si>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</si>
  <si>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</si>
  <si>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</si>
  <si>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</si>
  <si>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</si>
  <si>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</si>
  <si>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</si>
  <si>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</si>
  <si>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</si>
  <si>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</si>
  <si>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</si>
  <si>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</si>
  <si>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</si>
  <si>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</si>
  <si>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</si>
  <si>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</si>
  <si>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</si>
  <si>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</si>
  <si>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</si>
  <si>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</si>
  <si>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</si>
  <si>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</si>
  <si>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</si>
  <si>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</si>
  <si>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</si>
  <si>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</si>
  <si>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</si>
  <si>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</si>
  <si>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</si>
  <si>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</si>
  <si>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</si>
  <si>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</si>
  <si>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</si>
  <si>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</si>
  <si>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</si>
  <si>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</si>
  <si>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</si>
  <si>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</si>
  <si>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</si>
  <si>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</si>
  <si>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</si>
  <si>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</si>
  <si>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</si>
  <si>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</si>
  <si>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</si>
  <si>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</si>
  <si>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</si>
  <si>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</si>
  <si>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</si>
  <si>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</si>
  <si>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</si>
  <si>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</si>
  <si>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</si>
  <si>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</si>
  <si>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</si>
  <si>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</si>
  <si>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</si>
  <si>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</si>
  <si>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</si>
  <si>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</si>
  <si>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</si>
  <si>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</si>
  <si>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</si>
  <si>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</si>
  <si>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</si>
  <si>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</si>
  <si>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</si>
  <si>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</si>
  <si>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</si>
  <si>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</si>
  <si>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</si>
  <si>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</si>
  <si>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</si>
  <si>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</si>
  <si>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</si>
  <si>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</si>
  <si>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</si>
  <si>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</si>
  <si>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</si>
  <si>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</si>
  <si>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</si>
  <si>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</si>
  <si>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</si>
  <si>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</si>
  <si>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</si>
  <si>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</si>
  <si>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</si>
  <si>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</si>
  <si>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</si>
  <si>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</si>
  <si>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</si>
  <si>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</si>
  <si>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</si>
  <si>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</si>
  <si>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</si>
  <si>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</si>
  <si>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</si>
  <si>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</si>
  <si>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</si>
  <si>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</si>
  <si>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</si>
  <si>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</si>
  <si>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</si>
  <si>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</si>
  <si>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</si>
  <si>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</si>
  <si>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</si>
  <si>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</si>
  <si>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</si>
  <si>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</si>
  <si>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</si>
  <si>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</si>
  <si>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</si>
  <si>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</si>
  <si>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</si>
  <si>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</si>
  <si>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</si>
  <si>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</si>
  <si>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</si>
  <si>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</si>
  <si>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</si>
  <si>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</si>
  <si>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</si>
  <si>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</si>
  <si>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</si>
  <si>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</si>
  <si>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</si>
  <si>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</si>
  <si>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</si>
  <si>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</si>
  <si>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</si>
  <si>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</si>
  <si>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</si>
  <si>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</si>
  <si>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</si>
  <si>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</si>
  <si>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</si>
  <si>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</si>
  <si>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</si>
  <si>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</si>
  <si>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</si>
  <si>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</si>
  <si>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</si>
  <si>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</si>
  <si>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</si>
  <si>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</si>
  <si>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</si>
  <si>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</si>
  <si>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</si>
  <si>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</si>
  <si>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</si>
  <si>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</si>
  <si>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</si>
  <si>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</si>
  <si>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</si>
  <si>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</si>
  <si>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</si>
  <si>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</si>
  <si>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</si>
  <si>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</si>
  <si>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</si>
  <si>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</si>
  <si>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</si>
  <si>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</si>
  <si>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</si>
  <si>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</si>
  <si>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</si>
  <si>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</si>
  <si>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</si>
  <si>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</si>
  <si>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</si>
  <si>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</si>
  <si>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</si>
  <si>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</si>
  <si>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</si>
  <si>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</si>
  <si>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</si>
  <si>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</si>
  <si>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</si>
  <si>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</si>
  <si>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</si>
  <si>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</si>
  <si>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</si>
  <si>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</si>
  <si>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</si>
  <si>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</si>
  <si>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</si>
  <si>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</si>
  <si>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</si>
  <si>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</si>
  <si>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</si>
  <si>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</si>
  <si>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</si>
  <si>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</si>
  <si>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</si>
  <si>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</si>
  <si>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</si>
  <si>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</si>
  <si>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</si>
  <si>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</si>
  <si>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</si>
  <si>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</si>
  <si>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</si>
  <si>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</si>
  <si>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</si>
  <si>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</si>
  <si>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</si>
  <si>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</si>
  <si>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</si>
  <si>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</si>
  <si>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</si>
  <si>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</si>
  <si>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</si>
  <si>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</si>
  <si>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</si>
  <si>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</si>
  <si>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</si>
  <si>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</si>
  <si>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</si>
  <si>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</si>
  <si>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</si>
  <si>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</si>
  <si>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</si>
  <si>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</si>
  <si>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</si>
  <si>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</si>
  <si>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</si>
  <si>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</si>
  <si>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</si>
  <si>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</si>
  <si>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</si>
  <si>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</si>
  <si>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</si>
  <si>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</si>
  <si>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</si>
  <si>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</si>
  <si>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</si>
  <si>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</si>
  <si>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</si>
  <si>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</si>
  <si>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</si>
  <si>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</si>
  <si>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</si>
  <si>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</si>
  <si>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</si>
  <si>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</si>
  <si>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</si>
  <si>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</si>
  <si>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</si>
  <si>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</si>
  <si>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</si>
  <si>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</si>
  <si>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</si>
  <si>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</si>
  <si>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</si>
  <si>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</si>
  <si>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</si>
  <si>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</si>
  <si>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</si>
  <si>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</si>
  <si>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</si>
  <si>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</si>
  <si>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</si>
  <si>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</si>
  <si>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</si>
  <si>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</si>
  <si>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</si>
  <si>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</si>
  <si>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</si>
  <si>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</si>
  <si>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</si>
  <si>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</si>
  <si>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</si>
  <si>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</si>
  <si>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</si>
  <si>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</si>
  <si>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</si>
  <si>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</si>
  <si>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</si>
  <si>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</si>
  <si>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</si>
  <si>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</si>
  <si>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</si>
  <si>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</si>
  <si>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</si>
  <si>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</si>
  <si>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</si>
  <si>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</si>
  <si>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</si>
  <si>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</si>
  <si>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</si>
  <si>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</si>
  <si>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</si>
  <si>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</si>
  <si>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</si>
  <si>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</si>
  <si>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</si>
  <si>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</si>
  <si>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</si>
  <si>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</si>
  <si>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</si>
  <si>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</si>
  <si>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</si>
  <si>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</si>
  <si>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</si>
  <si>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</si>
  <si>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</si>
  <si>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</si>
  <si>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</si>
  <si>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</si>
  <si>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</si>
  <si>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</si>
  <si>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</si>
  <si>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</si>
  <si>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</si>
  <si>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</si>
  <si>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</si>
  <si>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</si>
  <si>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</si>
  <si>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</si>
  <si>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</si>
  <si>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</si>
  <si>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</si>
  <si>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</si>
  <si>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</si>
  <si>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</si>
  <si>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</si>
  <si>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</si>
  <si>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</si>
  <si>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</si>
  <si>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</si>
  <si>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</si>
  <si>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</si>
  <si>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</si>
  <si>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</si>
  <si>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</si>
  <si>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</si>
  <si>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</si>
  <si>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</si>
  <si>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</si>
  <si>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</si>
  <si>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</si>
  <si>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</si>
  <si>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</si>
  <si>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</si>
  <si>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</si>
  <si>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</si>
  <si>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</si>
  <si>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</si>
  <si>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</si>
  <si>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</si>
  <si>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</si>
  <si>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</si>
  <si>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</si>
  <si>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</si>
  <si>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</si>
  <si>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</si>
  <si>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</si>
  <si>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</si>
  <si>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</si>
  <si>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</si>
  <si>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</si>
  <si>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</si>
  <si>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</si>
  <si>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</si>
  <si>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</si>
  <si>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</si>
  <si>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</si>
  <si>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</si>
  <si>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</si>
  <si>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</si>
  <si>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</si>
  <si>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</si>
  <si>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</si>
  <si>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</si>
  <si>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</si>
  <si>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</si>
  <si>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</si>
  <si>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</si>
  <si>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</si>
  <si>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</si>
  <si>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</si>
  <si>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</si>
  <si>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</si>
  <si>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</si>
  <si>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</si>
  <si>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</si>
  <si>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</si>
  <si>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</si>
  <si>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</si>
  <si>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</si>
  <si>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</si>
  <si>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</si>
  <si>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</si>
  <si>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</si>
  <si>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</si>
  <si>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</si>
  <si>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</si>
  <si>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</si>
  <si>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</si>
  <si>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</si>
  <si>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</si>
  <si>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</si>
  <si>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</si>
  <si>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</si>
  <si>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</si>
  <si>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</si>
  <si>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</si>
  <si>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</si>
  <si>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</si>
  <si>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</si>
  <si>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</si>
  <si>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</si>
  <si>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</si>
  <si>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</si>
  <si>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</si>
  <si>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</si>
  <si>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</si>
  <si>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</si>
  <si>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</si>
  <si>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</si>
  <si>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</si>
  <si>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</si>
  <si>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</si>
  <si>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</si>
  <si>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</si>
  <si>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</si>
  <si>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</si>
  <si>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</si>
  <si>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</si>
  <si>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</si>
  <si>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</si>
  <si>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</si>
  <si>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</si>
  <si>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</si>
  <si>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</si>
  <si>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</si>
  <si>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</si>
  <si>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</si>
  <si>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</si>
  <si>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</si>
  <si>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</si>
  <si>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</si>
  <si>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</si>
  <si>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</si>
  <si>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</si>
  <si>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</si>
  <si>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</si>
  <si>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</si>
  <si>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</si>
  <si>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</si>
  <si>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</si>
  <si>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</si>
  <si>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</si>
  <si>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</si>
  <si>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</si>
  <si>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</si>
  <si>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</si>
  <si>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</si>
  <si>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</si>
  <si>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</si>
  <si>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</si>
  <si>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</si>
  <si>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</si>
  <si>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</si>
  <si>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</si>
  <si>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</si>
  <si>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</si>
  <si>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</si>
  <si>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</si>
  <si>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</si>
  <si>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</si>
  <si>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</si>
  <si>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</si>
  <si>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</si>
  <si>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</si>
  <si>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</si>
  <si>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</si>
  <si>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</si>
  <si>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</si>
  <si>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</si>
  <si>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</si>
  <si>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</si>
  <si>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</si>
  <si>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</si>
  <si>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</si>
  <si>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</si>
  <si>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</si>
  <si>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</si>
  <si>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</si>
  <si>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</si>
  <si>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</si>
  <si>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</si>
  <si>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</si>
  <si>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</si>
  <si>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</si>
  <si>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</si>
  <si>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</si>
  <si>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</si>
  <si>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</si>
  <si>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</si>
  <si>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</si>
  <si>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</si>
  <si>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</si>
  <si>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</si>
  <si>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</si>
  <si>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</si>
  <si>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</si>
  <si>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</si>
  <si>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</si>
  <si>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</si>
  <si>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</si>
  <si>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</si>
  <si>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</si>
  <si>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医療法人社団関心会関本記念病院</t>
    <phoneticPr fontId="3"/>
  </si>
  <si>
    <t>〒350-1159 川越市中台１－８－６</t>
    <phoneticPr fontId="3"/>
  </si>
  <si>
    <t>〇</t>
  </si>
  <si>
    <t>医療法人</t>
  </si>
  <si>
    <t>内科</t>
  </si>
  <si>
    <t>ＤＰＣ病院ではない</t>
  </si>
  <si>
    <t>有</t>
  </si>
  <si>
    <t>-</t>
    <phoneticPr fontId="3"/>
  </si>
  <si>
    <t>療養病棟</t>
  </si>
  <si>
    <t>慢性期機能</t>
  </si>
  <si>
    <t>複数の診療科で活用</t>
  </si>
  <si>
    <t>眼科</t>
  </si>
  <si>
    <t>一般病棟1</t>
  </si>
  <si>
    <t>回復期機能</t>
  </si>
  <si>
    <t>施設基準届出対象外病棟のため稼働病床なし。</t>
  </si>
  <si>
    <t>一般病棟2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</si>
</sst>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ryo-kensaku.jp/saitama/kensaku/IryoSisetsuInfo.aspx?sy=m&amp;cm=k&amp;di=n&amp;id=11053860&amp;ir=0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c r="A1" s="243"/>
      <c r="B1" s="1"/>
      <c r="I1" s="9"/>
      <c r="O1" s="8"/>
      <c r="P1" s="8"/>
      <c r="Q1" s="8"/>
      <c r="R1" s="8"/>
      <c r="S1" s="8"/>
      <c r="T1" s="8"/>
      <c r="U1" s="8"/>
      <c r="V1" s="8"/>
    </row>
    <row r="2" spans="1:22" ht="18.75">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1045</v>
      </c>
      <c r="M9" s="282" t="s">
        <v>1049</v>
      </c>
      <c r="N9" s="282" t="s">
        <v>1052</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t="s">
        <v>1039</v>
      </c>
      <c r="N12" s="29" t="s">
        <v>1039</v>
      </c>
    </row>
    <row r="13" spans="1:22" s="21" customFormat="1" ht="34.5" customHeight="1">
      <c r="A13" s="244" t="s">
        <v>606</v>
      </c>
      <c r="B13" s="17"/>
      <c r="C13" s="19"/>
      <c r="D13" s="19"/>
      <c r="E13" s="19"/>
      <c r="F13" s="19"/>
      <c r="G13" s="19"/>
      <c r="H13" s="20"/>
      <c r="I13" s="422" t="s">
        <v>5</v>
      </c>
      <c r="J13" s="422"/>
      <c r="K13" s="422"/>
      <c r="L13" s="28" t="s">
        <v>1039</v>
      </c>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1045</v>
      </c>
      <c r="M22" s="282" t="s">
        <v>1049</v>
      </c>
      <c r="N22" s="282" t="s">
        <v>1052</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t="s">
        <v>1039</v>
      </c>
      <c r="N25" s="29" t="s">
        <v>1039</v>
      </c>
    </row>
    <row r="26" spans="1:22" s="21" customFormat="1" ht="34.5" customHeight="1">
      <c r="A26" s="244" t="s">
        <v>607</v>
      </c>
      <c r="B26" s="17"/>
      <c r="C26" s="19"/>
      <c r="D26" s="19"/>
      <c r="E26" s="19"/>
      <c r="F26" s="19"/>
      <c r="G26" s="19"/>
      <c r="H26" s="20"/>
      <c r="I26" s="303" t="s">
        <v>5</v>
      </c>
      <c r="J26" s="304"/>
      <c r="K26" s="305"/>
      <c r="L26" s="28" t="s">
        <v>1039</v>
      </c>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1045</v>
      </c>
      <c r="M35" s="282" t="s">
        <v>1049</v>
      </c>
      <c r="N35" s="282" t="s">
        <v>1052</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1045</v>
      </c>
      <c r="M44" s="282" t="s">
        <v>1049</v>
      </c>
      <c r="N44" s="282" t="s">
        <v>1052</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8.75">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1045</v>
      </c>
      <c r="M89" s="262" t="s">
        <v>1049</v>
      </c>
      <c r="N89" s="262" t="s">
        <v>1052</v>
      </c>
    </row>
    <row r="90" spans="1:22" s="21" customFormat="1">
      <c r="A90" s="243"/>
      <c r="B90" s="1"/>
      <c r="C90" s="3"/>
      <c r="D90" s="3"/>
      <c r="E90" s="3"/>
      <c r="F90" s="3"/>
      <c r="G90" s="3"/>
      <c r="H90" s="287"/>
      <c r="I90" s="67" t="s">
        <v>36</v>
      </c>
      <c r="J90" s="68"/>
      <c r="K90" s="69"/>
      <c r="L90" s="262" t="s">
        <v>1046</v>
      </c>
      <c r="M90" s="262" t="s">
        <v>1050</v>
      </c>
      <c r="N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8.75">
      <c r="A92" s="243"/>
      <c r="B92" s="75"/>
      <c r="C92" s="62"/>
      <c r="D92" s="3"/>
      <c r="E92" s="3"/>
      <c r="F92" s="3"/>
      <c r="G92" s="3"/>
      <c r="H92" s="287"/>
      <c r="I92" s="287"/>
      <c r="J92" s="63"/>
      <c r="K92" s="63"/>
      <c r="L92" s="61"/>
      <c r="M92" s="61"/>
      <c r="N92" s="61"/>
    </row>
    <row r="93" spans="1:22" s="21" customFormat="1" ht="18.75">
      <c r="A93" s="243"/>
      <c r="B93" s="75"/>
      <c r="C93" s="62"/>
      <c r="D93" s="3"/>
      <c r="E93" s="3"/>
      <c r="F93" s="3"/>
      <c r="G93" s="3"/>
      <c r="H93" s="287"/>
      <c r="I93" s="287"/>
      <c r="J93" s="63"/>
      <c r="K93" s="63"/>
      <c r="L93" s="61"/>
      <c r="M93" s="61"/>
      <c r="N93" s="61"/>
    </row>
    <row r="94" spans="1:22" s="21" customFormat="1" ht="18.75">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1045</v>
      </c>
      <c r="M97" s="66" t="s">
        <v>1049</v>
      </c>
      <c r="N97" s="66" t="s">
        <v>1052</v>
      </c>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1050</v>
      </c>
      <c r="N98" s="70" t="s">
        <v>1050</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94</v>
      </c>
      <c r="K99" s="237" t="str">
        <f>IF(OR(COUNTIF(L99:N99,"未確認")&gt;0,COUNTIF(L99:N99,"~*")&gt;0),"※","")</f>
        <v/>
      </c>
      <c r="L99" s="258">
        <v>0</v>
      </c>
      <c r="M99" s="258">
        <v>60</v>
      </c>
      <c r="N99" s="258">
        <v>34</v>
      </c>
    </row>
    <row r="100" spans="1:22" s="83" customFormat="1" ht="34.5" customHeight="1">
      <c r="A100" s="244" t="s">
        <v>611</v>
      </c>
      <c r="B100" s="84"/>
      <c r="C100" s="396"/>
      <c r="D100" s="397"/>
      <c r="E100" s="409"/>
      <c r="F100" s="410"/>
      <c r="G100" s="415" t="s">
        <v>44</v>
      </c>
      <c r="H100" s="417"/>
      <c r="I100" s="420"/>
      <c r="J100" s="256">
        <f t="shared" si="0"/>
        <v>78</v>
      </c>
      <c r="K100" s="237" t="str">
        <f>IF(OR(COUNTIF(L100:N100,"未確認")&gt;0,COUNTIF(L100:N100,"~*")&gt;0),"※","")</f>
        <v/>
      </c>
      <c r="L100" s="258">
        <v>0</v>
      </c>
      <c r="M100" s="258">
        <v>48</v>
      </c>
      <c r="N100" s="258">
        <v>30</v>
      </c>
    </row>
    <row r="101" spans="1:22" s="83" customFormat="1" ht="34.5" customHeight="1">
      <c r="A101" s="244" t="s">
        <v>610</v>
      </c>
      <c r="B101" s="84"/>
      <c r="C101" s="396"/>
      <c r="D101" s="397"/>
      <c r="E101" s="320" t="s">
        <v>45</v>
      </c>
      <c r="F101" s="321"/>
      <c r="G101" s="321"/>
      <c r="H101" s="322"/>
      <c r="I101" s="420"/>
      <c r="J101" s="256">
        <f t="shared" si="0"/>
        <v>60</v>
      </c>
      <c r="K101" s="237" t="str">
        <f>IF(OR(COUNTIF(L101:N101,"未確認")&gt;0,COUNTIF(L101:N101,"~*")&gt;0),"※","")</f>
        <v/>
      </c>
      <c r="L101" s="258">
        <v>0</v>
      </c>
      <c r="M101" s="258">
        <v>60</v>
      </c>
      <c r="N101" s="258">
        <v>0</v>
      </c>
    </row>
    <row r="102" spans="1:22" s="83" customFormat="1" ht="34.5" customHeight="1">
      <c r="A102" s="244" t="s">
        <v>610</v>
      </c>
      <c r="B102" s="84"/>
      <c r="C102" s="377"/>
      <c r="D102" s="379"/>
      <c r="E102" s="317" t="s">
        <v>612</v>
      </c>
      <c r="F102" s="318"/>
      <c r="G102" s="318"/>
      <c r="H102" s="319"/>
      <c r="I102" s="420"/>
      <c r="J102" s="256">
        <f t="shared" si="0"/>
        <v>94</v>
      </c>
      <c r="K102" s="237" t="str">
        <f t="shared" ref="K102:K111" si="1">IF(OR(COUNTIF(L101:N101,"未確認")&gt;0,COUNTIF(L101:N101,"~*")&gt;0),"※","")</f>
        <v/>
      </c>
      <c r="L102" s="258">
        <v>0</v>
      </c>
      <c r="M102" s="258">
        <v>60</v>
      </c>
      <c r="N102" s="258">
        <v>34</v>
      </c>
    </row>
    <row r="103" spans="1:22" s="83" customFormat="1" ht="34.5" customHeight="1">
      <c r="A103" s="244" t="s">
        <v>613</v>
      </c>
      <c r="B103" s="84"/>
      <c r="C103" s="334" t="s">
        <v>46</v>
      </c>
      <c r="D103" s="336"/>
      <c r="E103" s="334" t="s">
        <v>42</v>
      </c>
      <c r="F103" s="335"/>
      <c r="G103" s="335"/>
      <c r="H103" s="336"/>
      <c r="I103" s="420"/>
      <c r="J103" s="256">
        <f t="shared" si="0"/>
        <v>48</v>
      </c>
      <c r="K103" s="237" t="str">
        <f t="shared" si="1"/>
        <v/>
      </c>
      <c r="L103" s="258">
        <v>48</v>
      </c>
      <c r="M103" s="258">
        <v>0</v>
      </c>
      <c r="N103" s="258">
        <v>0</v>
      </c>
    </row>
    <row r="104" spans="1:22" s="83" customFormat="1" ht="34.5" customHeight="1">
      <c r="A104" s="244" t="s">
        <v>614</v>
      </c>
      <c r="B104" s="84"/>
      <c r="C104" s="396"/>
      <c r="D104" s="397"/>
      <c r="E104" s="428"/>
      <c r="F104" s="429"/>
      <c r="G104" s="320" t="s">
        <v>47</v>
      </c>
      <c r="H104" s="322"/>
      <c r="I104" s="420"/>
      <c r="J104" s="256">
        <f t="shared" si="0"/>
        <v>48</v>
      </c>
      <c r="K104" s="237" t="str">
        <f t="shared" si="1"/>
        <v/>
      </c>
      <c r="L104" s="258">
        <v>48</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48</v>
      </c>
      <c r="K106" s="237" t="str">
        <f t="shared" si="1"/>
        <v/>
      </c>
      <c r="L106" s="258">
        <v>48</v>
      </c>
      <c r="M106" s="258">
        <v>0</v>
      </c>
      <c r="N106" s="258">
        <v>0</v>
      </c>
    </row>
    <row r="107" spans="1:22" s="83" customFormat="1" ht="34.5" customHeight="1">
      <c r="A107" s="244" t="s">
        <v>614</v>
      </c>
      <c r="B107" s="84"/>
      <c r="C107" s="396"/>
      <c r="D107" s="397"/>
      <c r="E107" s="428"/>
      <c r="F107" s="429"/>
      <c r="G107" s="320" t="s">
        <v>47</v>
      </c>
      <c r="H107" s="322"/>
      <c r="I107" s="420"/>
      <c r="J107" s="256">
        <f t="shared" si="0"/>
        <v>48</v>
      </c>
      <c r="K107" s="237" t="str">
        <f t="shared" si="1"/>
        <v/>
      </c>
      <c r="L107" s="258">
        <v>48</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48</v>
      </c>
      <c r="K109" s="237" t="str">
        <f t="shared" si="1"/>
        <v/>
      </c>
      <c r="L109" s="258">
        <v>48</v>
      </c>
      <c r="M109" s="258">
        <v>0</v>
      </c>
      <c r="N109" s="258">
        <v>0</v>
      </c>
    </row>
    <row r="110" spans="1:22" s="83" customFormat="1" ht="34.5" customHeight="1">
      <c r="A110" s="244" t="s">
        <v>614</v>
      </c>
      <c r="B110" s="84"/>
      <c r="C110" s="396"/>
      <c r="D110" s="397"/>
      <c r="E110" s="432"/>
      <c r="F110" s="433"/>
      <c r="G110" s="317" t="s">
        <v>47</v>
      </c>
      <c r="H110" s="319"/>
      <c r="I110" s="420"/>
      <c r="J110" s="256">
        <f t="shared" si="0"/>
        <v>48</v>
      </c>
      <c r="K110" s="237" t="str">
        <f t="shared" si="1"/>
        <v/>
      </c>
      <c r="L110" s="258">
        <v>48</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1051</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1049</v>
      </c>
      <c r="N118" s="66" t="s">
        <v>1052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1050</v>
      </c>
      <c r="N119" s="70" t="s">
        <v>1050</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1047</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1041</v>
      </c>
      <c r="N121" s="98" t="s">
        <v>533</v>
      </c>
    </row>
    <row r="122" spans="1:22" s="83" customFormat="1" ht="40.5" customHeight="1">
      <c r="A122" s="244" t="s">
        <v>619</v>
      </c>
      <c r="B122" s="1"/>
      <c r="C122" s="295"/>
      <c r="D122" s="297"/>
      <c r="E122" s="396"/>
      <c r="F122" s="418"/>
      <c r="G122" s="418"/>
      <c r="H122" s="397"/>
      <c r="I122" s="354"/>
      <c r="J122" s="101"/>
      <c r="K122" s="102"/>
      <c r="L122" s="98" t="s">
        <v>533</v>
      </c>
      <c r="M122" s="98" t="s">
        <v>1048</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1049</v>
      </c>
      <c r="N129" s="66" t="s">
        <v>1052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1050</v>
      </c>
      <c r="N130" s="70" t="s">
        <v>1050</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564</v>
      </c>
      <c r="N131" s="98" t="s">
        <v>533</v>
      </c>
    </row>
    <row r="132" spans="1:22" s="83" customFormat="1" ht="34.5" customHeight="1">
      <c r="A132" s="244" t="s">
        <v>621</v>
      </c>
      <c r="B132" s="84"/>
      <c r="C132" s="295"/>
      <c r="D132" s="297"/>
      <c r="E132" s="320" t="s">
        <v>58</v>
      </c>
      <c r="F132" s="321"/>
      <c r="G132" s="321"/>
      <c r="H132" s="322"/>
      <c r="I132" s="389"/>
      <c r="J132" s="101"/>
      <c r="K132" s="102"/>
      <c r="L132" s="82">
        <v>48</v>
      </c>
      <c r="M132" s="82">
        <v>60</v>
      </c>
      <c r="N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1049</v>
      </c>
      <c r="N143" s="66" t="s">
        <v>1052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1050</v>
      </c>
      <c r="N144" s="70" t="s">
        <v>1050</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33</v>
      </c>
      <c r="K154" s="264" t="str">
        <f t="shared" si="3"/>
        <v/>
      </c>
      <c r="L154" s="117">
        <v>0</v>
      </c>
      <c r="M154" s="117">
        <v>33</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21</v>
      </c>
      <c r="K156" s="264" t="str">
        <f t="shared" si="3"/>
        <v/>
      </c>
      <c r="L156" s="117">
        <v>0</v>
      </c>
      <c r="M156" s="117">
        <v>21</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43</v>
      </c>
      <c r="K158" s="264" t="str">
        <f t="shared" si="3"/>
        <v/>
      </c>
      <c r="L158" s="117">
        <v>43</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14</v>
      </c>
      <c r="K220" s="264" t="str">
        <f t="shared" si="7"/>
        <v/>
      </c>
      <c r="L220" s="117">
        <v>0</v>
      </c>
      <c r="M220" s="117">
        <v>14</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25">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1049</v>
      </c>
      <c r="N226" s="66" t="s">
        <v>1052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1050</v>
      </c>
      <c r="N227" s="70" t="s">
        <v>1050</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1049</v>
      </c>
      <c r="N234" s="66" t="s">
        <v>1052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1050</v>
      </c>
      <c r="N235" s="70" t="s">
        <v>1050</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1043</v>
      </c>
      <c r="K236" s="81"/>
      <c r="L236" s="110"/>
      <c r="M236" s="127"/>
      <c r="N236" s="127"/>
    </row>
    <row r="237" spans="1:22" s="83" customFormat="1" ht="34.5" customHeight="1">
      <c r="A237" s="248" t="s">
        <v>627</v>
      </c>
      <c r="B237" s="119"/>
      <c r="C237" s="320" t="s">
        <v>130</v>
      </c>
      <c r="D237" s="321"/>
      <c r="E237" s="321"/>
      <c r="F237" s="321"/>
      <c r="G237" s="321"/>
      <c r="H237" s="322"/>
      <c r="I237" s="407"/>
      <c r="J237" s="260" t="s">
        <v>1043</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1049</v>
      </c>
      <c r="N244" s="66" t="s">
        <v>1052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1050</v>
      </c>
      <c r="N245" s="70" t="s">
        <v>1050</v>
      </c>
      <c r="O245" s="8"/>
      <c r="P245" s="8"/>
      <c r="Q245" s="8"/>
      <c r="R245" s="8"/>
      <c r="S245" s="8"/>
      <c r="T245" s="8"/>
      <c r="U245" s="8"/>
      <c r="V245" s="8"/>
    </row>
    <row r="246" spans="1:22" s="83" customFormat="1" ht="56.1"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1049</v>
      </c>
      <c r="N253" s="66" t="s">
        <v>1052</v>
      </c>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1050</v>
      </c>
      <c r="N254" s="137" t="s">
        <v>1050</v>
      </c>
      <c r="O254" s="8"/>
      <c r="P254" s="8"/>
      <c r="Q254" s="8"/>
      <c r="R254" s="8"/>
      <c r="S254" s="8"/>
      <c r="T254" s="8"/>
      <c r="U254" s="8"/>
      <c r="V254" s="8"/>
    </row>
    <row r="255" spans="1:22" s="83" customFormat="1" ht="56.1"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1049</v>
      </c>
      <c r="N263" s="66" t="s">
        <v>1052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1050</v>
      </c>
      <c r="N264" s="70" t="s">
        <v>1050</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5.8</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13</v>
      </c>
      <c r="K269" s="81" t="str">
        <f t="shared" si="8"/>
        <v/>
      </c>
      <c r="L269" s="147">
        <v>6</v>
      </c>
      <c r="M269" s="147">
        <v>7</v>
      </c>
      <c r="N269" s="147">
        <v>0</v>
      </c>
    </row>
    <row r="270" spans="1:22" s="83" customFormat="1" ht="34.5" customHeight="1">
      <c r="A270" s="249" t="s">
        <v>725</v>
      </c>
      <c r="B270" s="120"/>
      <c r="C270" s="371"/>
      <c r="D270" s="371"/>
      <c r="E270" s="371"/>
      <c r="F270" s="371"/>
      <c r="G270" s="371" t="s">
        <v>148</v>
      </c>
      <c r="H270" s="371"/>
      <c r="I270" s="404"/>
      <c r="J270" s="266">
        <f t="shared" si="9"/>
        <v>1.4</v>
      </c>
      <c r="K270" s="81" t="str">
        <f t="shared" si="8"/>
        <v/>
      </c>
      <c r="L270" s="148">
        <v>0.7</v>
      </c>
      <c r="M270" s="148">
        <v>0.7</v>
      </c>
      <c r="N270" s="148">
        <v>0</v>
      </c>
    </row>
    <row r="271" spans="1:22" s="83" customFormat="1" ht="34.5" customHeight="1">
      <c r="A271" s="249" t="s">
        <v>726</v>
      </c>
      <c r="B271" s="120"/>
      <c r="C271" s="371" t="s">
        <v>151</v>
      </c>
      <c r="D271" s="372"/>
      <c r="E271" s="372"/>
      <c r="F271" s="372"/>
      <c r="G271" s="371" t="s">
        <v>146</v>
      </c>
      <c r="H271" s="371"/>
      <c r="I271" s="404"/>
      <c r="J271" s="266">
        <f t="shared" si="9"/>
        <v>20</v>
      </c>
      <c r="K271" s="81" t="str">
        <f t="shared" si="8"/>
        <v/>
      </c>
      <c r="L271" s="147">
        <v>8</v>
      </c>
      <c r="M271" s="147">
        <v>12</v>
      </c>
      <c r="N271" s="147">
        <v>0</v>
      </c>
    </row>
    <row r="272" spans="1:22" s="83" customFormat="1" ht="34.5" customHeight="1">
      <c r="A272" s="249" t="s">
        <v>726</v>
      </c>
      <c r="B272" s="120"/>
      <c r="C272" s="372"/>
      <c r="D272" s="372"/>
      <c r="E272" s="372"/>
      <c r="F272" s="372"/>
      <c r="G272" s="371" t="s">
        <v>148</v>
      </c>
      <c r="H272" s="371"/>
      <c r="I272" s="404"/>
      <c r="J272" s="266">
        <f t="shared" si="9"/>
        <v>2.6</v>
      </c>
      <c r="K272" s="81" t="str">
        <f t="shared" si="8"/>
        <v/>
      </c>
      <c r="L272" s="148">
        <v>1.3</v>
      </c>
      <c r="M272" s="148">
        <v>1.3</v>
      </c>
      <c r="N272" s="148">
        <v>0</v>
      </c>
    </row>
    <row r="273" spans="1:14" s="83" customFormat="1" ht="34.5" customHeight="1">
      <c r="A273" s="249" t="s">
        <v>727</v>
      </c>
      <c r="B273" s="120"/>
      <c r="C273" s="371" t="s">
        <v>152</v>
      </c>
      <c r="D273" s="372"/>
      <c r="E273" s="372"/>
      <c r="F273" s="372"/>
      <c r="G273" s="371" t="s">
        <v>146</v>
      </c>
      <c r="H273" s="371"/>
      <c r="I273" s="404"/>
      <c r="J273" s="266">
        <f t="shared" si="9"/>
        <v>12</v>
      </c>
      <c r="K273" s="81" t="str">
        <f t="shared" si="8"/>
        <v/>
      </c>
      <c r="L273" s="147">
        <v>6</v>
      </c>
      <c r="M273" s="147">
        <v>6</v>
      </c>
      <c r="N273" s="147">
        <v>0</v>
      </c>
    </row>
    <row r="274" spans="1:14" s="83" customFormat="1" ht="34.5" customHeight="1">
      <c r="A274" s="249" t="s">
        <v>727</v>
      </c>
      <c r="B274" s="120"/>
      <c r="C274" s="372"/>
      <c r="D274" s="372"/>
      <c r="E274" s="372"/>
      <c r="F274" s="372"/>
      <c r="G274" s="371" t="s">
        <v>148</v>
      </c>
      <c r="H274" s="371"/>
      <c r="I274" s="404"/>
      <c r="J274" s="266">
        <f t="shared" si="9"/>
        <v>5.9</v>
      </c>
      <c r="K274" s="81" t="str">
        <f t="shared" si="8"/>
        <v/>
      </c>
      <c r="L274" s="148">
        <v>3.2</v>
      </c>
      <c r="M274" s="148">
        <v>2.7</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0.6</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1</v>
      </c>
      <c r="K291" s="81" t="str">
        <f t="shared" si="8"/>
        <v/>
      </c>
      <c r="L291" s="147">
        <v>0</v>
      </c>
      <c r="M291" s="147">
        <v>1</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5</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1049</v>
      </c>
      <c r="N322" s="66" t="s">
        <v>1052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1050</v>
      </c>
      <c r="N323" s="137" t="s">
        <v>1050</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0.5</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0.5</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1049</v>
      </c>
      <c r="N342" s="66" t="s">
        <v>1052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1050</v>
      </c>
      <c r="N343" s="137" t="s">
        <v>1050</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75">
      <c r="A354" s="249" t="s">
        <v>764</v>
      </c>
      <c r="B354" s="159"/>
      <c r="C354" s="392"/>
      <c r="D354" s="393"/>
      <c r="E354" s="320" t="s">
        <v>196</v>
      </c>
      <c r="F354" s="321"/>
      <c r="G354" s="321"/>
      <c r="H354" s="322"/>
      <c r="I354" s="122" t="s">
        <v>197</v>
      </c>
      <c r="J354" s="271">
        <v>0</v>
      </c>
      <c r="K354" s="81"/>
      <c r="L354" s="269"/>
      <c r="M354" s="161"/>
      <c r="N354" s="161"/>
    </row>
    <row r="355" spans="1:22" s="83" customFormat="1" ht="42.75">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1049</v>
      </c>
      <c r="N367" s="66" t="s">
        <v>1052</v>
      </c>
    </row>
    <row r="368" spans="1:22" s="118" customFormat="1" ht="20.25" customHeight="1">
      <c r="A368" s="243"/>
      <c r="B368" s="1"/>
      <c r="C368" s="3"/>
      <c r="D368" s="3"/>
      <c r="E368" s="3"/>
      <c r="F368" s="3"/>
      <c r="G368" s="3"/>
      <c r="H368" s="287"/>
      <c r="I368" s="67" t="s">
        <v>36</v>
      </c>
      <c r="J368" s="170"/>
      <c r="K368" s="79"/>
      <c r="L368" s="137" t="s">
        <v>1046</v>
      </c>
      <c r="M368" s="137" t="s">
        <v>1050</v>
      </c>
      <c r="N368" s="137" t="s">
        <v>1050</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8.75">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1049</v>
      </c>
      <c r="N390" s="66" t="s">
        <v>1052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1050</v>
      </c>
      <c r="N391" s="70" t="s">
        <v>1050</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444</v>
      </c>
      <c r="K392" s="81" t="str">
        <f t="shared" ref="K392:K397" si="12">IF(OR(COUNTIF(L392:N392,"未確認")&gt;0,COUNTIF(L392:N392,"~*")&gt;0),"※","")</f>
        <v/>
      </c>
      <c r="L392" s="147">
        <v>22</v>
      </c>
      <c r="M392" s="147">
        <v>422</v>
      </c>
      <c r="N392" s="147">
        <v>0</v>
      </c>
    </row>
    <row r="393" spans="1:22" s="83" customFormat="1" ht="34.5" customHeight="1">
      <c r="A393" s="249" t="s">
        <v>773</v>
      </c>
      <c r="B393" s="84"/>
      <c r="C393" s="370"/>
      <c r="D393" s="380"/>
      <c r="E393" s="320" t="s">
        <v>224</v>
      </c>
      <c r="F393" s="321"/>
      <c r="G393" s="321"/>
      <c r="H393" s="322"/>
      <c r="I393" s="343"/>
      <c r="J393" s="140">
        <f t="shared" si="11"/>
        <v>295</v>
      </c>
      <c r="K393" s="81" t="str">
        <f t="shared" si="12"/>
        <v/>
      </c>
      <c r="L393" s="147">
        <v>22</v>
      </c>
      <c r="M393" s="147">
        <v>273</v>
      </c>
      <c r="N393" s="147">
        <v>0</v>
      </c>
    </row>
    <row r="394" spans="1:22" s="83" customFormat="1" ht="34.5" customHeight="1">
      <c r="A394" s="250" t="s">
        <v>774</v>
      </c>
      <c r="B394" s="84"/>
      <c r="C394" s="370"/>
      <c r="D394" s="381"/>
      <c r="E394" s="320" t="s">
        <v>225</v>
      </c>
      <c r="F394" s="321"/>
      <c r="G394" s="321"/>
      <c r="H394" s="322"/>
      <c r="I394" s="343"/>
      <c r="J394" s="140">
        <f t="shared" si="11"/>
        <v>8</v>
      </c>
      <c r="K394" s="81" t="str">
        <f t="shared" si="12"/>
        <v/>
      </c>
      <c r="L394" s="147">
        <v>0</v>
      </c>
      <c r="M394" s="147">
        <v>8</v>
      </c>
      <c r="N394" s="147">
        <v>0</v>
      </c>
    </row>
    <row r="395" spans="1:22" s="83" customFormat="1" ht="34.5" customHeight="1">
      <c r="A395" s="250" t="s">
        <v>775</v>
      </c>
      <c r="B395" s="84"/>
      <c r="C395" s="370"/>
      <c r="D395" s="382"/>
      <c r="E395" s="320" t="s">
        <v>226</v>
      </c>
      <c r="F395" s="321"/>
      <c r="G395" s="321"/>
      <c r="H395" s="322"/>
      <c r="I395" s="343"/>
      <c r="J395" s="140">
        <f t="shared" si="11"/>
        <v>141</v>
      </c>
      <c r="K395" s="81" t="str">
        <f t="shared" si="12"/>
        <v/>
      </c>
      <c r="L395" s="147">
        <v>0</v>
      </c>
      <c r="M395" s="147">
        <v>141</v>
      </c>
      <c r="N395" s="147">
        <v>0</v>
      </c>
    </row>
    <row r="396" spans="1:22" s="83" customFormat="1" ht="34.5" customHeight="1">
      <c r="A396" s="250" t="s">
        <v>776</v>
      </c>
      <c r="B396" s="1"/>
      <c r="C396" s="370"/>
      <c r="D396" s="320" t="s">
        <v>227</v>
      </c>
      <c r="E396" s="321"/>
      <c r="F396" s="321"/>
      <c r="G396" s="321"/>
      <c r="H396" s="322"/>
      <c r="I396" s="343"/>
      <c r="J396" s="140">
        <f t="shared" si="11"/>
        <v>32943</v>
      </c>
      <c r="K396" s="81" t="str">
        <f t="shared" si="12"/>
        <v/>
      </c>
      <c r="L396" s="147">
        <v>16969</v>
      </c>
      <c r="M396" s="147">
        <v>15974</v>
      </c>
      <c r="N396" s="147">
        <v>0</v>
      </c>
    </row>
    <row r="397" spans="1:22" s="83" customFormat="1" ht="34.5" customHeight="1">
      <c r="A397" s="250" t="s">
        <v>777</v>
      </c>
      <c r="B397" s="119"/>
      <c r="C397" s="370"/>
      <c r="D397" s="320" t="s">
        <v>228</v>
      </c>
      <c r="E397" s="321"/>
      <c r="F397" s="321"/>
      <c r="G397" s="321"/>
      <c r="H397" s="322"/>
      <c r="I397" s="344"/>
      <c r="J397" s="140">
        <f t="shared" si="11"/>
        <v>444</v>
      </c>
      <c r="K397" s="81" t="str">
        <f t="shared" si="12"/>
        <v/>
      </c>
      <c r="L397" s="147">
        <v>23</v>
      </c>
      <c r="M397" s="147">
        <v>421</v>
      </c>
      <c r="N397" s="147">
        <v>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1049</v>
      </c>
      <c r="N403" s="66" t="s">
        <v>1052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1050</v>
      </c>
      <c r="N404" s="70" t="s">
        <v>1050</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444</v>
      </c>
      <c r="K405" s="81" t="str">
        <f t="shared" ref="K405:K422" si="14">IF(OR(COUNTIF(L405:N405,"未確認")&gt;0,COUNTIF(L405:N405,"~*")&gt;0),"※","")</f>
        <v/>
      </c>
      <c r="L405" s="147">
        <v>22</v>
      </c>
      <c r="M405" s="147">
        <v>422</v>
      </c>
      <c r="N405" s="147">
        <v>0</v>
      </c>
    </row>
    <row r="406" spans="1:22" s="83" customFormat="1" ht="34.5" customHeight="1">
      <c r="A406" s="251" t="s">
        <v>779</v>
      </c>
      <c r="B406" s="119"/>
      <c r="C406" s="369"/>
      <c r="D406" s="375" t="s">
        <v>233</v>
      </c>
      <c r="E406" s="377" t="s">
        <v>234</v>
      </c>
      <c r="F406" s="378"/>
      <c r="G406" s="378"/>
      <c r="H406" s="379"/>
      <c r="I406" s="361"/>
      <c r="J406" s="140">
        <f t="shared" si="13"/>
        <v>20</v>
      </c>
      <c r="K406" s="81" t="str">
        <f t="shared" si="14"/>
        <v/>
      </c>
      <c r="L406" s="147">
        <v>20</v>
      </c>
      <c r="M406" s="147">
        <v>0</v>
      </c>
      <c r="N406" s="147">
        <v>0</v>
      </c>
    </row>
    <row r="407" spans="1:22" s="83" customFormat="1" ht="34.5" customHeight="1">
      <c r="A407" s="251" t="s">
        <v>780</v>
      </c>
      <c r="B407" s="119"/>
      <c r="C407" s="369"/>
      <c r="D407" s="369"/>
      <c r="E407" s="320" t="s">
        <v>235</v>
      </c>
      <c r="F407" s="321"/>
      <c r="G407" s="321"/>
      <c r="H407" s="322"/>
      <c r="I407" s="361"/>
      <c r="J407" s="140">
        <f t="shared" si="13"/>
        <v>272</v>
      </c>
      <c r="K407" s="81" t="str">
        <f t="shared" si="14"/>
        <v/>
      </c>
      <c r="L407" s="147">
        <v>1</v>
      </c>
      <c r="M407" s="147">
        <v>271</v>
      </c>
      <c r="N407" s="147">
        <v>0</v>
      </c>
    </row>
    <row r="408" spans="1:22" s="83" customFormat="1" ht="34.5" customHeight="1">
      <c r="A408" s="251" t="s">
        <v>781</v>
      </c>
      <c r="B408" s="119"/>
      <c r="C408" s="369"/>
      <c r="D408" s="369"/>
      <c r="E408" s="320" t="s">
        <v>236</v>
      </c>
      <c r="F408" s="321"/>
      <c r="G408" s="321"/>
      <c r="H408" s="322"/>
      <c r="I408" s="361"/>
      <c r="J408" s="140">
        <f t="shared" si="13"/>
        <v>77</v>
      </c>
      <c r="K408" s="81" t="str">
        <f t="shared" si="14"/>
        <v/>
      </c>
      <c r="L408" s="147">
        <v>1</v>
      </c>
      <c r="M408" s="147">
        <v>76</v>
      </c>
      <c r="N408" s="147">
        <v>0</v>
      </c>
    </row>
    <row r="409" spans="1:22" s="83" customFormat="1" ht="34.5" customHeight="1">
      <c r="A409" s="251" t="s">
        <v>782</v>
      </c>
      <c r="B409" s="119"/>
      <c r="C409" s="369"/>
      <c r="D409" s="369"/>
      <c r="E409" s="317" t="s">
        <v>989</v>
      </c>
      <c r="F409" s="318"/>
      <c r="G409" s="318"/>
      <c r="H409" s="319"/>
      <c r="I409" s="361"/>
      <c r="J409" s="140">
        <f t="shared" si="13"/>
        <v>75</v>
      </c>
      <c r="K409" s="81" t="str">
        <f t="shared" si="14"/>
        <v/>
      </c>
      <c r="L409" s="147">
        <v>0</v>
      </c>
      <c r="M409" s="147">
        <v>75</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444</v>
      </c>
      <c r="K413" s="81" t="str">
        <f t="shared" si="14"/>
        <v/>
      </c>
      <c r="L413" s="147">
        <v>23</v>
      </c>
      <c r="M413" s="147">
        <v>421</v>
      </c>
      <c r="N413" s="147">
        <v>0</v>
      </c>
    </row>
    <row r="414" spans="1:22" s="83" customFormat="1" ht="34.5" customHeight="1">
      <c r="A414" s="251" t="s">
        <v>787</v>
      </c>
      <c r="B414" s="119"/>
      <c r="C414" s="369"/>
      <c r="D414" s="375" t="s">
        <v>240</v>
      </c>
      <c r="E414" s="377" t="s">
        <v>241</v>
      </c>
      <c r="F414" s="378"/>
      <c r="G414" s="378"/>
      <c r="H414" s="379"/>
      <c r="I414" s="361"/>
      <c r="J414" s="140">
        <f t="shared" si="13"/>
        <v>20</v>
      </c>
      <c r="K414" s="81" t="str">
        <f t="shared" si="14"/>
        <v/>
      </c>
      <c r="L414" s="147">
        <v>0</v>
      </c>
      <c r="M414" s="147">
        <v>20</v>
      </c>
      <c r="N414" s="147">
        <v>0</v>
      </c>
    </row>
    <row r="415" spans="1:22" s="83" customFormat="1" ht="34.5" customHeight="1">
      <c r="A415" s="251" t="s">
        <v>788</v>
      </c>
      <c r="B415" s="119"/>
      <c r="C415" s="369"/>
      <c r="D415" s="369"/>
      <c r="E415" s="320" t="s">
        <v>242</v>
      </c>
      <c r="F415" s="321"/>
      <c r="G415" s="321"/>
      <c r="H415" s="322"/>
      <c r="I415" s="361"/>
      <c r="J415" s="140">
        <f t="shared" si="13"/>
        <v>249</v>
      </c>
      <c r="K415" s="81" t="str">
        <f t="shared" si="14"/>
        <v/>
      </c>
      <c r="L415" s="147">
        <v>0</v>
      </c>
      <c r="M415" s="147">
        <v>249</v>
      </c>
      <c r="N415" s="147">
        <v>0</v>
      </c>
    </row>
    <row r="416" spans="1:22" s="83" customFormat="1" ht="34.5" customHeight="1">
      <c r="A416" s="251" t="s">
        <v>789</v>
      </c>
      <c r="B416" s="119"/>
      <c r="C416" s="369"/>
      <c r="D416" s="369"/>
      <c r="E416" s="320" t="s">
        <v>243</v>
      </c>
      <c r="F416" s="321"/>
      <c r="G416" s="321"/>
      <c r="H416" s="322"/>
      <c r="I416" s="361"/>
      <c r="J416" s="140">
        <f t="shared" si="13"/>
        <v>15</v>
      </c>
      <c r="K416" s="81" t="str">
        <f t="shared" si="14"/>
        <v/>
      </c>
      <c r="L416" s="147">
        <v>1</v>
      </c>
      <c r="M416" s="147">
        <v>14</v>
      </c>
      <c r="N416" s="147">
        <v>0</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0</v>
      </c>
      <c r="M417" s="147">
        <v>2</v>
      </c>
      <c r="N417" s="147">
        <v>0</v>
      </c>
    </row>
    <row r="418" spans="1:22" s="83" customFormat="1" ht="34.5" customHeight="1">
      <c r="A418" s="251" t="s">
        <v>791</v>
      </c>
      <c r="B418" s="119"/>
      <c r="C418" s="369"/>
      <c r="D418" s="369"/>
      <c r="E418" s="320" t="s">
        <v>245</v>
      </c>
      <c r="F418" s="321"/>
      <c r="G418" s="321"/>
      <c r="H418" s="322"/>
      <c r="I418" s="361"/>
      <c r="J418" s="140">
        <f t="shared" si="13"/>
        <v>42</v>
      </c>
      <c r="K418" s="81" t="str">
        <f t="shared" si="14"/>
        <v/>
      </c>
      <c r="L418" s="147">
        <v>4</v>
      </c>
      <c r="M418" s="147">
        <v>38</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12</v>
      </c>
      <c r="K420" s="81" t="str">
        <f t="shared" si="14"/>
        <v/>
      </c>
      <c r="L420" s="147">
        <v>0</v>
      </c>
      <c r="M420" s="147">
        <v>12</v>
      </c>
      <c r="N420" s="147">
        <v>0</v>
      </c>
    </row>
    <row r="421" spans="1:22" s="83" customFormat="1" ht="34.5" customHeight="1">
      <c r="A421" s="251" t="s">
        <v>794</v>
      </c>
      <c r="B421" s="119"/>
      <c r="C421" s="369"/>
      <c r="D421" s="369"/>
      <c r="E421" s="320" t="s">
        <v>247</v>
      </c>
      <c r="F421" s="321"/>
      <c r="G421" s="321"/>
      <c r="H421" s="322"/>
      <c r="I421" s="361"/>
      <c r="J421" s="140">
        <f t="shared" si="13"/>
        <v>104</v>
      </c>
      <c r="K421" s="81" t="str">
        <f t="shared" si="14"/>
        <v/>
      </c>
      <c r="L421" s="147">
        <v>18</v>
      </c>
      <c r="M421" s="147">
        <v>86</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1049</v>
      </c>
      <c r="N428" s="66" t="s">
        <v>1052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1050</v>
      </c>
      <c r="N429" s="70" t="s">
        <v>1050</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424</v>
      </c>
      <c r="K430" s="193" t="str">
        <f>IF(OR(COUNTIF(L430:N430,"未確認")&gt;0,COUNTIF(L430:N430,"~*")&gt;0),"※","")</f>
        <v/>
      </c>
      <c r="L430" s="147">
        <v>23</v>
      </c>
      <c r="M430" s="147">
        <v>401</v>
      </c>
      <c r="N430" s="147">
        <v>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109</v>
      </c>
      <c r="K433" s="193" t="str">
        <f>IF(OR(COUNTIF(L433:N433,"未確認")&gt;0,COUNTIF(L433:N433,"~*")&gt;0),"※","")</f>
        <v/>
      </c>
      <c r="L433" s="147">
        <v>23</v>
      </c>
      <c r="M433" s="147">
        <v>86</v>
      </c>
      <c r="N433" s="147">
        <v>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315</v>
      </c>
      <c r="K434" s="193" t="str">
        <f>IF(OR(COUNTIF(L434:N434,"未確認")&gt;0,COUNTIF(L434:N434,"~*")&gt;0),"※","")</f>
        <v/>
      </c>
      <c r="L434" s="147">
        <v>0</v>
      </c>
      <c r="M434" s="147">
        <v>315</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1049</v>
      </c>
      <c r="N441" s="66" t="s">
        <v>1052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1050</v>
      </c>
      <c r="N442" s="70" t="s">
        <v>1050</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8.75">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1049</v>
      </c>
      <c r="N466" s="66" t="s">
        <v>1052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1050</v>
      </c>
      <c r="N467" s="70" t="s">
        <v>1050</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14</v>
      </c>
      <c r="K468" s="201" t="str">
        <f t="shared" ref="K468:K475" si="16">IF(OR(COUNTIF(L468:N468,"未確認")&gt;0,COUNTIF(L468:N468,"*")&gt;0),"※","")</f>
        <v/>
      </c>
      <c r="L468" s="117">
        <v>0</v>
      </c>
      <c r="M468" s="117">
        <v>14</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14</v>
      </c>
      <c r="K472" s="201" t="str">
        <f t="shared" si="16"/>
        <v/>
      </c>
      <c r="L472" s="117">
        <v>0</v>
      </c>
      <c r="M472" s="117">
        <v>14</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69.95"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1049</v>
      </c>
      <c r="N502" s="66" t="s">
        <v>1052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1050</v>
      </c>
      <c r="N503" s="70" t="s">
        <v>1050</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71.25">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69.95"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1049</v>
      </c>
      <c r="N514" s="66" t="s">
        <v>1052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1050</v>
      </c>
      <c r="N515" s="70" t="s">
        <v>1050</v>
      </c>
      <c r="O515" s="8"/>
      <c r="P515" s="8"/>
      <c r="Q515" s="8"/>
      <c r="R515" s="8"/>
      <c r="S515" s="8"/>
      <c r="T515" s="8"/>
      <c r="U515" s="8"/>
      <c r="V515" s="8"/>
    </row>
    <row r="516" spans="1:22" s="115" customFormat="1" ht="57">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1049</v>
      </c>
      <c r="N520" s="66" t="s">
        <v>1052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1050</v>
      </c>
      <c r="N521" s="70" t="s">
        <v>1050</v>
      </c>
      <c r="O521" s="8"/>
      <c r="P521" s="8"/>
      <c r="Q521" s="8"/>
      <c r="R521" s="8"/>
      <c r="S521" s="8"/>
      <c r="T521" s="8"/>
      <c r="U521" s="8"/>
      <c r="V521" s="8"/>
    </row>
    <row r="522" spans="1:22" s="115" customFormat="1" ht="71.25">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1049</v>
      </c>
      <c r="N525" s="66" t="s">
        <v>1052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1050</v>
      </c>
      <c r="N526" s="70" t="s">
        <v>1050</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1049</v>
      </c>
      <c r="N530" s="66" t="s">
        <v>1052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1050</v>
      </c>
      <c r="N531" s="70" t="s">
        <v>1050</v>
      </c>
      <c r="O531" s="8"/>
      <c r="P531" s="8"/>
      <c r="Q531" s="8"/>
      <c r="R531" s="8"/>
      <c r="S531" s="8"/>
      <c r="T531" s="8"/>
      <c r="U531" s="8"/>
      <c r="V531" s="8"/>
    </row>
    <row r="532" spans="1:22" s="115" customFormat="1" ht="56.1"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69.95"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69.95"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1049</v>
      </c>
      <c r="N543" s="66" t="s">
        <v>1052</v>
      </c>
    </row>
    <row r="544" spans="1:22" s="1" customFormat="1" ht="20.25" customHeight="1">
      <c r="A544" s="243"/>
      <c r="C544" s="62"/>
      <c r="D544" s="3"/>
      <c r="E544" s="3"/>
      <c r="F544" s="3"/>
      <c r="G544" s="3"/>
      <c r="H544" s="287"/>
      <c r="I544" s="67" t="s">
        <v>36</v>
      </c>
      <c r="J544" s="68"/>
      <c r="K544" s="186"/>
      <c r="L544" s="70" t="s">
        <v>1046</v>
      </c>
      <c r="M544" s="70" t="s">
        <v>1050</v>
      </c>
      <c r="N544" s="70" t="s">
        <v>1050</v>
      </c>
    </row>
    <row r="545" spans="1:14" s="115" customFormat="1" ht="69.95"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69.95"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69.95"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69.95"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69.95"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69.95"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42.75">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69.95"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69.95"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69.95"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45" customHeight="1">
      <c r="A558" s="251" t="s">
        <v>868</v>
      </c>
      <c r="B558" s="119"/>
      <c r="C558" s="317" t="s">
        <v>866</v>
      </c>
      <c r="D558" s="318"/>
      <c r="E558" s="318"/>
      <c r="F558" s="318"/>
      <c r="G558" s="318"/>
      <c r="H558" s="319"/>
      <c r="I558" s="296" t="s">
        <v>867</v>
      </c>
      <c r="J558" s="223"/>
      <c r="K558" s="242"/>
      <c r="L558" s="211" t="s">
        <v>1044</v>
      </c>
      <c r="M558" s="211" t="s">
        <v>1044</v>
      </c>
      <c r="N558" s="211" t="s">
        <v>1044</v>
      </c>
    </row>
    <row r="559" spans="1:14" s="91" customFormat="1" ht="65.099999999999994"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1049</v>
      </c>
      <c r="N588" s="66" t="s">
        <v>1052</v>
      </c>
    </row>
    <row r="589" spans="1:22" s="1" customFormat="1" ht="20.25" customHeight="1">
      <c r="A589" s="243"/>
      <c r="C589" s="62"/>
      <c r="D589" s="3"/>
      <c r="E589" s="3"/>
      <c r="F589" s="3"/>
      <c r="G589" s="3"/>
      <c r="H589" s="287"/>
      <c r="I589" s="67" t="s">
        <v>36</v>
      </c>
      <c r="J589" s="68"/>
      <c r="K589" s="186"/>
      <c r="L589" s="70" t="s">
        <v>1046</v>
      </c>
      <c r="M589" s="70" t="s">
        <v>1050</v>
      </c>
      <c r="N589" s="70" t="s">
        <v>1050</v>
      </c>
    </row>
    <row r="590" spans="1:22" s="115" customFormat="1" ht="69.95"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c r="A595" s="251" t="s">
        <v>895</v>
      </c>
      <c r="B595" s="84"/>
      <c r="C595" s="323" t="s">
        <v>994</v>
      </c>
      <c r="D595" s="324"/>
      <c r="E595" s="324"/>
      <c r="F595" s="324"/>
      <c r="G595" s="324"/>
      <c r="H595" s="325"/>
      <c r="I595" s="340" t="s">
        <v>397</v>
      </c>
      <c r="J595" s="140">
        <v>49</v>
      </c>
      <c r="K595" s="201" t="str">
        <f>IF(OR(COUNTIF(L595:N595,"未確認")&gt;0,COUNTIF(L595:N595,"~*")&gt;0),"※","")</f>
        <v/>
      </c>
      <c r="L595" s="216"/>
      <c r="M595" s="216"/>
      <c r="N595" s="216"/>
    </row>
    <row r="596" spans="1:14" s="115" customFormat="1" ht="35.1" customHeight="1">
      <c r="A596" s="251" t="s">
        <v>896</v>
      </c>
      <c r="B596" s="84"/>
      <c r="C596" s="292"/>
      <c r="D596" s="293"/>
      <c r="E596" s="317" t="s">
        <v>398</v>
      </c>
      <c r="F596" s="318"/>
      <c r="G596" s="318"/>
      <c r="H596" s="319"/>
      <c r="I596" s="341"/>
      <c r="J596" s="140" t="s">
        <v>540</v>
      </c>
      <c r="K596" s="201" t="str">
        <f>IF(OR(COUNTIF(L596:N596,"未確認")&gt;0,COUNTIF(L596:N596,"~*")&gt;0),"※","")</f>
        <v/>
      </c>
      <c r="L596" s="216"/>
      <c r="M596" s="216"/>
      <c r="N596" s="216"/>
    </row>
    <row r="597" spans="1:14" s="115" customFormat="1" ht="35.1" customHeight="1">
      <c r="A597" s="251" t="s">
        <v>897</v>
      </c>
      <c r="B597" s="84"/>
      <c r="C597" s="323" t="s">
        <v>995</v>
      </c>
      <c r="D597" s="324"/>
      <c r="E597" s="324"/>
      <c r="F597" s="324"/>
      <c r="G597" s="324"/>
      <c r="H597" s="325"/>
      <c r="I597" s="326" t="s">
        <v>400</v>
      </c>
      <c r="J597" s="140">
        <v>20</v>
      </c>
      <c r="K597" s="201" t="str">
        <f>IF(OR(COUNTIF(L597:N597,"未確認")&gt;0,COUNTIF(L597:N597,"~*")&gt;0),"※","")</f>
        <v/>
      </c>
      <c r="L597" s="216"/>
      <c r="M597" s="216"/>
      <c r="N597" s="216"/>
    </row>
    <row r="598" spans="1:14" s="115" customFormat="1" ht="35.1" customHeight="1">
      <c r="A598" s="251" t="s">
        <v>898</v>
      </c>
      <c r="B598" s="84"/>
      <c r="C598" s="292"/>
      <c r="D598" s="293"/>
      <c r="E598" s="317" t="s">
        <v>398</v>
      </c>
      <c r="F598" s="318"/>
      <c r="G598" s="318"/>
      <c r="H598" s="319"/>
      <c r="I598" s="328"/>
      <c r="J598" s="140" t="s">
        <v>540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40</v>
      </c>
      <c r="K599" s="201" t="str">
        <f>IF(OR(COUNTIF(L599:N599,"未確認")&gt;0,COUNTIF(L599:N599,"~*")&gt;0),"※","")</f>
        <v/>
      </c>
      <c r="L599" s="216"/>
      <c r="M599" s="216"/>
      <c r="N599" s="216"/>
    </row>
    <row r="600" spans="1:14" s="115" customFormat="1" ht="56.1"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1049</v>
      </c>
      <c r="N611" s="66" t="s">
        <v>1052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1050</v>
      </c>
      <c r="N612" s="70" t="s">
        <v>1050</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69.95"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35"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69.95"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1049</v>
      </c>
      <c r="N629" s="66" t="s">
        <v>1052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1050</v>
      </c>
      <c r="N630" s="70" t="s">
        <v>1050</v>
      </c>
      <c r="O630" s="8"/>
      <c r="P630" s="8"/>
      <c r="Q630" s="8"/>
      <c r="R630" s="8"/>
      <c r="S630" s="8"/>
      <c r="T630" s="8"/>
      <c r="U630" s="8"/>
      <c r="V630" s="8"/>
    </row>
    <row r="631" spans="1:22" s="118" customFormat="1" ht="69.95"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v>0</v>
      </c>
      <c r="M631" s="117" t="s">
        <v>541</v>
      </c>
      <c r="N631" s="117">
        <v>0</v>
      </c>
    </row>
    <row r="632" spans="1:22" s="118" customFormat="1" ht="56.1" customHeight="1">
      <c r="A632" s="252" t="s">
        <v>918</v>
      </c>
      <c r="B632" s="119"/>
      <c r="C632" s="320" t="s">
        <v>434</v>
      </c>
      <c r="D632" s="321"/>
      <c r="E632" s="321"/>
      <c r="F632" s="321"/>
      <c r="G632" s="321"/>
      <c r="H632" s="322"/>
      <c r="I632" s="122" t="s">
        <v>435</v>
      </c>
      <c r="J632" s="116">
        <f t="shared" si="30"/>
        <v>11</v>
      </c>
      <c r="K632" s="201" t="str">
        <f t="shared" si="31"/>
        <v/>
      </c>
      <c r="L632" s="117">
        <v>0</v>
      </c>
      <c r="M632" s="117">
        <v>11</v>
      </c>
      <c r="N632" s="117">
        <v>0</v>
      </c>
    </row>
    <row r="633" spans="1:22" s="118" customFormat="1" ht="57">
      <c r="A633" s="252" t="s">
        <v>919</v>
      </c>
      <c r="B633" s="119"/>
      <c r="C633" s="320" t="s">
        <v>436</v>
      </c>
      <c r="D633" s="321"/>
      <c r="E633" s="321"/>
      <c r="F633" s="321"/>
      <c r="G633" s="321"/>
      <c r="H633" s="322"/>
      <c r="I633" s="122" t="s">
        <v>437</v>
      </c>
      <c r="J633" s="116">
        <f t="shared" si="30"/>
        <v>16</v>
      </c>
      <c r="K633" s="201" t="str">
        <f t="shared" si="31"/>
        <v/>
      </c>
      <c r="L633" s="117">
        <v>0</v>
      </c>
      <c r="M633" s="117">
        <v>16</v>
      </c>
      <c r="N633" s="117">
        <v>0</v>
      </c>
    </row>
    <row r="634" spans="1:22" s="118" customFormat="1" ht="56.1"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v>0</v>
      </c>
    </row>
    <row r="636" spans="1:22" s="118" customFormat="1" ht="69.95"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row>
    <row r="637" spans="1:22" s="118" customFormat="1" ht="98.1"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1049</v>
      </c>
      <c r="N644" s="66" t="s">
        <v>1052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1050</v>
      </c>
      <c r="N645" s="70" t="s">
        <v>1050</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0</v>
      </c>
      <c r="K646" s="201" t="str">
        <f t="shared" ref="K646:K660" si="33">IF(OR(COUNTIF(L646:N646,"未確認")&gt;0,COUNTIF(L646:N646,"*")&gt;0),"※","")</f>
        <v/>
      </c>
      <c r="L646" s="117">
        <v>0</v>
      </c>
      <c r="M646" s="117">
        <v>0</v>
      </c>
      <c r="N646" s="117">
        <v>0</v>
      </c>
    </row>
    <row r="647" spans="1:22" s="118" customFormat="1" ht="69.95"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69.95"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row>
    <row r="649" spans="1:22" s="118" customFormat="1" ht="69.95"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row>
    <row r="651" spans="1:22" s="118" customFormat="1" ht="69.95"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69.95"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69.95"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69.95"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69.95"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69.95"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1049</v>
      </c>
      <c r="N665" s="66" t="s">
        <v>1052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1050</v>
      </c>
      <c r="N666" s="70" t="s">
        <v>1050</v>
      </c>
      <c r="O666" s="8"/>
      <c r="P666" s="8"/>
      <c r="Q666" s="8"/>
      <c r="R666" s="8"/>
      <c r="S666" s="8"/>
      <c r="T666" s="8"/>
      <c r="U666" s="8"/>
      <c r="V666" s="8"/>
    </row>
    <row r="667" spans="1:22" s="83" customFormat="1" ht="56.1"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099999999999994"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1049</v>
      </c>
      <c r="N681" s="66" t="s">
        <v>1052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1050</v>
      </c>
      <c r="N682" s="70" t="s">
        <v>1050</v>
      </c>
      <c r="O682" s="8"/>
      <c r="P682" s="8"/>
      <c r="Q682" s="8"/>
      <c r="R682" s="8"/>
      <c r="S682" s="8"/>
      <c r="T682" s="8"/>
      <c r="U682" s="8"/>
      <c r="V682" s="8"/>
    </row>
    <row r="683" spans="1:22" s="118" customFormat="1" ht="111.95" customHeight="1">
      <c r="A683" s="252" t="s">
        <v>962</v>
      </c>
      <c r="B683" s="119"/>
      <c r="C683" s="317" t="s">
        <v>961</v>
      </c>
      <c r="D683" s="318"/>
      <c r="E683" s="318"/>
      <c r="F683" s="318"/>
      <c r="G683" s="318"/>
      <c r="H683" s="319"/>
      <c r="I683" s="138" t="s">
        <v>1032</v>
      </c>
      <c r="J683" s="205">
        <f>IF(SUM(L683:N683)=0,IF(COUNTIF(L683:N683,"未確認")&gt;0,"未確認",IF(COUNTIF(L683:N683,"~*")&gt;0,"*",SUM(L683:N683))),SUM(L683:N683))</f>
        <v>61</v>
      </c>
      <c r="K683" s="201" t="str">
        <f>IF(OR(COUNTIF(L683:N683,"未確認")&gt;0,COUNTIF(L683:N683,"*")&gt;0),"※","")</f>
        <v/>
      </c>
      <c r="L683" s="117">
        <v>41</v>
      </c>
      <c r="M683" s="117">
        <v>20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1049</v>
      </c>
      <c r="N691" s="66" t="s">
        <v>1052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1050</v>
      </c>
      <c r="N692" s="70" t="s">
        <v>1050</v>
      </c>
      <c r="O692" s="8"/>
      <c r="P692" s="8"/>
      <c r="Q692" s="8"/>
      <c r="R692" s="8"/>
      <c r="S692" s="8"/>
      <c r="T692" s="8"/>
      <c r="U692" s="8"/>
      <c r="V692" s="8"/>
    </row>
    <row r="693" spans="1:22" s="118" customFormat="1" ht="56.1"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69.95"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1049</v>
      </c>
      <c r="N704" s="66" t="s">
        <v>1052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1050</v>
      </c>
      <c r="N705" s="70" t="s">
        <v>1050</v>
      </c>
      <c r="O705" s="8"/>
      <c r="P705" s="8"/>
      <c r="Q705" s="8"/>
      <c r="R705" s="8"/>
      <c r="S705" s="8"/>
      <c r="T705" s="8"/>
      <c r="U705" s="8"/>
      <c r="V705" s="8"/>
    </row>
    <row r="706" spans="1:23" s="118" customFormat="1" ht="56.1"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26CAE2A-6E15-402A-9C9C-11B9E9E4CA2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c r="A1" s="232"/>
      <c r="B1" s="1"/>
    </row>
    <row r="2" spans="1:23">
      <c r="A2" s="232"/>
      <c r="B2" s="1"/>
      <c r="I2" s="9"/>
    </row>
    <row r="3" spans="1:23" ht="18.75">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8.7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8.75">
      <c r="A72" s="232"/>
      <c r="B72" s="75"/>
      <c r="C72" s="62"/>
      <c r="D72" s="3"/>
      <c r="E72" s="3"/>
      <c r="F72" s="3"/>
      <c r="G72" s="3"/>
      <c r="H72" s="206"/>
      <c r="I72" s="206"/>
      <c r="J72" s="63"/>
      <c r="K72" s="63"/>
      <c r="L72" s="61"/>
      <c r="M72" s="61"/>
      <c r="N72" s="61"/>
      <c r="O72" s="61"/>
      <c r="P72" s="61"/>
      <c r="Q72" s="61"/>
      <c r="R72" s="8"/>
    </row>
    <row r="73" spans="1:23" s="21" customFormat="1" ht="18.75">
      <c r="A73" s="232"/>
      <c r="B73" s="75"/>
      <c r="C73" s="62"/>
      <c r="D73" s="3"/>
      <c r="E73" s="3"/>
      <c r="F73" s="3"/>
      <c r="G73" s="3"/>
      <c r="H73" s="206"/>
      <c r="I73" s="206"/>
      <c r="J73" s="63"/>
      <c r="K73" s="63"/>
      <c r="L73" s="61"/>
      <c r="M73" s="61"/>
      <c r="N73" s="61"/>
      <c r="O73" s="61"/>
      <c r="P73" s="61"/>
      <c r="Q73" s="61"/>
      <c r="R73" s="8"/>
    </row>
    <row r="74" spans="1:23" s="21" customFormat="1" ht="18.75">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85.5">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7">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7">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75">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75">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75">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75">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75">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75">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42.75">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7">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8.75">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8.75">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7">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1.25">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1.25">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71.25">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7">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7">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71.25">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57">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5.5">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1.25">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57">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1.25">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7">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1.25">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1.25">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1.25">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1.25">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85.5">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71.25">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57">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57">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42.75">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1.25">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57">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57">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57">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5.5">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7">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5.5">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75">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7">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7">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7">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7">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75">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7">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5.5">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1.25">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85.5">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71.25">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1.25">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5.5">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7">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7">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7">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5.5">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1.25">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9.75">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71.25">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1.25">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1.25">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57">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71.25">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57">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7">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57">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57">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57">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57">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7">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7">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57">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71.25">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7">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7">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7">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9.75">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75">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71.25">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7">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1.25">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7">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1.25">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57">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1.25">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1.25">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2019-12-23T00:30:33Z</dcterms:modified>
</cp:coreProperties>
</file>