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9954E15-36FC-4519-A6A2-4E5F370316E0}" xr6:coauthVersionLast="41" xr6:coauthVersionMax="41" xr10:uidLastSave="{00000000-0000-0000-0000-000000000000}"/>
  <bookViews>
    <workbookView xWindow="690" yWindow="660" windowWidth="8010" windowHeight="930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<sst xmlns="http://schemas.openxmlformats.org/spreadsheetml/2006/main" count="3198" uniqueCount="1054">
  <si>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</si>
  <si>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</si>
  <si>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</si>
  <si>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</si>
  <si>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</si>
  <si>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</si>
  <si>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</si>
  <si>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</si>
  <si>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</si>
  <si>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</si>
  <si>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</si>
  <si>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</si>
  <si>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</si>
  <si>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</si>
  <si>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</si>
  <si>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</si>
  <si>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</si>
  <si>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</si>
  <si>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</si>
  <si>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</si>
  <si>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</si>
  <si>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</si>
  <si>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</si>
  <si>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</si>
  <si>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</si>
  <si>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</si>
  <si>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</si>
  <si>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</si>
  <si>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</si>
  <si>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</si>
  <si>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</si>
  <si>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</si>
  <si>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</si>
  <si>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</si>
  <si>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</si>
  <si>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</si>
  <si>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</si>
  <si>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</si>
  <si>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</si>
  <si>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</si>
  <si>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</si>
  <si>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</si>
  <si>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</si>
  <si>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</si>
  <si>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</si>
  <si>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</si>
  <si>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</si>
  <si>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</si>
  <si>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</si>
  <si>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</si>
  <si>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</si>
  <si>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</si>
  <si>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</si>
  <si>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</si>
  <si>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</si>
  <si>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</si>
  <si>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</si>
  <si>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</si>
  <si>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</si>
  <si>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</si>
  <si>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</si>
  <si>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</si>
  <si>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</si>
  <si>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</si>
  <si>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</si>
  <si>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</si>
  <si>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</si>
  <si>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</si>
  <si>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</si>
  <si>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</si>
  <si>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</si>
  <si>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</si>
  <si>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</si>
  <si>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</si>
  <si>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</si>
  <si>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</si>
  <si>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</si>
  <si>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</si>
  <si>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</si>
  <si>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</si>
  <si>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</si>
  <si>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</si>
  <si>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</si>
  <si>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</si>
  <si>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</si>
  <si>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</si>
  <si>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</si>
  <si>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</si>
  <si>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</si>
  <si>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</si>
  <si>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</si>
  <si>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</si>
  <si>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</si>
  <si>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</si>
  <si>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</si>
  <si>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</si>
  <si>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</si>
  <si>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</si>
  <si>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</si>
  <si>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</si>
  <si>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</si>
  <si>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</si>
  <si>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</si>
  <si>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</si>
  <si>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</si>
  <si>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</si>
  <si>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</si>
  <si>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</si>
  <si>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</si>
  <si>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</si>
  <si>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</si>
  <si>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</si>
  <si>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</si>
  <si>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</si>
  <si>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</si>
  <si>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</si>
  <si>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</si>
  <si>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</si>
  <si>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</si>
  <si>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</si>
  <si>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</si>
  <si>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</si>
  <si>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</si>
  <si>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</si>
  <si>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</si>
  <si>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</si>
  <si>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</si>
  <si>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</si>
  <si>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</si>
  <si>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</si>
  <si>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</si>
  <si>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</si>
  <si>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</si>
  <si>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</si>
  <si>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</si>
  <si>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</si>
  <si>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</si>
  <si>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</si>
  <si>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</si>
  <si>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</si>
  <si>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</si>
  <si>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</si>
  <si>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</si>
  <si>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</si>
  <si>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</si>
  <si>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</si>
  <si>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</si>
  <si>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</si>
  <si>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</si>
  <si>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</si>
  <si>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</si>
  <si>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</si>
  <si>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</si>
  <si>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</si>
  <si>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</si>
  <si>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</si>
  <si>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</si>
  <si>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</si>
  <si>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</si>
  <si>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</si>
  <si>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</si>
  <si>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</si>
  <si>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</si>
  <si>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</si>
  <si>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</si>
  <si>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</si>
  <si>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</si>
  <si>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</si>
  <si>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</si>
  <si>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</si>
  <si>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</si>
  <si>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</si>
  <si>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</si>
  <si>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</si>
  <si>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</si>
  <si>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</si>
  <si>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</si>
  <si>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</si>
  <si>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</si>
  <si>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</si>
  <si>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</si>
  <si>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</si>
  <si>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</si>
  <si>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</si>
  <si>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</si>
  <si>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</si>
  <si>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</si>
  <si>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</si>
  <si>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</si>
  <si>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</si>
  <si>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</si>
  <si>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</si>
  <si>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</si>
  <si>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</si>
  <si>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</si>
  <si>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</si>
  <si>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</si>
  <si>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</si>
  <si>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</si>
  <si>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</si>
  <si>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</si>
  <si>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</si>
  <si>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</si>
  <si>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</si>
  <si>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</si>
  <si>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</si>
  <si>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</si>
  <si>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</si>
  <si>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</si>
  <si>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</si>
  <si>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</si>
  <si>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</si>
  <si>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</si>
  <si>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</si>
  <si>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</si>
  <si>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</si>
  <si>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</si>
  <si>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</si>
  <si>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</si>
  <si>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</si>
  <si>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</si>
  <si>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</si>
  <si>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</si>
  <si>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</si>
  <si>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</si>
  <si>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</si>
  <si>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</si>
  <si>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</si>
  <si>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</si>
  <si>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</si>
  <si>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</si>
  <si>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</si>
  <si>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</si>
  <si>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</si>
  <si>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</si>
  <si>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</si>
  <si>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</si>
  <si>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</si>
  <si>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</si>
  <si>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</si>
  <si>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</si>
  <si>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</si>
  <si>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</si>
  <si>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</si>
  <si>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</si>
  <si>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</si>
  <si>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</si>
  <si>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</si>
  <si>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</si>
  <si>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</si>
  <si>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</si>
  <si>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</si>
  <si>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</si>
  <si>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</si>
  <si>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</si>
  <si>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</si>
  <si>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</si>
  <si>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</si>
  <si>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</si>
  <si>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</si>
  <si>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</si>
  <si>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</si>
  <si>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</si>
  <si>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</si>
  <si>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</si>
  <si>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</si>
  <si>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</si>
  <si>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</si>
  <si>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</si>
  <si>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</si>
  <si>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</si>
  <si>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</si>
  <si>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</si>
  <si>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</si>
  <si>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</si>
  <si>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</si>
  <si>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</si>
  <si>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</si>
  <si>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</si>
  <si>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</si>
  <si>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</si>
  <si>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</si>
  <si>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</si>
  <si>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</si>
  <si>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</si>
  <si>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</si>
  <si>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</si>
  <si>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</si>
  <si>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</si>
  <si>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</si>
  <si>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</si>
  <si>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</si>
  <si>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</si>
  <si>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</si>
  <si>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</si>
  <si>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</si>
  <si>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</si>
  <si>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</si>
  <si>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</si>
  <si>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</si>
  <si>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</si>
  <si>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</si>
  <si>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</si>
  <si>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</si>
  <si>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</si>
  <si>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</si>
  <si>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</si>
  <si>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</si>
  <si>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</si>
  <si>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</si>
  <si>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</si>
  <si>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</si>
  <si>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</si>
  <si>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</si>
  <si>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</si>
  <si>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</si>
  <si>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</si>
  <si>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</si>
  <si>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</si>
  <si>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</si>
  <si>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</si>
  <si>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</si>
  <si>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</si>
  <si>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</si>
  <si>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</si>
  <si>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</si>
  <si>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</si>
  <si>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</si>
  <si>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</si>
  <si>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</si>
  <si>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</si>
  <si>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</si>
  <si>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</si>
  <si>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</si>
  <si>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</si>
  <si>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</si>
  <si>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</si>
  <si>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</si>
  <si>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</si>
  <si>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</si>
  <si>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</si>
  <si>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</si>
  <si>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</si>
  <si>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</si>
  <si>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</si>
  <si>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</si>
  <si>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</si>
  <si>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</si>
  <si>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</si>
  <si>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</si>
  <si>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</si>
  <si>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</si>
  <si>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</si>
  <si>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</si>
  <si>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</si>
  <si>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</si>
  <si>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</si>
  <si>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</si>
  <si>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</si>
  <si>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</si>
  <si>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</si>
  <si>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</si>
  <si>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</si>
  <si>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</si>
  <si>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</si>
  <si>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</si>
  <si>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</si>
  <si>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</si>
  <si>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</si>
  <si>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</si>
  <si>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</si>
  <si>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</si>
  <si>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</si>
  <si>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</si>
  <si>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</si>
  <si>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</si>
  <si>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</si>
  <si>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</si>
  <si>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</si>
  <si>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</si>
  <si>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</si>
  <si>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</si>
  <si>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</si>
  <si>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</si>
  <si>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</si>
  <si>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</si>
  <si>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</si>
  <si>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</si>
  <si>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</si>
  <si>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</si>
  <si>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</si>
  <si>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</si>
  <si>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</si>
  <si>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</si>
  <si>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</si>
  <si>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</si>
  <si>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</si>
  <si>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</si>
  <si>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</si>
  <si>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</si>
  <si>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</si>
  <si>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</si>
  <si>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</si>
  <si>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</si>
  <si>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</si>
  <si>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</si>
  <si>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</si>
  <si>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</si>
  <si>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</si>
  <si>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</si>
  <si>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</si>
  <si>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</si>
  <si>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</si>
  <si>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</si>
  <si>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</si>
  <si>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</si>
  <si>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</si>
  <si>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</si>
  <si>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</si>
  <si>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</si>
  <si>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</si>
  <si>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</si>
  <si>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</si>
  <si>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</si>
  <si>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</si>
  <si>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</si>
  <si>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</si>
  <si>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</si>
  <si>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</si>
  <si>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</si>
  <si>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</si>
  <si>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</si>
  <si>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</si>
  <si>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</si>
  <si>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</si>
  <si>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</si>
  <si>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</si>
  <si>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</si>
  <si>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</si>
  <si>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</si>
  <si>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</si>
  <si>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</si>
  <si>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</si>
  <si>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</si>
  <si>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</si>
  <si>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</si>
  <si>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</si>
  <si>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</si>
  <si>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</si>
  <si>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</si>
  <si>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</si>
  <si>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</si>
  <si>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</si>
  <si>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</si>
  <si>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</si>
  <si>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</si>
  <si>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</si>
  <si>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</si>
  <si>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</si>
  <si>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</si>
  <si>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</si>
  <si>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</si>
  <si>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</si>
  <si>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</si>
  <si>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</si>
  <si>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</si>
  <si>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</si>
  <si>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</si>
  <si>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</si>
  <si>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</si>
  <si>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</si>
  <si>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</si>
  <si>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</si>
  <si>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</si>
  <si>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</si>
  <si>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</si>
  <si>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</si>
  <si>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</si>
  <si>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</si>
  <si>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</si>
  <si>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</si>
  <si>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</si>
  <si>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</si>
  <si>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</si>
  <si>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</si>
  <si>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</si>
  <si>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</si>
  <si>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</si>
  <si>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</si>
  <si>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</si>
  <si>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</si>
  <si>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</si>
  <si>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</si>
  <si>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</si>
  <si>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</si>
  <si>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</si>
  <si>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</si>
  <si>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</si>
  <si>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</si>
  <si>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</si>
  <si>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</si>
  <si>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</si>
  <si>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</si>
  <si>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</si>
  <si>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</si>
  <si>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</si>
  <si>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</si>
  <si>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</si>
  <si>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</si>
  <si>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</si>
  <si>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</si>
  <si>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</si>
  <si>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</si>
  <si>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</si>
  <si>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</si>
  <si>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</si>
  <si>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</si>
  <si>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</si>
  <si>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</si>
  <si>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</si>
  <si>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</si>
  <si>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</si>
  <si>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</si>
  <si>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</si>
  <si>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</si>
  <si>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</si>
  <si>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</si>
  <si>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</si>
  <si>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</si>
  <si>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</si>
  <si>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</si>
  <si>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</si>
  <si>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</si>
  <si>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</si>
  <si>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</si>
  <si>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</si>
  <si>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</si>
  <si>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</si>
  <si>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</si>
  <si>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</si>
  <si>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</si>
  <si>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</si>
  <si>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</si>
  <si>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</si>
  <si>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</si>
  <si>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</si>
  <si>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</si>
  <si>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</si>
  <si>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</si>
  <si>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</si>
  <si>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</si>
  <si>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</si>
  <si>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</si>
  <si>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</si>
  <si>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</si>
  <si>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</si>
  <si>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</si>
  <si>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</si>
  <si>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</si>
  <si>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</si>
  <si>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</si>
  <si>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</si>
  <si>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</si>
  <si>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</si>
  <si>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</si>
  <si>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</si>
  <si>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</si>
  <si>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</si>
  <si>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</si>
  <si>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</si>
  <si>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</si>
  <si>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</si>
  <si>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</si>
  <si>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</si>
  <si>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</si>
  <si>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</si>
  <si>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</si>
  <si>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</si>
  <si>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</si>
  <si>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</si>
  <si>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</si>
  <si>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</si>
  <si>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</si>
  <si>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</si>
  <si>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</si>
  <si>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</si>
  <si>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</si>
  <si>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</si>
  <si>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</si>
  <si>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</si>
  <si>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</si>
  <si>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</si>
  <si>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</si>
  <si>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</si>
  <si>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</si>
  <si>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</si>
  <si>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</si>
  <si>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</si>
  <si>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</si>
  <si>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</si>
  <si>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</si>
  <si>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</si>
  <si>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</si>
  <si>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</si>
  <si>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</si>
  <si>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</si>
  <si>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</si>
  <si>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</si>
  <si>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</si>
  <si>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</si>
  <si>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</si>
  <si>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</si>
  <si>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</si>
  <si>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</si>
  <si>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</si>
  <si>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</si>
  <si>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</si>
  <si>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</si>
  <si>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</si>
  <si>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</si>
  <si>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</si>
  <si>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</si>
  <si>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</si>
  <si>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</si>
  <si>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</si>
  <si>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</si>
  <si>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</si>
  <si>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</si>
  <si>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</si>
  <si>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</si>
  <si>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</si>
  <si>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</si>
  <si>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</si>
  <si>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</si>
  <si>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</si>
  <si>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</si>
  <si>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</si>
  <si>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</si>
  <si>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</si>
  <si>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</si>
  <si>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</si>
  <si>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</si>
  <si>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</si>
  <si>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</si>
  <si>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</si>
  <si>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</si>
  <si>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</si>
  <si>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</si>
  <si>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</si>
  <si>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</si>
  <si>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</si>
  <si>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</si>
  <si>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</si>
  <si>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</si>
  <si>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</si>
  <si>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</si>
  <si>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</si>
  <si>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</si>
  <si>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</si>
  <si>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</si>
  <si>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</si>
  <si>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</si>
  <si>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</si>
  <si>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</si>
  <si>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</si>
  <si>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</si>
  <si>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</si>
  <si>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</si>
  <si>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</si>
  <si>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</si>
  <si>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</si>
  <si>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</si>
  <si>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</si>
  <si>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</si>
  <si>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</si>
  <si>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</si>
  <si>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</si>
  <si>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</si>
  <si>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</si>
  <si>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</si>
  <si>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</si>
  <si>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</si>
  <si>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</si>
  <si>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</si>
  <si>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</si>
  <si>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</si>
  <si>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</si>
  <si>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</si>
  <si>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</si>
  <si>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</si>
  <si>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</si>
  <si>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</si>
  <si>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</si>
  <si>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</si>
  <si>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</si>
  <si>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</si>
  <si>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</si>
  <si>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</si>
  <si>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</si>
  <si>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</si>
  <si>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</si>
  <si>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</si>
  <si>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</si>
  <si>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</si>
  <si>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</si>
  <si>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</si>
  <si>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</si>
  <si>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</si>
  <si>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</si>
  <si>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</si>
  <si>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</si>
  <si>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</si>
  <si>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</si>
  <si>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</si>
  <si>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</si>
  <si>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</si>
  <si>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</si>
  <si>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</si>
  <si>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</si>
  <si>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</si>
  <si>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</si>
  <si>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</si>
  <si>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</si>
  <si>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</si>
  <si>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</si>
  <si>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</si>
  <si>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</si>
  <si>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</si>
  <si>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</si>
  <si>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</si>
  <si>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</si>
  <si>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</si>
  <si>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</si>
  <si>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</si>
  <si>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</si>
  <si>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</si>
  <si>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</si>
  <si>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</si>
  <si>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</si>
  <si>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</si>
  <si>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</si>
  <si>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</si>
  <si>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</si>
  <si>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</si>
  <si>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</si>
  <si>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</si>
  <si>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</si>
  <si>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</si>
  <si>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</si>
  <si>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</si>
  <si>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</si>
  <si>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</si>
  <si>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</si>
  <si>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</si>
  <si>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</si>
  <si>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</si>
  <si>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</si>
  <si>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</si>
  <si>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</si>
  <si>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</si>
  <si>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</si>
  <si>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</si>
  <si>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</si>
  <si>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</si>
  <si>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</si>
  <si>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</si>
  <si>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</si>
  <si>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</si>
  <si>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</si>
  <si>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</si>
  <si>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</si>
  <si>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</si>
  <si>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</si>
  <si>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</si>
  <si>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</si>
  <si>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</si>
  <si>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</si>
  <si>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</si>
  <si>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</si>
  <si>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</si>
  <si>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</si>
  <si>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</si>
  <si>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</si>
  <si>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</si>
  <si>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</si>
  <si>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</si>
  <si>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</si>
  <si>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</si>
  <si>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</si>
  <si>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</si>
  <si>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</si>
  <si>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</si>
  <si>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</si>
  <si>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</si>
  <si>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</si>
  <si>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</si>
  <si>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</si>
  <si>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</si>
  <si>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</si>
  <si>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</si>
  <si>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</si>
  <si>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</si>
  <si>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</si>
  <si>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</si>
  <si>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</si>
  <si>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</si>
  <si>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</si>
  <si>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</si>
  <si>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</si>
  <si>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</si>
  <si>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</si>
  <si>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</si>
  <si>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</si>
  <si>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</si>
  <si>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</si>
  <si>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</si>
  <si>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</si>
  <si>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</si>
  <si>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</si>
  <si>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</si>
  <si>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</si>
  <si>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</si>
  <si>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</si>
  <si>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</si>
  <si>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</si>
  <si>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</si>
  <si>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</si>
  <si>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</si>
  <si>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</si>
  <si>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</si>
  <si>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</si>
  <si>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</si>
  <si>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</si>
  <si>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</si>
  <si>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</si>
  <si>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</si>
  <si>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</si>
  <si>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</si>
  <si>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</si>
  <si>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</si>
  <si>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</si>
  <si>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</si>
  <si>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</si>
  <si>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</si>
  <si>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</si>
  <si>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</si>
  <si>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</si>
  <si>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</si>
  <si>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</si>
  <si>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</si>
  <si>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</si>
  <si>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</si>
  <si>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</si>
  <si>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</si>
  <si>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</si>
  <si>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</si>
  <si>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</si>
  <si>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</si>
  <si>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</si>
  <si>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</si>
  <si>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</si>
  <si>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</si>
  <si>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</si>
  <si>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</si>
  <si>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</si>
  <si>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</si>
  <si>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</si>
  <si>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</si>
  <si>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</si>
  <si>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</si>
  <si>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</si>
  <si>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</si>
  <si>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</si>
  <si>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</si>
  <si>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</si>
  <si>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</si>
  <si>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</si>
  <si>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</si>
  <si>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</si>
  <si>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</si>
  <si>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</si>
  <si>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</si>
  <si>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</si>
  <si>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</si>
  <si>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</si>
  <si>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</si>
  <si>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</si>
  <si>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</si>
  <si>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</si>
  <si>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</si>
  <si>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</si>
  <si>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</si>
  <si>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</si>
  <si>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</si>
  <si>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</si>
  <si>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</si>
  <si>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</si>
  <si>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</si>
  <si>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</si>
  <si>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</si>
  <si>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</si>
  <si>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</si>
  <si>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</si>
  <si>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</si>
  <si>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</si>
  <si>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</si>
  <si>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</si>
  <si>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</si>
  <si>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</si>
  <si>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</si>
  <si>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</si>
  <si>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</si>
  <si>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</si>
  <si>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</si>
  <si>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</si>
  <si>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</si>
  <si>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</si>
  <si>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</si>
  <si>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</si>
  <si>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</si>
  <si>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</si>
  <si>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</si>
  <si>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</si>
  <si>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</si>
  <si>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</si>
  <si>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</si>
  <si>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</si>
  <si>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</si>
  <si>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</si>
  <si>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</si>
  <si>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</si>
  <si>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</si>
  <si>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</si>
  <si>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</si>
  <si>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</si>
  <si>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</si>
  <si>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</si>
  <si>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</si>
  <si>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</si>
  <si>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</si>
  <si>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</si>
  <si>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</si>
  <si>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</si>
  <si>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</si>
  <si>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</si>
  <si>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</si>
  <si>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</si>
  <si>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</si>
  <si>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</si>
  <si>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</si>
  <si>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</si>
  <si>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</si>
  <si>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</si>
  <si>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</si>
  <si>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</si>
  <si>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</si>
  <si>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</si>
  <si>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</si>
  <si>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</si>
  <si>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</si>
  <si>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</si>
  <si>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</si>
  <si>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</si>
  <si>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</si>
  <si>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</si>
  <si>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</si>
  <si>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</si>
  <si>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</si>
  <si>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</si>
  <si>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</si>
  <si>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</si>
  <si>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</si>
  <si>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</si>
  <si>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</si>
  <si>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</si>
  <si>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</si>
  <si>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</si>
  <si>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</si>
  <si>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</si>
  <si>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</si>
  <si>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</si>
  <si>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</si>
  <si>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</si>
  <si>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</si>
  <si>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</si>
  <si>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</si>
  <si>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</si>
  <si>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</si>
  <si>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</si>
  <si>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</si>
  <si>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</si>
  <si>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</si>
  <si>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</si>
  <si>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</si>
  <si>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</si>
  <si>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</si>
  <si>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</si>
  <si>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</si>
  <si>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</si>
  <si>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</si>
  <si>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</si>
  <si>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</si>
  <si>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</si>
  <si>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</si>
  <si>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</si>
  <si>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</si>
  <si>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</si>
  <si>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</si>
  <si>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</si>
  <si>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</si>
  <si>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</si>
  <si>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</si>
  <si>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</si>
  <si>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</si>
  <si>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</si>
  <si>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</si>
  <si>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</si>
  <si>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</si>
  <si>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</si>
  <si>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</si>
  <si>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</si>
  <si>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</si>
  <si>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</si>
  <si>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</si>
  <si>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</si>
  <si>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</si>
  <si>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</si>
  <si>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</si>
  <si>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</si>
  <si>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</si>
  <si>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</si>
  <si>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</si>
  <si>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</si>
  <si>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</si>
  <si>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</si>
  <si>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</si>
  <si>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</si>
  <si>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埼玉県総合リハビリテーションセンター</t>
    <phoneticPr fontId="3"/>
  </si>
  <si>
    <t>〒362-8567 上尾市西貝塚１４８－１</t>
    <phoneticPr fontId="3"/>
  </si>
  <si>
    <t>〇</t>
  </si>
  <si>
    <t>都道府県</t>
  </si>
  <si>
    <t>複数の診療科で活用</t>
  </si>
  <si>
    <t>整形外科</t>
  </si>
  <si>
    <t>神経内科</t>
  </si>
  <si>
    <t>リハビリテーション科</t>
  </si>
  <si>
    <t>ＤＰＣ病院ではない</t>
  </si>
  <si>
    <t>有</t>
  </si>
  <si>
    <t>看護必要度Ⅰ</t>
    <phoneticPr fontId="3"/>
  </si>
  <si>
    <t>急性期機能</t>
  </si>
  <si>
    <t>-</t>
    <phoneticPr fontId="3"/>
  </si>
  <si>
    <t>慢性期機能</t>
  </si>
  <si>
    <t>回復期ﾘﾊﾋﾞﾘﾃｰｼｮﾝ病棟入院料２</t>
  </si>
  <si>
    <t>体制強化加算２の届出有り</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</si>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</sst>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yo-kensaku.jp/saitama/kensaku/IryoSisetsuInfo.aspx?sy=m&amp;cm=k&amp;di=n&amp;id=11081546&amp;ir=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O1" s="8"/>
      <c r="P1" s="8"/>
      <c r="Q1" s="8"/>
      <c r="R1" s="8"/>
      <c r="S1" s="8"/>
      <c r="T1" s="8"/>
      <c r="U1" s="8"/>
      <c r="V1" s="8"/>
    </row>
    <row r="2" spans="1:22" ht="18.75">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525</v>
      </c>
      <c r="M9" s="282" t="s">
        <v>527</v>
      </c>
      <c r="N9" s="282" t="s">
        <v>528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525</v>
      </c>
      <c r="M22" s="282" t="s">
        <v>527</v>
      </c>
      <c r="N22" s="282" t="s">
        <v>528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525</v>
      </c>
      <c r="M35" s="282" t="s">
        <v>527</v>
      </c>
      <c r="N35" s="282" t="s">
        <v>528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525</v>
      </c>
      <c r="M44" s="282" t="s">
        <v>527</v>
      </c>
      <c r="N44" s="282" t="s">
        <v>528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8.75">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525</v>
      </c>
      <c r="M89" s="262" t="s">
        <v>527</v>
      </c>
      <c r="N89" s="262" t="s">
        <v>528</v>
      </c>
    </row>
    <row r="90" spans="1:22" s="21" customFormat="1">
      <c r="A90" s="243"/>
      <c r="B90" s="1"/>
      <c r="C90" s="3"/>
      <c r="D90" s="3"/>
      <c r="E90" s="3"/>
      <c r="F90" s="3"/>
      <c r="G90" s="3"/>
      <c r="H90" s="287"/>
      <c r="I90" s="67" t="s">
        <v>36</v>
      </c>
      <c r="J90" s="68"/>
      <c r="K90" s="69"/>
      <c r="L90" s="262" t="s">
        <v>1048</v>
      </c>
      <c r="M90" s="262" t="s">
        <v>1050</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8.75">
      <c r="A92" s="243"/>
      <c r="B92" s="75"/>
      <c r="C92" s="62"/>
      <c r="D92" s="3"/>
      <c r="E92" s="3"/>
      <c r="F92" s="3"/>
      <c r="G92" s="3"/>
      <c r="H92" s="287"/>
      <c r="I92" s="287"/>
      <c r="J92" s="63"/>
      <c r="K92" s="63"/>
      <c r="L92" s="61"/>
      <c r="M92" s="61"/>
      <c r="N92" s="61"/>
    </row>
    <row r="93" spans="1:22" s="21" customFormat="1" ht="18.75">
      <c r="A93" s="243"/>
      <c r="B93" s="75"/>
      <c r="C93" s="62"/>
      <c r="D93" s="3"/>
      <c r="E93" s="3"/>
      <c r="F93" s="3"/>
      <c r="G93" s="3"/>
      <c r="H93" s="287"/>
      <c r="I93" s="287"/>
      <c r="J93" s="63"/>
      <c r="K93" s="63"/>
      <c r="L93" s="61"/>
      <c r="M93" s="61"/>
      <c r="N93" s="61"/>
    </row>
    <row r="94" spans="1:22" s="21" customFormat="1" ht="18.75">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525</v>
      </c>
      <c r="M97" s="66" t="s">
        <v>527</v>
      </c>
      <c r="N97" s="66" t="s">
        <v>528</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1050</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120</v>
      </c>
      <c r="K99" s="237" t="str">
        <f>IF(OR(COUNTIF(L99:N99,"未確認")&gt;0,COUNTIF(L99:N99,"~*")&gt;0),"※","")</f>
        <v/>
      </c>
      <c r="L99" s="258">
        <v>37</v>
      </c>
      <c r="M99" s="258">
        <v>40</v>
      </c>
      <c r="N99" s="258">
        <v>43</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117</v>
      </c>
      <c r="K101" s="237" t="str">
        <f>IF(OR(COUNTIF(L101:N101,"未確認")&gt;0,COUNTIF(L101:N101,"~*")&gt;0),"※","")</f>
        <v/>
      </c>
      <c r="L101" s="258">
        <v>37</v>
      </c>
      <c r="M101" s="258">
        <v>37</v>
      </c>
      <c r="N101" s="258">
        <v>43</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IF(OR(COUNTIF(L101:N101,"未確認")&gt;0,COUNTIF(L101:N101,"~*")&gt;0),"※","")</f>
        <v/>
      </c>
      <c r="L102" s="258">
        <v>37</v>
      </c>
      <c r="M102" s="258">
        <v>40</v>
      </c>
      <c r="N102" s="258">
        <v>43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525</v>
      </c>
      <c r="M118" s="66" t="s">
        <v>527</v>
      </c>
      <c r="N118" s="66" t="s">
        <v>528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1050</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1044</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1042</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525</v>
      </c>
      <c r="M129" s="66" t="s">
        <v>527</v>
      </c>
      <c r="N129" s="66" t="s">
        <v>528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1050</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535</v>
      </c>
      <c r="N131" s="98" t="s">
        <v>1051</v>
      </c>
    </row>
    <row r="132" spans="1:22" s="83" customFormat="1" ht="34.5" customHeight="1">
      <c r="A132" s="244" t="s">
        <v>621</v>
      </c>
      <c r="B132" s="84"/>
      <c r="C132" s="295"/>
      <c r="D132" s="297"/>
      <c r="E132" s="320" t="s">
        <v>58</v>
      </c>
      <c r="F132" s="321"/>
      <c r="G132" s="321"/>
      <c r="H132" s="322"/>
      <c r="I132" s="389"/>
      <c r="J132" s="101"/>
      <c r="K132" s="102"/>
      <c r="L132" s="82">
        <v>37</v>
      </c>
      <c r="M132" s="82">
        <v>40</v>
      </c>
      <c r="N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525</v>
      </c>
      <c r="M143" s="66" t="s">
        <v>527</v>
      </c>
      <c r="N143" s="66" t="s">
        <v>528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1050</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73</v>
      </c>
      <c r="K151" s="264" t="str">
        <f t="shared" si="3"/>
        <v/>
      </c>
      <c r="L151" s="117">
        <v>73</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48</v>
      </c>
      <c r="K167" s="264" t="str">
        <f t="shared" si="3"/>
        <v/>
      </c>
      <c r="L167" s="117">
        <v>0</v>
      </c>
      <c r="M167" s="117">
        <v>48</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44</v>
      </c>
      <c r="K195" s="264" t="str">
        <f t="shared" si="5"/>
        <v/>
      </c>
      <c r="L195" s="117">
        <v>0</v>
      </c>
      <c r="M195" s="117">
        <v>0</v>
      </c>
      <c r="N195" s="117">
        <v>44</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25">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525</v>
      </c>
      <c r="M226" s="66" t="s">
        <v>527</v>
      </c>
      <c r="N226" s="66" t="s">
        <v>528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1050</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525</v>
      </c>
      <c r="M234" s="66" t="s">
        <v>527</v>
      </c>
      <c r="N234" s="66" t="s">
        <v>528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1050</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525</v>
      </c>
      <c r="M244" s="66" t="s">
        <v>527</v>
      </c>
      <c r="N244" s="66" t="s">
        <v>528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1050</v>
      </c>
      <c r="N245" s="70" t="s">
        <v>1053</v>
      </c>
      <c r="O245" s="8"/>
      <c r="P245" s="8"/>
      <c r="Q245" s="8"/>
      <c r="R245" s="8"/>
      <c r="S245" s="8"/>
      <c r="T245" s="8"/>
      <c r="U245" s="8"/>
      <c r="V245" s="8"/>
    </row>
    <row r="246" spans="1:22" s="83" customFormat="1" ht="56.1"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525</v>
      </c>
      <c r="M253" s="66" t="s">
        <v>527</v>
      </c>
      <c r="N253" s="66" t="s">
        <v>528</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1050</v>
      </c>
      <c r="N254" s="137" t="s">
        <v>1053</v>
      </c>
      <c r="O254" s="8"/>
      <c r="P254" s="8"/>
      <c r="Q254" s="8"/>
      <c r="R254" s="8"/>
      <c r="S254" s="8"/>
      <c r="T254" s="8"/>
      <c r="U254" s="8"/>
      <c r="V254" s="8"/>
    </row>
    <row r="255" spans="1:22" s="83" customFormat="1" ht="56.1"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525</v>
      </c>
      <c r="M263" s="66" t="s">
        <v>527</v>
      </c>
      <c r="N263" s="66" t="s">
        <v>528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1050</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1.1000000000000001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71</v>
      </c>
      <c r="K269" s="81" t="str">
        <f t="shared" si="8"/>
        <v/>
      </c>
      <c r="L269" s="147">
        <v>24</v>
      </c>
      <c r="M269" s="147">
        <v>24</v>
      </c>
      <c r="N269" s="147">
        <v>23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3</v>
      </c>
      <c r="K273" s="81" t="str">
        <f t="shared" si="8"/>
        <v/>
      </c>
      <c r="L273" s="147">
        <v>1</v>
      </c>
      <c r="M273" s="147">
        <v>1</v>
      </c>
      <c r="N273" s="147">
        <v>1</v>
      </c>
    </row>
    <row r="274" spans="1:14" s="83" customFormat="1" ht="34.5" customHeight="1">
      <c r="A274" s="249" t="s">
        <v>727</v>
      </c>
      <c r="B274" s="120"/>
      <c r="C274" s="372"/>
      <c r="D274" s="372"/>
      <c r="E274" s="372"/>
      <c r="F274" s="372"/>
      <c r="G274" s="371" t="s">
        <v>148</v>
      </c>
      <c r="H274" s="371"/>
      <c r="I274" s="404"/>
      <c r="J274" s="266">
        <f t="shared" si="9"/>
        <v>3.4999999999999996</v>
      </c>
      <c r="K274" s="81" t="str">
        <f t="shared" si="8"/>
        <v/>
      </c>
      <c r="L274" s="148">
        <v>0.7</v>
      </c>
      <c r="M274" s="148">
        <v>1.4</v>
      </c>
      <c r="N274" s="148">
        <v>1.4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14</v>
      </c>
      <c r="K277" s="81" t="str">
        <f t="shared" si="8"/>
        <v/>
      </c>
      <c r="L277" s="147">
        <v>3</v>
      </c>
      <c r="M277" s="147">
        <v>4</v>
      </c>
      <c r="N277" s="147">
        <v>7</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0</v>
      </c>
      <c r="N279" s="147">
        <v>6</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0.6</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4</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0.6</v>
      </c>
      <c r="M298" s="148">
        <v>2.4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1</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5</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525</v>
      </c>
      <c r="M322" s="66" t="s">
        <v>527</v>
      </c>
      <c r="N322" s="66" t="s">
        <v>528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1050</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0.2</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525</v>
      </c>
      <c r="M342" s="66" t="s">
        <v>527</v>
      </c>
      <c r="N342" s="66" t="s">
        <v>528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1050</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75">
      <c r="A354" s="249" t="s">
        <v>764</v>
      </c>
      <c r="B354" s="159"/>
      <c r="C354" s="392"/>
      <c r="D354" s="393"/>
      <c r="E354" s="320" t="s">
        <v>196</v>
      </c>
      <c r="F354" s="321"/>
      <c r="G354" s="321"/>
      <c r="H354" s="322"/>
      <c r="I354" s="122" t="s">
        <v>197</v>
      </c>
      <c r="J354" s="271">
        <v>0</v>
      </c>
      <c r="K354" s="81"/>
      <c r="L354" s="269"/>
      <c r="M354" s="161"/>
      <c r="N354" s="161"/>
    </row>
    <row r="355" spans="1:22" s="83" customFormat="1" ht="42.75">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525</v>
      </c>
      <c r="M367" s="66" t="s">
        <v>527</v>
      </c>
      <c r="N367" s="66" t="s">
        <v>528</v>
      </c>
    </row>
    <row r="368" spans="1:22" s="118" customFormat="1" ht="20.25" customHeight="1">
      <c r="A368" s="243"/>
      <c r="B368" s="1"/>
      <c r="C368" s="3"/>
      <c r="D368" s="3"/>
      <c r="E368" s="3"/>
      <c r="F368" s="3"/>
      <c r="G368" s="3"/>
      <c r="H368" s="287"/>
      <c r="I368" s="67" t="s">
        <v>36</v>
      </c>
      <c r="J368" s="170"/>
      <c r="K368" s="79"/>
      <c r="L368" s="137" t="s">
        <v>1048</v>
      </c>
      <c r="M368" s="137" t="s">
        <v>1050</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8.75">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525</v>
      </c>
      <c r="M390" s="66" t="s">
        <v>527</v>
      </c>
      <c r="N390" s="66" t="s">
        <v>528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1050</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971</v>
      </c>
      <c r="K392" s="81" t="str">
        <f t="shared" ref="K392:K397" si="12">IF(OR(COUNTIF(L392:N392,"未確認")&gt;0,COUNTIF(L392:N392,"~*")&gt;0),"※","")</f>
        <v/>
      </c>
      <c r="L392" s="147">
        <v>566</v>
      </c>
      <c r="M392" s="147">
        <v>241</v>
      </c>
      <c r="N392" s="147">
        <v>164</v>
      </c>
    </row>
    <row r="393" spans="1:22" s="83" customFormat="1" ht="34.5" customHeight="1">
      <c r="A393" s="249" t="s">
        <v>773</v>
      </c>
      <c r="B393" s="84"/>
      <c r="C393" s="370"/>
      <c r="D393" s="380"/>
      <c r="E393" s="320" t="s">
        <v>224</v>
      </c>
      <c r="F393" s="321"/>
      <c r="G393" s="321"/>
      <c r="H393" s="322"/>
      <c r="I393" s="343"/>
      <c r="J393" s="140">
        <f t="shared" si="11"/>
        <v>941</v>
      </c>
      <c r="K393" s="81" t="str">
        <f t="shared" si="12"/>
        <v/>
      </c>
      <c r="L393" s="147">
        <v>537</v>
      </c>
      <c r="M393" s="147">
        <v>240</v>
      </c>
      <c r="N393" s="147">
        <v>164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30</v>
      </c>
      <c r="K395" s="81" t="str">
        <f t="shared" si="12"/>
        <v/>
      </c>
      <c r="L395" s="147">
        <v>29</v>
      </c>
      <c r="M395" s="147">
        <v>1</v>
      </c>
      <c r="N395" s="147">
        <v>0</v>
      </c>
    </row>
    <row r="396" spans="1:22" s="83" customFormat="1" ht="34.5" customHeight="1">
      <c r="A396" s="250" t="s">
        <v>776</v>
      </c>
      <c r="B396" s="1"/>
      <c r="C396" s="370"/>
      <c r="D396" s="320" t="s">
        <v>227</v>
      </c>
      <c r="E396" s="321"/>
      <c r="F396" s="321"/>
      <c r="G396" s="321"/>
      <c r="H396" s="322"/>
      <c r="I396" s="343"/>
      <c r="J396" s="140">
        <f t="shared" si="11"/>
        <v>34538</v>
      </c>
      <c r="K396" s="81" t="str">
        <f t="shared" si="12"/>
        <v/>
      </c>
      <c r="L396" s="147">
        <v>10442</v>
      </c>
      <c r="M396" s="147">
        <v>10532</v>
      </c>
      <c r="N396" s="147">
        <v>13564</v>
      </c>
    </row>
    <row r="397" spans="1:22" s="83" customFormat="1" ht="34.5" customHeight="1">
      <c r="A397" s="250" t="s">
        <v>777</v>
      </c>
      <c r="B397" s="119"/>
      <c r="C397" s="370"/>
      <c r="D397" s="320" t="s">
        <v>228</v>
      </c>
      <c r="E397" s="321"/>
      <c r="F397" s="321"/>
      <c r="G397" s="321"/>
      <c r="H397" s="322"/>
      <c r="I397" s="344"/>
      <c r="J397" s="140">
        <f t="shared" si="11"/>
        <v>975</v>
      </c>
      <c r="K397" s="81" t="str">
        <f t="shared" si="12"/>
        <v/>
      </c>
      <c r="L397" s="147">
        <v>561</v>
      </c>
      <c r="M397" s="147">
        <v>243</v>
      </c>
      <c r="N397" s="147">
        <v>171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525</v>
      </c>
      <c r="M403" s="66" t="s">
        <v>527</v>
      </c>
      <c r="N403" s="66" t="s">
        <v>528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1050</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973</v>
      </c>
      <c r="K405" s="81" t="str">
        <f t="shared" ref="K405:K422" si="14">IF(OR(COUNTIF(L405:N405,"未確認")&gt;0,COUNTIF(L405:N405,"~*")&gt;0),"※","")</f>
        <v/>
      </c>
      <c r="L405" s="147">
        <v>568</v>
      </c>
      <c r="M405" s="147">
        <v>241</v>
      </c>
      <c r="N405" s="147">
        <v>164</v>
      </c>
    </row>
    <row r="406" spans="1:22" s="83" customFormat="1" ht="34.5" customHeight="1">
      <c r="A406" s="251" t="s">
        <v>779</v>
      </c>
      <c r="B406" s="119"/>
      <c r="C406" s="369"/>
      <c r="D406" s="375" t="s">
        <v>233</v>
      </c>
      <c r="E406" s="377" t="s">
        <v>234</v>
      </c>
      <c r="F406" s="378"/>
      <c r="G406" s="378"/>
      <c r="H406" s="379"/>
      <c r="I406" s="361"/>
      <c r="J406" s="140">
        <f t="shared" si="13"/>
        <v>276</v>
      </c>
      <c r="K406" s="81" t="str">
        <f t="shared" si="14"/>
        <v/>
      </c>
      <c r="L406" s="147">
        <v>2</v>
      </c>
      <c r="M406" s="147">
        <v>114</v>
      </c>
      <c r="N406" s="147">
        <v>160</v>
      </c>
    </row>
    <row r="407" spans="1:22" s="83" customFormat="1" ht="34.5" customHeight="1">
      <c r="A407" s="251" t="s">
        <v>780</v>
      </c>
      <c r="B407" s="119"/>
      <c r="C407" s="369"/>
      <c r="D407" s="369"/>
      <c r="E407" s="320" t="s">
        <v>235</v>
      </c>
      <c r="F407" s="321"/>
      <c r="G407" s="321"/>
      <c r="H407" s="322"/>
      <c r="I407" s="361"/>
      <c r="J407" s="140">
        <f t="shared" si="13"/>
        <v>303</v>
      </c>
      <c r="K407" s="81" t="str">
        <f t="shared" si="14"/>
        <v/>
      </c>
      <c r="L407" s="147">
        <v>198</v>
      </c>
      <c r="M407" s="147">
        <v>105</v>
      </c>
      <c r="N407" s="147">
        <v>0</v>
      </c>
    </row>
    <row r="408" spans="1:22" s="83" customFormat="1" ht="34.5" customHeight="1">
      <c r="A408" s="251" t="s">
        <v>781</v>
      </c>
      <c r="B408" s="119"/>
      <c r="C408" s="369"/>
      <c r="D408" s="369"/>
      <c r="E408" s="320" t="s">
        <v>236</v>
      </c>
      <c r="F408" s="321"/>
      <c r="G408" s="321"/>
      <c r="H408" s="322"/>
      <c r="I408" s="361"/>
      <c r="J408" s="140">
        <f t="shared" si="13"/>
        <v>386</v>
      </c>
      <c r="K408" s="81" t="str">
        <f t="shared" si="14"/>
        <v/>
      </c>
      <c r="L408" s="147">
        <v>362</v>
      </c>
      <c r="M408" s="147">
        <v>20</v>
      </c>
      <c r="N408" s="147">
        <v>4</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6</v>
      </c>
      <c r="M409" s="147">
        <v>2</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972</v>
      </c>
      <c r="K413" s="81" t="str">
        <f t="shared" si="14"/>
        <v/>
      </c>
      <c r="L413" s="147">
        <v>559</v>
      </c>
      <c r="M413" s="147">
        <v>243</v>
      </c>
      <c r="N413" s="147">
        <v>170</v>
      </c>
    </row>
    <row r="414" spans="1:22" s="83" customFormat="1" ht="34.5" customHeight="1">
      <c r="A414" s="251" t="s">
        <v>787</v>
      </c>
      <c r="B414" s="119"/>
      <c r="C414" s="369"/>
      <c r="D414" s="375" t="s">
        <v>240</v>
      </c>
      <c r="E414" s="377" t="s">
        <v>241</v>
      </c>
      <c r="F414" s="378"/>
      <c r="G414" s="378"/>
      <c r="H414" s="379"/>
      <c r="I414" s="361"/>
      <c r="J414" s="140">
        <f t="shared" si="13"/>
        <v>294</v>
      </c>
      <c r="K414" s="81" t="str">
        <f t="shared" si="14"/>
        <v/>
      </c>
      <c r="L414" s="147">
        <v>290</v>
      </c>
      <c r="M414" s="147">
        <v>3</v>
      </c>
      <c r="N414" s="147">
        <v>1</v>
      </c>
    </row>
    <row r="415" spans="1:22" s="83" customFormat="1" ht="34.5" customHeight="1">
      <c r="A415" s="251" t="s">
        <v>788</v>
      </c>
      <c r="B415" s="119"/>
      <c r="C415" s="369"/>
      <c r="D415" s="369"/>
      <c r="E415" s="320" t="s">
        <v>242</v>
      </c>
      <c r="F415" s="321"/>
      <c r="G415" s="321"/>
      <c r="H415" s="322"/>
      <c r="I415" s="361"/>
      <c r="J415" s="140">
        <f t="shared" si="13"/>
        <v>610</v>
      </c>
      <c r="K415" s="81" t="str">
        <f t="shared" si="14"/>
        <v/>
      </c>
      <c r="L415" s="147">
        <v>246</v>
      </c>
      <c r="M415" s="147">
        <v>217</v>
      </c>
      <c r="N415" s="147">
        <v>147</v>
      </c>
    </row>
    <row r="416" spans="1:22" s="83" customFormat="1" ht="34.5" customHeight="1">
      <c r="A416" s="251" t="s">
        <v>789</v>
      </c>
      <c r="B416" s="119"/>
      <c r="C416" s="369"/>
      <c r="D416" s="369"/>
      <c r="E416" s="320" t="s">
        <v>243</v>
      </c>
      <c r="F416" s="321"/>
      <c r="G416" s="321"/>
      <c r="H416" s="322"/>
      <c r="I416" s="361"/>
      <c r="J416" s="140">
        <f t="shared" si="13"/>
        <v>50</v>
      </c>
      <c r="K416" s="81" t="str">
        <f t="shared" si="14"/>
        <v/>
      </c>
      <c r="L416" s="147">
        <v>22</v>
      </c>
      <c r="M416" s="147">
        <v>13</v>
      </c>
      <c r="N416" s="147">
        <v>15</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1</v>
      </c>
      <c r="M417" s="147">
        <v>7</v>
      </c>
      <c r="N417" s="147">
        <v>7</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0</v>
      </c>
      <c r="M420" s="147">
        <v>2</v>
      </c>
      <c r="N420" s="147">
        <v>0</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0</v>
      </c>
      <c r="M421" s="147">
        <v>1</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525</v>
      </c>
      <c r="M428" s="66" t="s">
        <v>527</v>
      </c>
      <c r="N428" s="66" t="s">
        <v>528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1050</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678</v>
      </c>
      <c r="K430" s="193" t="str">
        <f>IF(OR(COUNTIF(L430:N430,"未確認")&gt;0,COUNTIF(L430:N430,"~*")&gt;0),"※","")</f>
        <v/>
      </c>
      <c r="L430" s="147">
        <v>269</v>
      </c>
      <c r="M430" s="147">
        <v>240</v>
      </c>
      <c r="N430" s="147">
        <v>169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v>
      </c>
      <c r="K431" s="193" t="str">
        <f>IF(OR(COUNTIF(L431:N431,"未確認")&gt;0,COUNTIF(L431:N431,"~*")&gt;0),"※","")</f>
        <v/>
      </c>
      <c r="L431" s="147">
        <v>0</v>
      </c>
      <c r="M431" s="147">
        <v>0</v>
      </c>
      <c r="N431" s="147">
        <v>1</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9</v>
      </c>
      <c r="K432" s="193" t="str">
        <f>IF(OR(COUNTIF(L432:N432,"未確認")&gt;0,COUNTIF(L432:N432,"~*")&gt;0),"※","")</f>
        <v/>
      </c>
      <c r="L432" s="147">
        <v>9</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668</v>
      </c>
      <c r="K433" s="193" t="str">
        <f>IF(OR(COUNTIF(L433:N433,"未確認")&gt;0,COUNTIF(L433:N433,"~*")&gt;0),"※","")</f>
        <v/>
      </c>
      <c r="L433" s="147">
        <v>260</v>
      </c>
      <c r="M433" s="147">
        <v>240</v>
      </c>
      <c r="N433" s="147">
        <v>168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525</v>
      </c>
      <c r="M441" s="66" t="s">
        <v>527</v>
      </c>
      <c r="N441" s="66" t="s">
        <v>528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1050</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8.75">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525</v>
      </c>
      <c r="M466" s="66" t="s">
        <v>527</v>
      </c>
      <c r="N466" s="66" t="s">
        <v>528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1050</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525</v>
      </c>
      <c r="M502" s="66" t="s">
        <v>527</v>
      </c>
      <c r="N502" s="66" t="s">
        <v>528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1050</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71.25">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69.95"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525</v>
      </c>
      <c r="M514" s="66" t="s">
        <v>527</v>
      </c>
      <c r="N514" s="66" t="s">
        <v>528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1050</v>
      </c>
      <c r="N515" s="70" t="s">
        <v>1053</v>
      </c>
      <c r="O515" s="8"/>
      <c r="P515" s="8"/>
      <c r="Q515" s="8"/>
      <c r="R515" s="8"/>
      <c r="S515" s="8"/>
      <c r="T515" s="8"/>
      <c r="U515" s="8"/>
      <c r="V515" s="8"/>
    </row>
    <row r="516" spans="1:22" s="115" customFormat="1" ht="57">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525</v>
      </c>
      <c r="M520" s="66" t="s">
        <v>527</v>
      </c>
      <c r="N520" s="66" t="s">
        <v>528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1050</v>
      </c>
      <c r="N521" s="70" t="s">
        <v>1053</v>
      </c>
      <c r="O521" s="8"/>
      <c r="P521" s="8"/>
      <c r="Q521" s="8"/>
      <c r="R521" s="8"/>
      <c r="S521" s="8"/>
      <c r="T521" s="8"/>
      <c r="U521" s="8"/>
      <c r="V521" s="8"/>
    </row>
    <row r="522" spans="1:22" s="115" customFormat="1" ht="71.25">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525</v>
      </c>
      <c r="M525" s="66" t="s">
        <v>527</v>
      </c>
      <c r="N525" s="66" t="s">
        <v>528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1050</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525</v>
      </c>
      <c r="M530" s="66" t="s">
        <v>527</v>
      </c>
      <c r="N530" s="66" t="s">
        <v>528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1050</v>
      </c>
      <c r="N531" s="70" t="s">
        <v>1053</v>
      </c>
      <c r="O531" s="8"/>
      <c r="P531" s="8"/>
      <c r="Q531" s="8"/>
      <c r="R531" s="8"/>
      <c r="S531" s="8"/>
      <c r="T531" s="8"/>
      <c r="U531" s="8"/>
      <c r="V531" s="8"/>
    </row>
    <row r="532" spans="1:22" s="115" customFormat="1" ht="56.1"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11</v>
      </c>
      <c r="K535" s="201" t="str">
        <f t="shared" si="23"/>
        <v>※</v>
      </c>
      <c r="L535" s="117" t="s">
        <v>541</v>
      </c>
      <c r="M535" s="117">
        <v>11</v>
      </c>
      <c r="N535" s="117" t="s">
        <v>541</v>
      </c>
    </row>
    <row r="536" spans="1:22" s="115" customFormat="1" ht="69.95"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525</v>
      </c>
      <c r="M543" s="66" t="s">
        <v>527</v>
      </c>
      <c r="N543" s="66" t="s">
        <v>528</v>
      </c>
    </row>
    <row r="544" spans="1:22" s="1" customFormat="1" ht="20.25" customHeight="1">
      <c r="A544" s="243"/>
      <c r="C544" s="62"/>
      <c r="D544" s="3"/>
      <c r="E544" s="3"/>
      <c r="F544" s="3"/>
      <c r="G544" s="3"/>
      <c r="H544" s="287"/>
      <c r="I544" s="67" t="s">
        <v>36</v>
      </c>
      <c r="J544" s="68"/>
      <c r="K544" s="186"/>
      <c r="L544" s="70" t="s">
        <v>1048</v>
      </c>
      <c r="M544" s="70" t="s">
        <v>1050</v>
      </c>
      <c r="N544" s="70" t="s">
        <v>1053</v>
      </c>
    </row>
    <row r="545" spans="1:14" s="115" customFormat="1" ht="69.95"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69.95"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69.95"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69.95"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69.95"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69.95"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42.75">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69.95"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69.95"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69.95"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45" customHeight="1">
      <c r="A558" s="251" t="s">
        <v>868</v>
      </c>
      <c r="B558" s="119"/>
      <c r="C558" s="317" t="s">
        <v>866</v>
      </c>
      <c r="D558" s="318"/>
      <c r="E558" s="318"/>
      <c r="F558" s="318"/>
      <c r="G558" s="318"/>
      <c r="H558" s="319"/>
      <c r="I558" s="296" t="s">
        <v>867</v>
      </c>
      <c r="J558" s="223"/>
      <c r="K558" s="242"/>
      <c r="L558" s="211" t="s">
        <v>1047</v>
      </c>
      <c r="M558" s="211" t="s">
        <v>1049</v>
      </c>
      <c r="N558" s="211" t="s">
        <v>1049</v>
      </c>
    </row>
    <row r="559" spans="1:14" s="91" customFormat="1" ht="65.099999999999994"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8.6999999999999993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6.8</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1.5</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0.8</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2.2000000000000002</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0.5</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525</v>
      </c>
      <c r="M588" s="66" t="s">
        <v>527</v>
      </c>
      <c r="N588" s="66" t="s">
        <v>528</v>
      </c>
    </row>
    <row r="589" spans="1:22" s="1" customFormat="1" ht="20.25" customHeight="1">
      <c r="A589" s="243"/>
      <c r="C589" s="62"/>
      <c r="D589" s="3"/>
      <c r="E589" s="3"/>
      <c r="F589" s="3"/>
      <c r="G589" s="3"/>
      <c r="H589" s="287"/>
      <c r="I589" s="67" t="s">
        <v>36</v>
      </c>
      <c r="J589" s="68"/>
      <c r="K589" s="186"/>
      <c r="L589" s="70" t="s">
        <v>1048</v>
      </c>
      <c r="M589" s="70" t="s">
        <v>1050</v>
      </c>
      <c r="N589" s="70" t="s">
        <v>1053</v>
      </c>
    </row>
    <row r="590" spans="1:22" s="115" customFormat="1" ht="69.95"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525</v>
      </c>
      <c r="M611" s="66" t="s">
        <v>527</v>
      </c>
      <c r="N611" s="66" t="s">
        <v>528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1050</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31</v>
      </c>
      <c r="K613" s="201" t="str">
        <f t="shared" ref="K613:K623" si="29">IF(OR(COUNTIF(L613:N613,"未確認")&gt;0,COUNTIF(L613:N613,"*")&gt;0),"※","")</f>
        <v>※</v>
      </c>
      <c r="L613" s="117" t="s">
        <v>541</v>
      </c>
      <c r="M613" s="117">
        <v>15</v>
      </c>
      <c r="N613" s="117">
        <v>16</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69.95"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35"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69.95" customHeight="1">
      <c r="A622" s="252" t="s">
        <v>915</v>
      </c>
      <c r="B622" s="119"/>
      <c r="C622" s="320" t="s">
        <v>427</v>
      </c>
      <c r="D622" s="321"/>
      <c r="E622" s="321"/>
      <c r="F622" s="321"/>
      <c r="G622" s="321"/>
      <c r="H622" s="322"/>
      <c r="I622" s="122" t="s">
        <v>428</v>
      </c>
      <c r="J622" s="116">
        <f t="shared" si="28"/>
        <v>44</v>
      </c>
      <c r="K622" s="201" t="str">
        <f t="shared" si="29"/>
        <v/>
      </c>
      <c r="L622" s="117">
        <v>21</v>
      </c>
      <c r="M622" s="117">
        <v>23</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525</v>
      </c>
      <c r="M629" s="66" t="s">
        <v>527</v>
      </c>
      <c r="N629" s="66" t="s">
        <v>528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1050</v>
      </c>
      <c r="N630" s="70" t="s">
        <v>1053</v>
      </c>
      <c r="O630" s="8"/>
      <c r="P630" s="8"/>
      <c r="Q630" s="8"/>
      <c r="R630" s="8"/>
      <c r="S630" s="8"/>
      <c r="T630" s="8"/>
      <c r="U630" s="8"/>
      <c r="V630" s="8"/>
    </row>
    <row r="631" spans="1:22" s="118" customFormat="1" ht="69.95"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7">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69.95"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525</v>
      </c>
      <c r="M644" s="66" t="s">
        <v>527</v>
      </c>
      <c r="N644" s="66" t="s">
        <v>528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1050</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162</v>
      </c>
      <c r="K646" s="201" t="str">
        <f t="shared" ref="K646:K660" si="33">IF(OR(COUNTIF(L646:N646,"未確認")&gt;0,COUNTIF(L646:N646,"*")&gt;0),"※","")</f>
        <v/>
      </c>
      <c r="L646" s="117">
        <v>70</v>
      </c>
      <c r="M646" s="117">
        <v>48</v>
      </c>
      <c r="N646" s="117">
        <v>44</v>
      </c>
    </row>
    <row r="647" spans="1:22" s="118" customFormat="1" ht="69.95"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69.95" customHeight="1">
      <c r="A648" s="252" t="s">
        <v>927</v>
      </c>
      <c r="B648" s="84"/>
      <c r="C648" s="188"/>
      <c r="D648" s="221"/>
      <c r="E648" s="320" t="s">
        <v>939</v>
      </c>
      <c r="F648" s="321"/>
      <c r="G648" s="321"/>
      <c r="H648" s="322"/>
      <c r="I648" s="122" t="s">
        <v>454</v>
      </c>
      <c r="J648" s="116">
        <f t="shared" si="32"/>
        <v>120</v>
      </c>
      <c r="K648" s="201" t="str">
        <f t="shared" si="33"/>
        <v/>
      </c>
      <c r="L648" s="117">
        <v>36</v>
      </c>
      <c r="M648" s="117">
        <v>43</v>
      </c>
      <c r="N648" s="117">
        <v>41</v>
      </c>
    </row>
    <row r="649" spans="1:22" s="118" customFormat="1" ht="69.95"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34</v>
      </c>
      <c r="K650" s="201" t="str">
        <f t="shared" si="33"/>
        <v>※</v>
      </c>
      <c r="L650" s="117">
        <v>34</v>
      </c>
      <c r="M650" s="117" t="s">
        <v>541</v>
      </c>
      <c r="N650" s="117" t="s">
        <v>541</v>
      </c>
    </row>
    <row r="651" spans="1:22" s="118" customFormat="1" ht="69.95"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69.95"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69.95"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69.95" customHeight="1">
      <c r="A655" s="252" t="s">
        <v>934</v>
      </c>
      <c r="B655" s="84"/>
      <c r="C655" s="320" t="s">
        <v>937</v>
      </c>
      <c r="D655" s="321"/>
      <c r="E655" s="321"/>
      <c r="F655" s="321"/>
      <c r="G655" s="321"/>
      <c r="H655" s="322"/>
      <c r="I655" s="122" t="s">
        <v>468</v>
      </c>
      <c r="J655" s="116">
        <f t="shared" si="32"/>
        <v>24</v>
      </c>
      <c r="K655" s="201" t="str">
        <f t="shared" si="33"/>
        <v>※</v>
      </c>
      <c r="L655" s="117">
        <v>24</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69.95" customHeight="1">
      <c r="A657" s="252" t="s">
        <v>936</v>
      </c>
      <c r="B657" s="84"/>
      <c r="C657" s="320" t="s">
        <v>469</v>
      </c>
      <c r="D657" s="321"/>
      <c r="E657" s="321"/>
      <c r="F657" s="321"/>
      <c r="G657" s="321"/>
      <c r="H657" s="322"/>
      <c r="I657" s="122" t="s">
        <v>470</v>
      </c>
      <c r="J657" s="116">
        <f t="shared" si="32"/>
        <v>12</v>
      </c>
      <c r="K657" s="201" t="str">
        <f t="shared" si="33"/>
        <v>※</v>
      </c>
      <c r="L657" s="117">
        <v>12</v>
      </c>
      <c r="M657" s="117">
        <v>0</v>
      </c>
      <c r="N657" s="117" t="s">
        <v>541</v>
      </c>
    </row>
    <row r="658" spans="1:22" s="118" customFormat="1" ht="56.1"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row>
    <row r="659" spans="1:22" s="118" customFormat="1" ht="69.95"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525</v>
      </c>
      <c r="M665" s="66" t="s">
        <v>527</v>
      </c>
      <c r="N665" s="66" t="s">
        <v>528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1050</v>
      </c>
      <c r="N666" s="70" t="s">
        <v>1053</v>
      </c>
      <c r="O666" s="8"/>
      <c r="P666" s="8"/>
      <c r="Q666" s="8"/>
      <c r="R666" s="8"/>
      <c r="S666" s="8"/>
      <c r="T666" s="8"/>
      <c r="U666" s="8"/>
      <c r="V666" s="8"/>
    </row>
    <row r="667" spans="1:22" s="83" customFormat="1" ht="56.1" customHeight="1">
      <c r="A667" s="251" t="s">
        <v>950</v>
      </c>
      <c r="B667" s="84"/>
      <c r="C667" s="317" t="s">
        <v>479</v>
      </c>
      <c r="D667" s="318"/>
      <c r="E667" s="318"/>
      <c r="F667" s="318"/>
      <c r="G667" s="318"/>
      <c r="H667" s="319"/>
      <c r="I667" s="138" t="s">
        <v>480</v>
      </c>
      <c r="J667" s="223"/>
      <c r="K667" s="224"/>
      <c r="L667" s="98" t="s">
        <v>533</v>
      </c>
      <c r="M667" s="98" t="s">
        <v>533</v>
      </c>
      <c r="N667" s="98" t="s">
        <v>1052</v>
      </c>
    </row>
    <row r="668" spans="1:22" s="83" customFormat="1" ht="56.1" customHeight="1">
      <c r="A668" s="251" t="s">
        <v>951</v>
      </c>
      <c r="B668" s="84"/>
      <c r="C668" s="317" t="s">
        <v>481</v>
      </c>
      <c r="D668" s="318"/>
      <c r="E668" s="318"/>
      <c r="F668" s="318"/>
      <c r="G668" s="318"/>
      <c r="H668" s="319"/>
      <c r="I668" s="138" t="s">
        <v>482</v>
      </c>
      <c r="J668" s="223"/>
      <c r="K668" s="224"/>
      <c r="L668" s="225" t="s">
        <v>533</v>
      </c>
      <c r="M668" s="225" t="s">
        <v>533</v>
      </c>
      <c r="N668" s="225">
        <v>86.9</v>
      </c>
    </row>
    <row r="669" spans="1:22" s="83" customFormat="1" ht="56.1" customHeight="1">
      <c r="A669" s="251" t="s">
        <v>952</v>
      </c>
      <c r="B669" s="84"/>
      <c r="C669" s="317" t="s">
        <v>483</v>
      </c>
      <c r="D669" s="318"/>
      <c r="E669" s="318"/>
      <c r="F669" s="318"/>
      <c r="G669" s="318"/>
      <c r="H669" s="319"/>
      <c r="I669" s="138" t="s">
        <v>484</v>
      </c>
      <c r="J669" s="223"/>
      <c r="K669" s="224"/>
      <c r="L669" s="300" t="s">
        <v>533</v>
      </c>
      <c r="M669" s="300" t="s">
        <v>533</v>
      </c>
      <c r="N669" s="300">
        <v>6.4</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171</v>
      </c>
    </row>
    <row r="671" spans="1:22" s="83" customFormat="1" ht="35.1" customHeight="1">
      <c r="A671" s="251" t="s">
        <v>954</v>
      </c>
      <c r="B671" s="84"/>
      <c r="C671" s="227"/>
      <c r="D671" s="228"/>
      <c r="E671" s="323" t="s">
        <v>487</v>
      </c>
      <c r="F671" s="324"/>
      <c r="G671" s="324"/>
      <c r="H671" s="325"/>
      <c r="I671" s="327"/>
      <c r="J671" s="223"/>
      <c r="K671" s="224"/>
      <c r="L671" s="301" t="s">
        <v>533</v>
      </c>
      <c r="M671" s="301" t="s">
        <v>533</v>
      </c>
      <c r="N671" s="301">
        <v>68</v>
      </c>
    </row>
    <row r="672" spans="1:22" s="83" customFormat="1" ht="25.7" customHeight="1">
      <c r="A672" s="251" t="s">
        <v>955</v>
      </c>
      <c r="B672" s="84"/>
      <c r="C672" s="229"/>
      <c r="D672" s="286"/>
      <c r="E672" s="329"/>
      <c r="F672" s="330"/>
      <c r="G672" s="331" t="s">
        <v>1003</v>
      </c>
      <c r="H672" s="332"/>
      <c r="I672" s="328"/>
      <c r="J672" s="223"/>
      <c r="K672" s="224"/>
      <c r="L672" s="301" t="s">
        <v>533</v>
      </c>
      <c r="M672" s="301" t="s">
        <v>533</v>
      </c>
      <c r="N672" s="301">
        <v>55</v>
      </c>
    </row>
    <row r="673" spans="1:22" s="115" customFormat="1" ht="80.099999999999994" customHeight="1">
      <c r="A673" s="251" t="s">
        <v>956</v>
      </c>
      <c r="B673" s="84"/>
      <c r="C673" s="323" t="s">
        <v>1027</v>
      </c>
      <c r="D673" s="324"/>
      <c r="E673" s="324"/>
      <c r="F673" s="324"/>
      <c r="G673" s="324"/>
      <c r="H673" s="325"/>
      <c r="I673" s="326" t="s">
        <v>1031</v>
      </c>
      <c r="J673" s="223"/>
      <c r="K673" s="224"/>
      <c r="L673" s="301" t="s">
        <v>533</v>
      </c>
      <c r="M673" s="301" t="s">
        <v>533</v>
      </c>
      <c r="N673" s="301">
        <v>75</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52</v>
      </c>
    </row>
    <row r="675" spans="1:22" s="83" customFormat="1" ht="56.1" customHeight="1">
      <c r="A675" s="251" t="s">
        <v>958</v>
      </c>
      <c r="B675" s="84"/>
      <c r="C675" s="317" t="s">
        <v>1005</v>
      </c>
      <c r="D675" s="318"/>
      <c r="E675" s="318"/>
      <c r="F675" s="318"/>
      <c r="G675" s="318"/>
      <c r="H675" s="319"/>
      <c r="I675" s="138" t="s">
        <v>492</v>
      </c>
      <c r="J675" s="223"/>
      <c r="K675" s="224"/>
      <c r="L675" s="302" t="s">
        <v>533</v>
      </c>
      <c r="M675" s="302" t="s">
        <v>533</v>
      </c>
      <c r="N675" s="302">
        <v>39.799999999999997</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525</v>
      </c>
      <c r="M681" s="66" t="s">
        <v>527</v>
      </c>
      <c r="N681" s="66" t="s">
        <v>528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1050</v>
      </c>
      <c r="N682" s="70" t="s">
        <v>1053</v>
      </c>
      <c r="O682" s="8"/>
      <c r="P682" s="8"/>
      <c r="Q682" s="8"/>
      <c r="R682" s="8"/>
      <c r="S682" s="8"/>
      <c r="T682" s="8"/>
      <c r="U682" s="8"/>
      <c r="V682" s="8"/>
    </row>
    <row r="683" spans="1:22" s="118" customFormat="1" ht="111.95"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525</v>
      </c>
      <c r="M691" s="66" t="s">
        <v>527</v>
      </c>
      <c r="N691" s="66" t="s">
        <v>528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1050</v>
      </c>
      <c r="N692" s="70" t="s">
        <v>1053</v>
      </c>
      <c r="O692" s="8"/>
      <c r="P692" s="8"/>
      <c r="Q692" s="8"/>
      <c r="R692" s="8"/>
      <c r="S692" s="8"/>
      <c r="T692" s="8"/>
      <c r="U692" s="8"/>
      <c r="V692" s="8"/>
    </row>
    <row r="693" spans="1:22" s="118" customFormat="1" ht="56.1" customHeight="1">
      <c r="A693" s="252" t="s">
        <v>963</v>
      </c>
      <c r="B693" s="115"/>
      <c r="C693" s="320" t="s">
        <v>503</v>
      </c>
      <c r="D693" s="321"/>
      <c r="E693" s="321"/>
      <c r="F693" s="321"/>
      <c r="G693" s="321"/>
      <c r="H693" s="322"/>
      <c r="I693" s="122" t="s">
        <v>504</v>
      </c>
      <c r="J693" s="116">
        <f>IF(SUM(L693:N693)=0,IF(COUNTIF(L693:N693,"未確認")&gt;0,"未確認",IF(COUNTIF(L693:N693,"~*")&gt;0,"*",SUM(L693:N693))),SUM(L693:N693))</f>
        <v>17</v>
      </c>
      <c r="K693" s="201" t="str">
        <f>IF(OR(COUNTIF(L693:N693,"未確認")&gt;0,COUNTIF(L693:N693,"*")&gt;0),"※","")</f>
        <v/>
      </c>
      <c r="L693" s="117">
        <v>17</v>
      </c>
      <c r="M693" s="117">
        <v>0</v>
      </c>
      <c r="N693" s="117">
        <v>0</v>
      </c>
    </row>
    <row r="694" spans="1:22" s="118" customFormat="1" ht="56.1" customHeight="1">
      <c r="A694" s="252" t="s">
        <v>964</v>
      </c>
      <c r="B694" s="119"/>
      <c r="C694" s="320" t="s">
        <v>505</v>
      </c>
      <c r="D694" s="321"/>
      <c r="E694" s="321"/>
      <c r="F694" s="321"/>
      <c r="G694" s="321"/>
      <c r="H694" s="322"/>
      <c r="I694" s="122" t="s">
        <v>506</v>
      </c>
      <c r="J694" s="116">
        <f>IF(SUM(L694:N694)=0,IF(COUNTIF(L694:N694,"未確認")&gt;0,"未確認",IF(COUNTIF(L694:N694,"~*")&gt;0,"*",SUM(L694:N694))),SUM(L694:N694))</f>
        <v>48</v>
      </c>
      <c r="K694" s="201" t="str">
        <f>IF(OR(COUNTIF(L694:N694,"未確認")&gt;0,COUNTIF(L694:N694,"*")&gt;0),"※","")</f>
        <v/>
      </c>
      <c r="L694" s="117">
        <v>0</v>
      </c>
      <c r="M694" s="117">
        <v>48</v>
      </c>
      <c r="N694" s="117">
        <v>0</v>
      </c>
    </row>
    <row r="695" spans="1:22" s="118" customFormat="1" ht="69.95"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525</v>
      </c>
      <c r="M704" s="66" t="s">
        <v>527</v>
      </c>
      <c r="N704" s="66" t="s">
        <v>528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1050</v>
      </c>
      <c r="N705" s="70" t="s">
        <v>1053</v>
      </c>
      <c r="O705" s="8"/>
      <c r="P705" s="8"/>
      <c r="Q705" s="8"/>
      <c r="R705" s="8"/>
      <c r="S705" s="8"/>
      <c r="T705" s="8"/>
      <c r="U705" s="8"/>
      <c r="V705" s="8"/>
    </row>
    <row r="706" spans="1:23" s="118" customFormat="1" ht="56.1"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93FC93D-A863-4788-AFF4-7A1B7BDE314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2019-12-23T00:30:00Z</dcterms:modified>
</cp:coreProperties>
</file>