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17B4C0A-DA0F-4C54-8488-FEB60FF22AA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<sst xmlns="http://schemas.openxmlformats.org/spreadsheetml/2006/main" count="3455" uniqueCount="1052">
  <si>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</si>
  <si>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</si>
  <si>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</si>
  <si>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</si>
  <si>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</si>
  <si>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</si>
  <si>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</si>
  <si>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</si>
  <si>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</si>
  <si>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</si>
  <si>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</si>
  <si>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</si>
  <si>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</si>
  <si>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</si>
  <si>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</si>
  <si>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</si>
  <si>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</si>
  <si>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</si>
  <si>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</si>
  <si>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</si>
  <si>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</si>
  <si>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</si>
  <si>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</si>
  <si>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</si>
  <si>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</si>
  <si>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</si>
  <si>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</si>
  <si>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</si>
  <si>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</si>
  <si>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</si>
  <si>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</si>
  <si>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</si>
  <si>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</si>
  <si>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</si>
  <si>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</si>
  <si>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</si>
  <si>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</si>
  <si>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</si>
  <si>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</si>
  <si>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</si>
  <si>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</si>
  <si>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</si>
  <si>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</si>
  <si>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</si>
  <si>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</si>
  <si>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</si>
  <si>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</si>
  <si>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</si>
  <si>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</si>
  <si>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</si>
  <si>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</si>
  <si>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</si>
  <si>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</si>
  <si>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</si>
  <si>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</si>
  <si>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</si>
  <si>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</si>
  <si>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</si>
  <si>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</si>
  <si>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</si>
  <si>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</si>
  <si>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</si>
  <si>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</si>
  <si>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</si>
  <si>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</si>
  <si>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</si>
  <si>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</si>
  <si>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</si>
  <si>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</si>
  <si>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</si>
  <si>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</si>
  <si>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</si>
  <si>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</si>
  <si>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</si>
  <si>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</si>
  <si>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</si>
  <si>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</si>
  <si>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</si>
  <si>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</si>
  <si>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</si>
  <si>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</si>
  <si>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</si>
  <si>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</si>
  <si>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</si>
  <si>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</si>
  <si>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</si>
  <si>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</si>
  <si>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</si>
  <si>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</si>
  <si>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</si>
  <si>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</si>
  <si>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</si>
  <si>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</si>
  <si>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</si>
  <si>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</si>
  <si>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</si>
  <si>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</si>
  <si>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</si>
  <si>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</si>
  <si>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</si>
  <si>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</si>
  <si>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</si>
  <si>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</si>
  <si>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</si>
  <si>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</si>
  <si>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</si>
  <si>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</si>
  <si>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</si>
  <si>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</si>
  <si>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</si>
  <si>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</si>
  <si>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</si>
  <si>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</si>
  <si>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</si>
  <si>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</si>
  <si>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</si>
  <si>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</si>
  <si>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</si>
  <si>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</si>
  <si>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</si>
  <si>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</si>
  <si>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</si>
  <si>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</si>
  <si>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</si>
  <si>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</si>
  <si>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</si>
  <si>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</si>
  <si>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</si>
  <si>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</si>
  <si>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</si>
  <si>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</si>
  <si>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</si>
  <si>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</si>
  <si>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</si>
  <si>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</si>
  <si>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</si>
  <si>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</si>
  <si>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</si>
  <si>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</si>
  <si>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</si>
  <si>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</si>
  <si>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</si>
  <si>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</si>
  <si>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</si>
  <si>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</si>
  <si>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</si>
  <si>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</si>
  <si>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</si>
  <si>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</si>
  <si>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</si>
  <si>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</si>
  <si>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</si>
  <si>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</si>
  <si>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</si>
  <si>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</si>
  <si>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</si>
  <si>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</si>
  <si>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</si>
  <si>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</si>
  <si>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</si>
  <si>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</si>
  <si>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</si>
  <si>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</si>
  <si>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</si>
  <si>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</si>
  <si>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</si>
  <si>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</si>
  <si>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</si>
  <si>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</si>
  <si>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</si>
  <si>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</si>
  <si>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</si>
  <si>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</si>
  <si>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</si>
  <si>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</si>
  <si>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</si>
  <si>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</si>
  <si>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</si>
  <si>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</si>
  <si>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</si>
  <si>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</si>
  <si>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</si>
  <si>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</si>
  <si>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</si>
  <si>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</si>
  <si>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</si>
  <si>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</si>
  <si>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</si>
  <si>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</si>
  <si>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</si>
  <si>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</si>
  <si>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</si>
  <si>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</si>
  <si>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</si>
  <si>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</si>
  <si>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</si>
  <si>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</si>
  <si>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</si>
  <si>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</si>
  <si>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</si>
  <si>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</si>
  <si>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</si>
  <si>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</si>
  <si>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</si>
  <si>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</si>
  <si>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</si>
  <si>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</si>
  <si>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</si>
  <si>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</si>
  <si>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</si>
  <si>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</si>
  <si>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</si>
  <si>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</si>
  <si>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</si>
  <si>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</si>
  <si>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</si>
  <si>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</si>
  <si>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</si>
  <si>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</si>
  <si>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</si>
  <si>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</si>
  <si>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</si>
  <si>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</si>
  <si>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</si>
  <si>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</si>
  <si>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</si>
  <si>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</si>
  <si>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</si>
  <si>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</si>
  <si>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</si>
  <si>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</si>
  <si>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</si>
  <si>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</si>
  <si>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</si>
  <si>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</si>
  <si>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</si>
  <si>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</si>
  <si>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</si>
  <si>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</si>
  <si>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</si>
  <si>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</si>
  <si>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</si>
  <si>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</si>
  <si>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</si>
  <si>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</si>
  <si>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</si>
  <si>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</si>
  <si>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</si>
  <si>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</si>
  <si>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</si>
  <si>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</si>
  <si>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</si>
  <si>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</si>
  <si>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</si>
  <si>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</si>
  <si>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</si>
  <si>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</si>
  <si>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</si>
  <si>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</si>
  <si>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</si>
  <si>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</si>
  <si>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</si>
  <si>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</si>
  <si>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</si>
  <si>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</si>
  <si>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</si>
  <si>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</si>
  <si>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</si>
  <si>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</si>
  <si>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</si>
  <si>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</si>
  <si>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</si>
  <si>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</si>
  <si>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</si>
  <si>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</si>
  <si>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</si>
  <si>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</si>
  <si>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</si>
  <si>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</si>
  <si>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</si>
  <si>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</si>
  <si>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</si>
  <si>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</si>
  <si>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</si>
  <si>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</si>
  <si>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</si>
  <si>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</si>
  <si>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</si>
  <si>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</si>
  <si>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</si>
  <si>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</si>
  <si>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</si>
  <si>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</si>
  <si>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</si>
  <si>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</si>
  <si>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</si>
  <si>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</si>
  <si>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</si>
  <si>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</si>
  <si>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</si>
  <si>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</si>
  <si>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</si>
  <si>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</si>
  <si>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</si>
  <si>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</si>
  <si>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</si>
  <si>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</si>
  <si>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</si>
  <si>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</si>
  <si>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</si>
  <si>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</si>
  <si>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</si>
  <si>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</si>
  <si>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</si>
  <si>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</si>
  <si>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</si>
  <si>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</si>
  <si>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</si>
  <si>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</si>
  <si>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</si>
  <si>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</si>
  <si>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</si>
  <si>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</si>
  <si>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</si>
  <si>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</si>
  <si>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</si>
  <si>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</si>
  <si>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</si>
  <si>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</si>
  <si>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</si>
  <si>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</si>
  <si>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</si>
  <si>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</si>
  <si>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</si>
  <si>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</si>
  <si>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</si>
  <si>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</si>
  <si>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</si>
  <si>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</si>
  <si>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</si>
  <si>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</si>
  <si>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</si>
  <si>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</si>
  <si>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</si>
  <si>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</si>
  <si>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</si>
  <si>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</si>
  <si>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</si>
  <si>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</si>
  <si>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</si>
  <si>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</si>
  <si>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</si>
  <si>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</si>
  <si>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</si>
  <si>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</si>
  <si>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</si>
  <si>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</si>
  <si>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</si>
  <si>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</si>
  <si>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</si>
  <si>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</si>
  <si>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</si>
  <si>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</si>
  <si>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</si>
  <si>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</si>
  <si>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</si>
  <si>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</si>
  <si>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</si>
  <si>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</si>
  <si>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</si>
  <si>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</si>
  <si>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</si>
  <si>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</si>
  <si>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</si>
  <si>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</si>
  <si>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</si>
  <si>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</si>
  <si>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</si>
  <si>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</si>
  <si>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</si>
  <si>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</si>
  <si>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</si>
  <si>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</si>
  <si>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</si>
  <si>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</si>
  <si>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</si>
  <si>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</si>
  <si>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</si>
  <si>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</si>
  <si>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</si>
  <si>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</si>
  <si>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</si>
  <si>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</si>
  <si>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</si>
  <si>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</si>
  <si>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</si>
  <si>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</si>
  <si>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</si>
  <si>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</si>
  <si>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</si>
  <si>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</si>
  <si>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</si>
  <si>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</si>
  <si>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</si>
  <si>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</si>
  <si>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</si>
  <si>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</si>
  <si>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</si>
  <si>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</si>
  <si>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</si>
  <si>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</si>
  <si>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</si>
  <si>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</si>
  <si>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</si>
  <si>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</si>
  <si>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</si>
  <si>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</si>
  <si>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</si>
  <si>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</si>
  <si>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</si>
  <si>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</si>
  <si>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</si>
  <si>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</si>
  <si>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</si>
  <si>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</si>
  <si>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</si>
  <si>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</si>
  <si>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</si>
  <si>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</si>
  <si>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</si>
  <si>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</si>
  <si>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</si>
  <si>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</si>
  <si>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</si>
  <si>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</si>
  <si>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</si>
  <si>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</si>
  <si>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</si>
  <si>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</si>
  <si>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</si>
  <si>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</si>
  <si>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</si>
  <si>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</si>
  <si>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</si>
  <si>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</si>
  <si>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</si>
  <si>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</si>
  <si>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</si>
  <si>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</si>
  <si>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</si>
  <si>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</si>
  <si>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</si>
  <si>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</si>
  <si>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</si>
  <si>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</si>
  <si>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</si>
  <si>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</si>
  <si>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</si>
  <si>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</si>
  <si>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</si>
  <si>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</si>
  <si>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</si>
  <si>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</si>
  <si>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</si>
  <si>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</si>
  <si>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</si>
  <si>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</si>
  <si>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</si>
  <si>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</si>
  <si>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</si>
  <si>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</si>
  <si>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</si>
  <si>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</si>
  <si>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</si>
  <si>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</si>
  <si>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</si>
  <si>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</si>
  <si>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</si>
  <si>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</si>
  <si>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</si>
  <si>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</si>
  <si>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</si>
  <si>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</si>
  <si>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</si>
  <si>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</si>
  <si>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</si>
  <si>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</si>
  <si>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</si>
  <si>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</si>
  <si>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</si>
  <si>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</si>
  <si>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</si>
  <si>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</si>
  <si>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</si>
  <si>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</si>
  <si>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</si>
  <si>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</si>
  <si>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</si>
  <si>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</si>
  <si>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</si>
  <si>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</si>
  <si>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</si>
  <si>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</si>
  <si>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</si>
  <si>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</si>
  <si>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</si>
  <si>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</si>
  <si>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</si>
  <si>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</si>
  <si>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</si>
  <si>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</si>
  <si>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</si>
  <si>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</si>
  <si>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</si>
  <si>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</si>
  <si>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</si>
  <si>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</si>
  <si>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</si>
  <si>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</si>
  <si>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</si>
  <si>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</si>
  <si>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</si>
  <si>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</si>
  <si>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</si>
  <si>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</si>
  <si>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</si>
  <si>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</si>
  <si>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</si>
  <si>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</si>
  <si>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</si>
  <si>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</si>
  <si>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</si>
  <si>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</si>
  <si>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</si>
  <si>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</si>
  <si>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</si>
  <si>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</si>
  <si>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</si>
  <si>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</si>
  <si>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</si>
  <si>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</si>
  <si>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</si>
  <si>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</si>
  <si>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</si>
  <si>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</si>
  <si>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</si>
  <si>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</si>
  <si>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</si>
  <si>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</si>
  <si>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</si>
  <si>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</si>
  <si>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</si>
  <si>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</si>
  <si>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</si>
  <si>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</si>
  <si>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</si>
  <si>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</si>
  <si>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</si>
  <si>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</si>
  <si>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</si>
  <si>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</si>
  <si>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</si>
  <si>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</si>
  <si>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</si>
  <si>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</si>
  <si>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</si>
  <si>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</si>
  <si>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</si>
  <si>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</si>
  <si>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</si>
  <si>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</si>
  <si>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</si>
  <si>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</si>
  <si>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</si>
  <si>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</si>
  <si>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</si>
  <si>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</si>
  <si>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</si>
  <si>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</si>
  <si>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</si>
  <si>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</si>
  <si>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</si>
  <si>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</si>
  <si>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</si>
  <si>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</si>
  <si>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</si>
  <si>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</si>
  <si>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</si>
  <si>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</si>
  <si>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</si>
  <si>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</si>
  <si>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</si>
  <si>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</si>
  <si>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</si>
  <si>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</si>
  <si>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</si>
  <si>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</si>
  <si>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</si>
  <si>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</si>
  <si>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</si>
  <si>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</si>
  <si>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</si>
  <si>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</si>
  <si>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</si>
  <si>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</si>
  <si>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</si>
  <si>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</si>
  <si>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</si>
  <si>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</si>
  <si>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</si>
  <si>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</si>
  <si>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</si>
  <si>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</si>
  <si>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</si>
  <si>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</si>
  <si>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</si>
  <si>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</si>
  <si>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</si>
  <si>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</si>
  <si>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</si>
  <si>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</si>
  <si>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</si>
  <si>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</si>
  <si>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</si>
  <si>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</si>
  <si>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</si>
  <si>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</si>
  <si>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</si>
  <si>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</si>
  <si>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</si>
  <si>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</si>
  <si>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</si>
  <si>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</si>
  <si>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</si>
  <si>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</si>
  <si>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</si>
  <si>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</si>
  <si>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</si>
  <si>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</si>
  <si>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</si>
  <si>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</si>
  <si>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</si>
  <si>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</si>
  <si>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</si>
  <si>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</si>
  <si>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</si>
  <si>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</si>
  <si>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</si>
  <si>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</si>
  <si>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</si>
  <si>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</si>
  <si>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</si>
  <si>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</si>
  <si>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</si>
  <si>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</si>
  <si>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</si>
  <si>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</si>
  <si>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</si>
  <si>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</si>
  <si>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</si>
  <si>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</si>
  <si>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</si>
  <si>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</si>
  <si>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</si>
  <si>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</si>
  <si>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</si>
  <si>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</si>
  <si>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</si>
  <si>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</si>
  <si>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</si>
  <si>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</si>
  <si>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</si>
  <si>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</si>
  <si>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</si>
  <si>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</si>
  <si>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</si>
  <si>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</si>
  <si>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</si>
  <si>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</si>
  <si>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</si>
  <si>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</si>
  <si>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</si>
  <si>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</si>
  <si>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</si>
  <si>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</si>
  <si>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</si>
  <si>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</si>
  <si>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</si>
  <si>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</si>
  <si>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</si>
  <si>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</si>
  <si>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</si>
  <si>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</si>
  <si>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</si>
  <si>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</si>
  <si>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</si>
  <si>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</si>
  <si>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</si>
  <si>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</si>
  <si>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</si>
  <si>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</si>
  <si>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</si>
  <si>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</si>
  <si>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</si>
  <si>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</si>
  <si>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</si>
  <si>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</si>
  <si>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</si>
  <si>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</si>
  <si>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</si>
  <si>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</si>
  <si>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</si>
  <si>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</si>
  <si>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</si>
  <si>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</si>
  <si>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</si>
  <si>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</si>
  <si>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</si>
  <si>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</si>
  <si>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</si>
  <si>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</si>
  <si>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</si>
  <si>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</si>
  <si>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</si>
  <si>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</si>
  <si>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</si>
  <si>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</si>
  <si>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</si>
  <si>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</si>
  <si>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</si>
  <si>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</si>
  <si>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</si>
  <si>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</si>
  <si>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</si>
  <si>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</si>
  <si>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</si>
  <si>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</si>
  <si>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</si>
  <si>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</si>
  <si>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</si>
  <si>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</si>
  <si>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</si>
  <si>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</si>
  <si>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</si>
  <si>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</si>
  <si>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</si>
  <si>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</si>
  <si>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</si>
  <si>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</si>
  <si>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</si>
  <si>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</si>
  <si>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</si>
  <si>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</si>
  <si>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</si>
  <si>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</si>
  <si>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</si>
  <si>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</si>
  <si>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</si>
  <si>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</si>
  <si>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</si>
  <si>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</si>
  <si>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</si>
  <si>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</si>
  <si>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</si>
  <si>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</si>
  <si>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</si>
  <si>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</si>
  <si>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</si>
  <si>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</si>
  <si>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</si>
  <si>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</si>
  <si>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</si>
  <si>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</si>
  <si>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</si>
  <si>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</si>
  <si>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</si>
  <si>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</si>
  <si>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</si>
  <si>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</si>
  <si>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</si>
  <si>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</si>
  <si>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</si>
  <si>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</si>
  <si>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</si>
  <si>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</si>
  <si>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</si>
  <si>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</si>
  <si>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</si>
  <si>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</si>
  <si>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</si>
  <si>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</si>
  <si>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</si>
  <si>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</si>
  <si>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</si>
  <si>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</si>
  <si>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</si>
  <si>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</si>
  <si>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</si>
  <si>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</si>
  <si>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</si>
  <si>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</si>
  <si>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</si>
  <si>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</si>
  <si>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</si>
  <si>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</si>
  <si>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</si>
  <si>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</si>
  <si>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</si>
  <si>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</si>
  <si>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</si>
  <si>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</si>
  <si>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</si>
  <si>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</si>
  <si>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</si>
  <si>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</si>
  <si>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</si>
  <si>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</si>
  <si>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</si>
  <si>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</si>
  <si>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</si>
  <si>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</si>
  <si>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</si>
  <si>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</si>
  <si>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</si>
  <si>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</si>
  <si>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</si>
  <si>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</si>
  <si>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</si>
  <si>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</si>
  <si>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</si>
  <si>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</si>
  <si>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</si>
  <si>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</si>
  <si>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</si>
  <si>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</si>
  <si>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</si>
  <si>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</si>
  <si>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</si>
  <si>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</si>
  <si>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</si>
  <si>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</si>
  <si>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</si>
  <si>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</si>
  <si>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</si>
  <si>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</si>
  <si>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</si>
  <si>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</si>
  <si>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</si>
  <si>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</si>
  <si>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</si>
  <si>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</si>
  <si>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</si>
  <si>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</si>
  <si>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</si>
  <si>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</si>
  <si>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</si>
  <si>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</si>
  <si>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</si>
  <si>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</si>
  <si>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</si>
  <si>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</si>
  <si>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</si>
  <si>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</si>
  <si>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</si>
  <si>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</si>
  <si>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</si>
  <si>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</si>
  <si>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</si>
  <si>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</si>
  <si>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</si>
  <si>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</si>
  <si>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</si>
  <si>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</si>
  <si>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</si>
  <si>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</si>
  <si>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</si>
  <si>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</si>
  <si>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</si>
  <si>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</si>
  <si>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</si>
  <si>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</si>
  <si>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</si>
  <si>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</si>
  <si>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</si>
  <si>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</si>
  <si>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</si>
  <si>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</si>
  <si>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</si>
  <si>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</si>
  <si>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</si>
  <si>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</si>
  <si>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</si>
  <si>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</si>
  <si>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</si>
  <si>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</si>
  <si>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</si>
  <si>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</si>
  <si>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</si>
  <si>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</si>
  <si>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</si>
  <si>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</si>
  <si>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</si>
  <si>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</si>
  <si>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</si>
  <si>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</si>
  <si>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</si>
  <si>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</si>
  <si>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</si>
  <si>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</si>
  <si>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</si>
  <si>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</si>
  <si>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</si>
  <si>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</si>
  <si>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</si>
  <si>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</si>
  <si>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</si>
  <si>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</si>
  <si>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</si>
  <si>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</si>
  <si>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</si>
  <si>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</si>
  <si>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</si>
  <si>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</si>
  <si>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</si>
  <si>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</si>
  <si>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</si>
  <si>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</si>
  <si>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</si>
  <si>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</si>
  <si>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</si>
  <si>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</si>
  <si>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</si>
  <si>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</si>
  <si>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</si>
  <si>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</si>
  <si>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</si>
  <si>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</si>
  <si>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</si>
  <si>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</si>
  <si>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</si>
  <si>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</si>
  <si>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</si>
  <si>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</si>
  <si>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</si>
  <si>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</si>
  <si>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</si>
  <si>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</si>
  <si>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</si>
  <si>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</si>
  <si>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</si>
  <si>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</si>
  <si>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</si>
  <si>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</si>
  <si>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</si>
  <si>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</si>
  <si>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</si>
  <si>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</si>
  <si>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</si>
  <si>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</si>
  <si>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</si>
  <si>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</si>
  <si>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</si>
  <si>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</si>
  <si>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</si>
  <si>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</si>
  <si>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</si>
  <si>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</si>
  <si>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</si>
  <si>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</si>
  <si>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</si>
  <si>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</si>
  <si>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</si>
  <si>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</si>
  <si>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</si>
  <si>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</si>
  <si>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</si>
  <si>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</si>
  <si>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</si>
  <si>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</si>
  <si>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</si>
  <si>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</si>
  <si>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</si>
  <si>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</si>
  <si>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</si>
  <si>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</si>
  <si>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</si>
  <si>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</si>
  <si>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</si>
  <si>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</si>
  <si>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</si>
  <si>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</si>
  <si>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</si>
  <si>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</si>
  <si>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</si>
  <si>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</si>
  <si>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</si>
  <si>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</si>
  <si>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</si>
  <si>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</si>
  <si>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</si>
  <si>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</si>
  <si>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</si>
  <si>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</si>
  <si>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</si>
  <si>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</si>
  <si>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</si>
  <si>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</si>
  <si>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</si>
  <si>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</si>
  <si>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</si>
  <si>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</si>
  <si>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</si>
  <si>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</si>
  <si>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</si>
  <si>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</si>
  <si>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</si>
  <si>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</si>
  <si>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</si>
  <si>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</si>
  <si>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</si>
  <si>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</si>
  <si>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</si>
  <si>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</si>
  <si>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</si>
  <si>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</si>
  <si>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</si>
  <si>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</si>
  <si>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</si>
  <si>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</si>
  <si>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</si>
  <si>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</si>
  <si>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</si>
  <si>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</si>
  <si>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</si>
  <si>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</si>
  <si>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</si>
  <si>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</si>
  <si>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指扇療養病院</t>
    <phoneticPr fontId="3"/>
  </si>
  <si>
    <t>〒331-0074 さいたま市西区宝来１３４８－１</t>
    <phoneticPr fontId="3"/>
  </si>
  <si>
    <t>〇</t>
  </si>
  <si>
    <t>医療法人</t>
  </si>
  <si>
    <t>内科</t>
  </si>
  <si>
    <t>療養病棟入院料１</t>
  </si>
  <si>
    <t>ＤＰＣ病院ではない</t>
  </si>
  <si>
    <t>有</t>
  </si>
  <si>
    <t>-</t>
    <phoneticPr fontId="3"/>
  </si>
  <si>
    <t>東3階病棟</t>
  </si>
  <si>
    <t>慢性期機能</t>
  </si>
  <si>
    <t>東4階病棟</t>
  </si>
  <si>
    <t>東5階病棟</t>
  </si>
  <si>
    <t>東6階病棟</t>
  </si>
  <si>
    <t>東7階病棟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</si>
</sst>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6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1048</v>
      </c>
      <c r="N9" s="282" t="s">
        <v>1049</v>
      </c>
      <c r="O9" s="282" t="s">
        <v>1050</v>
      </c>
      <c r="P9" s="282" t="s">
        <v>1051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1048</v>
      </c>
      <c r="N22" s="282" t="s">
        <v>1049</v>
      </c>
      <c r="O22" s="282" t="s">
        <v>1050</v>
      </c>
      <c r="P22" s="282" t="s">
        <v>1051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1048</v>
      </c>
      <c r="N35" s="282" t="s">
        <v>1049</v>
      </c>
      <c r="O35" s="282" t="s">
        <v>1050</v>
      </c>
      <c r="P35" s="282" t="s">
        <v>1051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1048</v>
      </c>
      <c r="N44" s="282" t="s">
        <v>1049</v>
      </c>
      <c r="O44" s="282" t="s">
        <v>1050</v>
      </c>
      <c r="P44" s="282" t="s">
        <v>1051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1048</v>
      </c>
      <c r="N89" s="262" t="s">
        <v>1049</v>
      </c>
      <c r="O89" s="262" t="s">
        <v>1050</v>
      </c>
      <c r="P89" s="262" t="s">
        <v>1051</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1050</v>
      </c>
      <c r="P97" s="66" t="s">
        <v>1051</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0</v>
      </c>
      <c r="K99" s="237" t="str">
        <f>IF(OR(COUNTIF(L99:P99,"未確認")&gt;0,COUNTIF(L99:P99,"~*")&gt;0),"※","")</f>
        <v/>
      </c>
      <c r="L99" s="258">
        <v>0</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0</v>
      </c>
      <c r="K101" s="237" t="str">
        <f>IF(OR(COUNTIF(L101:P101,"未確認")&gt;0,COUNTIF(L101:P101,"~*")&gt;0),"※","")</f>
        <v/>
      </c>
      <c r="L101" s="258">
        <v>0</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IF(OR(COUNTIF(L101:P101,"未確認")&gt;0,COUNTIF(L101:P101,"~*")&gt;0),"※","")</f>
        <v/>
      </c>
      <c r="L102" s="258">
        <v>0</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240</v>
      </c>
      <c r="K103" s="237" t="str">
        <f t="shared" si="1"/>
        <v/>
      </c>
      <c r="L103" s="258">
        <v>48</v>
      </c>
      <c r="M103" s="258">
        <v>48</v>
      </c>
      <c r="N103" s="258">
        <v>48</v>
      </c>
      <c r="O103" s="258">
        <v>48</v>
      </c>
      <c r="P103" s="258">
        <v>48</v>
      </c>
    </row>
    <row r="104" spans="1:22" s="83" customFormat="1" ht="34.5" customHeight="1">
      <c r="A104" s="244" t="s">
        <v>614</v>
      </c>
      <c r="B104" s="84"/>
      <c r="C104" s="396"/>
      <c r="D104" s="397"/>
      <c r="E104" s="428"/>
      <c r="F104" s="429"/>
      <c r="G104" s="320" t="s">
        <v>47</v>
      </c>
      <c r="H104" s="322"/>
      <c r="I104" s="420"/>
      <c r="J104" s="256">
        <f t="shared" si="0"/>
        <v>240</v>
      </c>
      <c r="K104" s="237" t="str">
        <f t="shared" si="1"/>
        <v/>
      </c>
      <c r="L104" s="258">
        <v>48</v>
      </c>
      <c r="M104" s="258">
        <v>48</v>
      </c>
      <c r="N104" s="258">
        <v>48</v>
      </c>
      <c r="O104" s="258">
        <v>48</v>
      </c>
      <c r="P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240</v>
      </c>
      <c r="K106" s="237" t="str">
        <f t="shared" si="1"/>
        <v/>
      </c>
      <c r="L106" s="258">
        <v>48</v>
      </c>
      <c r="M106" s="258">
        <v>48</v>
      </c>
      <c r="N106" s="258">
        <v>48</v>
      </c>
      <c r="O106" s="258">
        <v>48</v>
      </c>
      <c r="P106" s="258">
        <v>48</v>
      </c>
    </row>
    <row r="107" spans="1:22" s="83" customFormat="1" ht="34.5" customHeight="1">
      <c r="A107" s="244" t="s">
        <v>614</v>
      </c>
      <c r="B107" s="84"/>
      <c r="C107" s="396"/>
      <c r="D107" s="397"/>
      <c r="E107" s="428"/>
      <c r="F107" s="429"/>
      <c r="G107" s="320" t="s">
        <v>47</v>
      </c>
      <c r="H107" s="322"/>
      <c r="I107" s="420"/>
      <c r="J107" s="256">
        <f t="shared" si="0"/>
        <v>240</v>
      </c>
      <c r="K107" s="237" t="str">
        <f t="shared" si="1"/>
        <v/>
      </c>
      <c r="L107" s="258">
        <v>48</v>
      </c>
      <c r="M107" s="258">
        <v>48</v>
      </c>
      <c r="N107" s="258">
        <v>48</v>
      </c>
      <c r="O107" s="258">
        <v>48</v>
      </c>
      <c r="P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240</v>
      </c>
      <c r="K109" s="237" t="str">
        <f t="shared" si="1"/>
        <v/>
      </c>
      <c r="L109" s="258">
        <v>48</v>
      </c>
      <c r="M109" s="258">
        <v>48</v>
      </c>
      <c r="N109" s="258">
        <v>48</v>
      </c>
      <c r="O109" s="258">
        <v>48</v>
      </c>
      <c r="P109" s="258">
        <v>48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1050</v>
      </c>
      <c r="P118" s="66" t="s">
        <v>1051</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1050</v>
      </c>
      <c r="P129" s="66" t="s">
        <v>1051</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row>
    <row r="132" spans="1:22" s="83" customFormat="1" ht="34.5" customHeight="1">
      <c r="A132" s="244" t="s">
        <v>621</v>
      </c>
      <c r="B132" s="84"/>
      <c r="C132" s="295"/>
      <c r="D132" s="297"/>
      <c r="E132" s="320" t="s">
        <v>58</v>
      </c>
      <c r="F132" s="321"/>
      <c r="G132" s="321"/>
      <c r="H132" s="322"/>
      <c r="I132" s="389"/>
      <c r="J132" s="101"/>
      <c r="K132" s="102"/>
      <c r="L132" s="82">
        <v>48</v>
      </c>
      <c r="M132" s="82">
        <v>48</v>
      </c>
      <c r="N132" s="82">
        <v>48</v>
      </c>
      <c r="O132" s="82">
        <v>48</v>
      </c>
      <c r="P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1050</v>
      </c>
      <c r="P143" s="66" t="s">
        <v>1051</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230</v>
      </c>
      <c r="K157" s="264" t="str">
        <f t="shared" si="3"/>
        <v/>
      </c>
      <c r="L157" s="117">
        <v>45</v>
      </c>
      <c r="M157" s="117">
        <v>47</v>
      </c>
      <c r="N157" s="117">
        <v>44</v>
      </c>
      <c r="O157" s="117">
        <v>46</v>
      </c>
      <c r="P157" s="117">
        <v>48</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1050</v>
      </c>
      <c r="P226" s="66" t="s">
        <v>1051</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1050</v>
      </c>
      <c r="P234" s="66" t="s">
        <v>1051</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1050</v>
      </c>
      <c r="P244" s="66" t="s">
        <v>1051</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1050</v>
      </c>
      <c r="P253" s="66" t="s">
        <v>1051</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1050</v>
      </c>
      <c r="P263" s="66" t="s">
        <v>1051</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61</v>
      </c>
      <c r="K269" s="81" t="str">
        <f t="shared" si="8"/>
        <v/>
      </c>
      <c r="L269" s="147">
        <v>12</v>
      </c>
      <c r="M269" s="147">
        <v>12</v>
      </c>
      <c r="N269" s="147">
        <v>12</v>
      </c>
      <c r="O269" s="147">
        <v>12</v>
      </c>
      <c r="P269" s="147">
        <v>13</v>
      </c>
    </row>
    <row r="270" spans="1:22" s="83" customFormat="1" ht="34.5" customHeight="1">
      <c r="A270" s="249" t="s">
        <v>725</v>
      </c>
      <c r="B270" s="120"/>
      <c r="C270" s="371"/>
      <c r="D270" s="371"/>
      <c r="E270" s="371"/>
      <c r="F270" s="371"/>
      <c r="G270" s="371" t="s">
        <v>148</v>
      </c>
      <c r="H270" s="371"/>
      <c r="I270" s="404"/>
      <c r="J270" s="266">
        <f t="shared" si="9"/>
        <v>9.6</v>
      </c>
      <c r="K270" s="81" t="str">
        <f t="shared" si="8"/>
        <v/>
      </c>
      <c r="L270" s="148">
        <v>2.2999999999999998</v>
      </c>
      <c r="M270" s="148">
        <v>1.7</v>
      </c>
      <c r="N270" s="148">
        <v>2.6</v>
      </c>
      <c r="O270" s="148">
        <v>1.6</v>
      </c>
      <c r="P270" s="148">
        <v>1.4</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2</v>
      </c>
      <c r="M271" s="147">
        <v>2</v>
      </c>
      <c r="N271" s="147">
        <v>2</v>
      </c>
      <c r="O271" s="147">
        <v>1</v>
      </c>
      <c r="P271" s="147">
        <v>1</v>
      </c>
    </row>
    <row r="272" spans="1:22" s="83" customFormat="1" ht="34.5" customHeight="1">
      <c r="A272" s="249" t="s">
        <v>726</v>
      </c>
      <c r="B272" s="120"/>
      <c r="C272" s="372"/>
      <c r="D272" s="372"/>
      <c r="E272" s="372"/>
      <c r="F272" s="372"/>
      <c r="G272" s="371" t="s">
        <v>148</v>
      </c>
      <c r="H272" s="371"/>
      <c r="I272" s="404"/>
      <c r="J272" s="266">
        <f t="shared" si="9"/>
        <v>4.8000000000000007</v>
      </c>
      <c r="K272" s="81" t="str">
        <f t="shared" si="8"/>
        <v/>
      </c>
      <c r="L272" s="148">
        <v>0.8</v>
      </c>
      <c r="M272" s="148">
        <v>1.4</v>
      </c>
      <c r="N272" s="148">
        <v>0</v>
      </c>
      <c r="O272" s="148">
        <v>1</v>
      </c>
      <c r="P272" s="148">
        <v>1.6</v>
      </c>
    </row>
    <row r="273" spans="1:16" s="83" customFormat="1" ht="34.5" customHeight="1">
      <c r="A273" s="249" t="s">
        <v>727</v>
      </c>
      <c r="B273" s="120"/>
      <c r="C273" s="371" t="s">
        <v>152</v>
      </c>
      <c r="D273" s="372"/>
      <c r="E273" s="372"/>
      <c r="F273" s="372"/>
      <c r="G273" s="371" t="s">
        <v>146</v>
      </c>
      <c r="H273" s="371"/>
      <c r="I273" s="404"/>
      <c r="J273" s="266">
        <f t="shared" si="9"/>
        <v>47</v>
      </c>
      <c r="K273" s="81" t="str">
        <f t="shared" si="8"/>
        <v/>
      </c>
      <c r="L273" s="147">
        <v>10</v>
      </c>
      <c r="M273" s="147">
        <v>9</v>
      </c>
      <c r="N273" s="147">
        <v>9</v>
      </c>
      <c r="O273" s="147">
        <v>9</v>
      </c>
      <c r="P273" s="147">
        <v>10</v>
      </c>
    </row>
    <row r="274" spans="1:16" s="83" customFormat="1" ht="34.5" customHeight="1">
      <c r="A274" s="249" t="s">
        <v>727</v>
      </c>
      <c r="B274" s="120"/>
      <c r="C274" s="372"/>
      <c r="D274" s="372"/>
      <c r="E274" s="372"/>
      <c r="F274" s="372"/>
      <c r="G274" s="371" t="s">
        <v>148</v>
      </c>
      <c r="H274" s="371"/>
      <c r="I274" s="404"/>
      <c r="J274" s="266">
        <f t="shared" si="9"/>
        <v>17.399999999999999</v>
      </c>
      <c r="K274" s="81" t="str">
        <f t="shared" si="8"/>
        <v/>
      </c>
      <c r="L274" s="148">
        <v>3.5</v>
      </c>
      <c r="M274" s="148">
        <v>4.3</v>
      </c>
      <c r="N274" s="148">
        <v>3.7</v>
      </c>
      <c r="O274" s="148">
        <v>3.5</v>
      </c>
      <c r="P274" s="148">
        <v>2.4</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1050</v>
      </c>
      <c r="P322" s="66" t="s">
        <v>1051</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1050</v>
      </c>
      <c r="P342" s="66" t="s">
        <v>1051</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1050</v>
      </c>
      <c r="P367" s="66" t="s">
        <v>1051</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1050</v>
      </c>
      <c r="P390" s="66" t="s">
        <v>1051</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433</v>
      </c>
      <c r="K392" s="81" t="str">
        <f t="shared" ref="K392:K397" si="12">IF(OR(COUNTIF(L392:P392,"未確認")&gt;0,COUNTIF(L392:P392,"~*")&gt;0),"※","")</f>
        <v/>
      </c>
      <c r="L392" s="147">
        <v>79</v>
      </c>
      <c r="M392" s="147">
        <v>109</v>
      </c>
      <c r="N392" s="147">
        <v>70</v>
      </c>
      <c r="O392" s="147">
        <v>78</v>
      </c>
      <c r="P392" s="147">
        <v>97</v>
      </c>
    </row>
    <row r="393" spans="1:22" s="83" customFormat="1" ht="34.5" customHeight="1">
      <c r="A393" s="249" t="s">
        <v>773</v>
      </c>
      <c r="B393" s="84"/>
      <c r="C393" s="370"/>
      <c r="D393" s="380"/>
      <c r="E393" s="320" t="s">
        <v>224</v>
      </c>
      <c r="F393" s="321"/>
      <c r="G393" s="321"/>
      <c r="H393" s="322"/>
      <c r="I393" s="343"/>
      <c r="J393" s="140">
        <f t="shared" si="11"/>
        <v>433</v>
      </c>
      <c r="K393" s="81" t="str">
        <f t="shared" si="12"/>
        <v/>
      </c>
      <c r="L393" s="147">
        <v>79</v>
      </c>
      <c r="M393" s="147">
        <v>109</v>
      </c>
      <c r="N393" s="147">
        <v>70</v>
      </c>
      <c r="O393" s="147">
        <v>78</v>
      </c>
      <c r="P393" s="147">
        <v>97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82181</v>
      </c>
      <c r="K396" s="81" t="str">
        <f t="shared" si="12"/>
        <v/>
      </c>
      <c r="L396" s="147">
        <v>16566</v>
      </c>
      <c r="M396" s="147">
        <v>16353</v>
      </c>
      <c r="N396" s="147">
        <v>16486</v>
      </c>
      <c r="O396" s="147">
        <v>16555</v>
      </c>
      <c r="P396" s="147">
        <v>16221</v>
      </c>
    </row>
    <row r="397" spans="1:22" s="83" customFormat="1" ht="34.5" customHeight="1">
      <c r="A397" s="250" t="s">
        <v>777</v>
      </c>
      <c r="B397" s="119"/>
      <c r="C397" s="370"/>
      <c r="D397" s="320" t="s">
        <v>228</v>
      </c>
      <c r="E397" s="321"/>
      <c r="F397" s="321"/>
      <c r="G397" s="321"/>
      <c r="H397" s="322"/>
      <c r="I397" s="344"/>
      <c r="J397" s="140">
        <f t="shared" si="11"/>
        <v>452</v>
      </c>
      <c r="K397" s="81" t="str">
        <f t="shared" si="12"/>
        <v/>
      </c>
      <c r="L397" s="147">
        <v>80</v>
      </c>
      <c r="M397" s="147">
        <v>112</v>
      </c>
      <c r="N397" s="147">
        <v>78</v>
      </c>
      <c r="O397" s="147">
        <v>87</v>
      </c>
      <c r="P397" s="147">
        <v>95</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1050</v>
      </c>
      <c r="P403" s="66" t="s">
        <v>1051</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433</v>
      </c>
      <c r="K405" s="81" t="str">
        <f t="shared" ref="K405:K422" si="14">IF(OR(COUNTIF(L405:P405,"未確認")&gt;0,COUNTIF(L405:P405,"~*")&gt;0),"※","")</f>
        <v/>
      </c>
      <c r="L405" s="147">
        <v>79</v>
      </c>
      <c r="M405" s="147">
        <v>109</v>
      </c>
      <c r="N405" s="147">
        <v>70</v>
      </c>
      <c r="O405" s="147">
        <v>78</v>
      </c>
      <c r="P405" s="147">
        <v>97</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0</v>
      </c>
      <c r="M407" s="147">
        <v>1</v>
      </c>
      <c r="N407" s="147">
        <v>0</v>
      </c>
      <c r="O407" s="147">
        <v>1</v>
      </c>
      <c r="P407" s="147">
        <v>1</v>
      </c>
    </row>
    <row r="408" spans="1:22" s="83" customFormat="1" ht="34.5" customHeight="1">
      <c r="A408" s="251" t="s">
        <v>781</v>
      </c>
      <c r="B408" s="119"/>
      <c r="C408" s="369"/>
      <c r="D408" s="369"/>
      <c r="E408" s="320" t="s">
        <v>236</v>
      </c>
      <c r="F408" s="321"/>
      <c r="G408" s="321"/>
      <c r="H408" s="322"/>
      <c r="I408" s="361"/>
      <c r="J408" s="140">
        <f t="shared" si="13"/>
        <v>427</v>
      </c>
      <c r="K408" s="81" t="str">
        <f t="shared" si="14"/>
        <v/>
      </c>
      <c r="L408" s="147">
        <v>79</v>
      </c>
      <c r="M408" s="147">
        <v>107</v>
      </c>
      <c r="N408" s="147">
        <v>70</v>
      </c>
      <c r="O408" s="147">
        <v>75</v>
      </c>
      <c r="P408" s="147">
        <v>96</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0</v>
      </c>
      <c r="M409" s="147">
        <v>1</v>
      </c>
      <c r="N409" s="147">
        <v>0</v>
      </c>
      <c r="O409" s="147">
        <v>2</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452</v>
      </c>
      <c r="K413" s="81" t="str">
        <f t="shared" si="14"/>
        <v/>
      </c>
      <c r="L413" s="147">
        <v>80</v>
      </c>
      <c r="M413" s="147">
        <v>112</v>
      </c>
      <c r="N413" s="147">
        <v>78</v>
      </c>
      <c r="O413" s="147">
        <v>87</v>
      </c>
      <c r="P413" s="147">
        <v>95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row>
    <row r="415" spans="1:22" s="83" customFormat="1" ht="34.5" customHeight="1">
      <c r="A415" s="251" t="s">
        <v>788</v>
      </c>
      <c r="B415" s="119"/>
      <c r="C415" s="369"/>
      <c r="D415" s="369"/>
      <c r="E415" s="320" t="s">
        <v>242</v>
      </c>
      <c r="F415" s="321"/>
      <c r="G415" s="321"/>
      <c r="H415" s="322"/>
      <c r="I415" s="361"/>
      <c r="J415" s="140">
        <f t="shared" si="13"/>
        <v>6</v>
      </c>
      <c r="K415" s="81" t="str">
        <f t="shared" si="14"/>
        <v/>
      </c>
      <c r="L415" s="147">
        <v>0</v>
      </c>
      <c r="M415" s="147">
        <v>2</v>
      </c>
      <c r="N415" s="147">
        <v>1</v>
      </c>
      <c r="O415" s="147">
        <v>1</v>
      </c>
      <c r="P415" s="147">
        <v>2</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2</v>
      </c>
      <c r="M416" s="147">
        <v>9</v>
      </c>
      <c r="N416" s="147">
        <v>4</v>
      </c>
      <c r="O416" s="147">
        <v>3</v>
      </c>
      <c r="P416" s="147">
        <v>4</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3</v>
      </c>
      <c r="M417" s="147">
        <v>13</v>
      </c>
      <c r="N417" s="147">
        <v>0</v>
      </c>
      <c r="O417" s="147">
        <v>2</v>
      </c>
      <c r="P417" s="147">
        <v>5</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2</v>
      </c>
      <c r="M418" s="147">
        <v>5</v>
      </c>
      <c r="N418" s="147">
        <v>0</v>
      </c>
      <c r="O418" s="147">
        <v>1</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0</v>
      </c>
      <c r="M420" s="147">
        <v>5</v>
      </c>
      <c r="N420" s="147">
        <v>0</v>
      </c>
      <c r="O420" s="147">
        <v>0</v>
      </c>
      <c r="P420" s="147">
        <v>1</v>
      </c>
    </row>
    <row r="421" spans="1:22" s="83" customFormat="1" ht="34.5" customHeight="1">
      <c r="A421" s="251" t="s">
        <v>794</v>
      </c>
      <c r="B421" s="119"/>
      <c r="C421" s="369"/>
      <c r="D421" s="369"/>
      <c r="E421" s="320" t="s">
        <v>247</v>
      </c>
      <c r="F421" s="321"/>
      <c r="G421" s="321"/>
      <c r="H421" s="322"/>
      <c r="I421" s="361"/>
      <c r="J421" s="140">
        <f t="shared" si="13"/>
        <v>387</v>
      </c>
      <c r="K421" s="81" t="str">
        <f t="shared" si="14"/>
        <v/>
      </c>
      <c r="L421" s="147">
        <v>73</v>
      </c>
      <c r="M421" s="147">
        <v>78</v>
      </c>
      <c r="N421" s="147">
        <v>73</v>
      </c>
      <c r="O421" s="147">
        <v>80</v>
      </c>
      <c r="P421" s="147">
        <v>83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1050</v>
      </c>
      <c r="P428" s="66" t="s">
        <v>1051</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452</v>
      </c>
      <c r="K430" s="193" t="str">
        <f>IF(OR(COUNTIF(L430:P430,"未確認")&gt;0,COUNTIF(L430:P430,"~*")&gt;0),"※","")</f>
        <v/>
      </c>
      <c r="L430" s="147">
        <v>80</v>
      </c>
      <c r="M430" s="147">
        <v>112</v>
      </c>
      <c r="N430" s="147">
        <v>78</v>
      </c>
      <c r="O430" s="147">
        <v>87</v>
      </c>
      <c r="P430" s="147">
        <v>95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387</v>
      </c>
      <c r="K433" s="193" t="str">
        <f>IF(OR(COUNTIF(L433:P433,"未確認")&gt;0,COUNTIF(L433:P433,"~*")&gt;0),"※","")</f>
        <v/>
      </c>
      <c r="L433" s="147">
        <v>73</v>
      </c>
      <c r="M433" s="147">
        <v>78</v>
      </c>
      <c r="N433" s="147">
        <v>73</v>
      </c>
      <c r="O433" s="147">
        <v>80</v>
      </c>
      <c r="P433" s="147">
        <v>83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65</v>
      </c>
      <c r="K434" s="193" t="str">
        <f>IF(OR(COUNTIF(L434:P434,"未確認")&gt;0,COUNTIF(L434:P434,"~*")&gt;0),"※","")</f>
        <v/>
      </c>
      <c r="L434" s="147">
        <v>7</v>
      </c>
      <c r="M434" s="147">
        <v>34</v>
      </c>
      <c r="N434" s="147">
        <v>5</v>
      </c>
      <c r="O434" s="147">
        <v>7</v>
      </c>
      <c r="P434" s="147">
        <v>12</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1050</v>
      </c>
      <c r="P441" s="66" t="s">
        <v>1051</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1050</v>
      </c>
      <c r="P466" s="66" t="s">
        <v>1051</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1050</v>
      </c>
      <c r="P502" s="66" t="s">
        <v>1051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1050</v>
      </c>
      <c r="P514" s="66" t="s">
        <v>1051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1050</v>
      </c>
      <c r="P520" s="66" t="s">
        <v>1051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1050</v>
      </c>
      <c r="P525" s="66" t="s">
        <v>1051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1050</v>
      </c>
      <c r="P530" s="66" t="s">
        <v>1051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78</v>
      </c>
      <c r="K535" s="201" t="str">
        <f t="shared" si="23"/>
        <v>※</v>
      </c>
      <c r="L535" s="117" t="s">
        <v>541</v>
      </c>
      <c r="M535" s="117">
        <v>25</v>
      </c>
      <c r="N535" s="117">
        <v>12</v>
      </c>
      <c r="O535" s="117">
        <v>17</v>
      </c>
      <c r="P535" s="117">
        <v>24</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1050</v>
      </c>
      <c r="P543" s="66" t="s">
        <v>1051</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1050</v>
      </c>
      <c r="P588" s="66" t="s">
        <v>1051</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1050</v>
      </c>
      <c r="P611" s="66" t="s">
        <v>1051</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23</v>
      </c>
      <c r="K618" s="201" t="str">
        <f t="shared" si="29"/>
        <v>※</v>
      </c>
      <c r="L618" s="117">
        <v>11</v>
      </c>
      <c r="M618" s="117">
        <v>12</v>
      </c>
      <c r="N618" s="117" t="s">
        <v>541</v>
      </c>
      <c r="O618" s="117" t="s">
        <v>541</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1050</v>
      </c>
      <c r="P629" s="66" t="s">
        <v>1051</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t="s">
        <v>541</v>
      </c>
      <c r="P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c r="P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1050</v>
      </c>
      <c r="P644" s="66" t="s">
        <v>1051</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148</v>
      </c>
      <c r="K646" s="201" t="str">
        <f t="shared" ref="K646:K660" si="33">IF(OR(COUNTIF(L646:P646,"未確認")&gt;0,COUNTIF(L646:P646,"*")&gt;0),"※","")</f>
        <v/>
      </c>
      <c r="L646" s="117">
        <v>24</v>
      </c>
      <c r="M646" s="117">
        <v>35</v>
      </c>
      <c r="N646" s="117">
        <v>30</v>
      </c>
      <c r="O646" s="117">
        <v>30</v>
      </c>
      <c r="P646" s="117">
        <v>29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57</v>
      </c>
      <c r="K648" s="201" t="str">
        <f t="shared" si="33"/>
        <v>※</v>
      </c>
      <c r="L648" s="117" t="s">
        <v>541</v>
      </c>
      <c r="M648" s="117">
        <v>11</v>
      </c>
      <c r="N648" s="117">
        <v>14</v>
      </c>
      <c r="O648" s="117">
        <v>13</v>
      </c>
      <c r="P648" s="117">
        <v>19</v>
      </c>
    </row>
    <row r="649" spans="1:22" s="118" customFormat="1" ht="69.95" customHeight="1">
      <c r="A649" s="252" t="s">
        <v>928</v>
      </c>
      <c r="B649" s="84"/>
      <c r="C649" s="295"/>
      <c r="D649" s="297"/>
      <c r="E649" s="320" t="s">
        <v>940</v>
      </c>
      <c r="F649" s="321"/>
      <c r="G649" s="321"/>
      <c r="H649" s="322"/>
      <c r="I649" s="122" t="s">
        <v>456</v>
      </c>
      <c r="J649" s="116">
        <f t="shared" si="32"/>
        <v>49</v>
      </c>
      <c r="K649" s="201" t="str">
        <f t="shared" si="33"/>
        <v>※</v>
      </c>
      <c r="L649" s="117">
        <v>10</v>
      </c>
      <c r="M649" s="117">
        <v>16</v>
      </c>
      <c r="N649" s="117">
        <v>12</v>
      </c>
      <c r="O649" s="117">
        <v>11</v>
      </c>
      <c r="P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c r="P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t="s">
        <v>541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1050</v>
      </c>
      <c r="P665" s="66" t="s">
        <v>1051</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1050</v>
      </c>
      <c r="P681" s="66" t="s">
        <v>1051</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166</v>
      </c>
      <c r="K683" s="201" t="str">
        <f>IF(OR(COUNTIF(L683:P683,"未確認")&gt;0,COUNTIF(L683:P683,"*")&gt;0),"※","")</f>
        <v/>
      </c>
      <c r="L683" s="117">
        <v>29</v>
      </c>
      <c r="M683" s="117">
        <v>32</v>
      </c>
      <c r="N683" s="117">
        <v>32</v>
      </c>
      <c r="O683" s="117">
        <v>34</v>
      </c>
      <c r="P683" s="117">
        <v>39</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t="str">
        <f>IF(SUM(L685:P685)=0,IF(COUNTIF(L685:P685,"未確認")&gt;0,"未確認",IF(COUNTIF(L685:P685,"~*")&gt;0,"*",SUM(L685:P685))),SUM(L685:P685))</f>
        <v>*</v>
      </c>
      <c r="K685" s="201" t="str">
        <f>IF(OR(COUNTIF(L685:P685,"未確認")&gt;0,COUNTIF(L685:P685,"*")&gt;0),"※","")</f>
        <v>※</v>
      </c>
      <c r="L685" s="117" t="s">
        <v>541</v>
      </c>
      <c r="M685" s="117" t="s">
        <v>541</v>
      </c>
      <c r="N685" s="117" t="s">
        <v>541</v>
      </c>
      <c r="O685" s="117" t="s">
        <v>541</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1050</v>
      </c>
      <c r="P691" s="66" t="s">
        <v>1051</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v>0</v>
      </c>
      <c r="P695" s="117" t="s">
        <v>541</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1050</v>
      </c>
      <c r="P704" s="66" t="s">
        <v>1051</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5A3942F-F301-48BC-BB4E-04F120268D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2019-12-23T00:29:37Z</dcterms:modified>
</cp:coreProperties>
</file>