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6B7A96-979F-43CF-9AD8-F1E0909CE53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<sst xmlns="http://schemas.openxmlformats.org/spreadsheetml/2006/main" count="3440" uniqueCount="1059">
  <si>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</si>
  <si>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</si>
  <si>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</si>
  <si>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</si>
  <si>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</si>
  <si>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</si>
  <si>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</si>
  <si>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</si>
  <si>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</si>
  <si>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</si>
  <si>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</si>
  <si>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</si>
  <si>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</si>
  <si>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</si>
  <si>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</si>
  <si>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</si>
  <si>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</si>
  <si>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</si>
  <si>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</si>
  <si>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</si>
  <si>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</si>
  <si>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</si>
  <si>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</si>
  <si>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</si>
  <si>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</si>
  <si>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</si>
  <si>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</si>
  <si>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</si>
  <si>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</si>
  <si>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</si>
  <si>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</si>
  <si>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</si>
  <si>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</si>
  <si>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</si>
  <si>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</si>
  <si>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</si>
  <si>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</si>
  <si>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</si>
  <si>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</si>
  <si>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</si>
  <si>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</si>
  <si>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</si>
  <si>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</si>
  <si>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</si>
  <si>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</si>
  <si>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</si>
  <si>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</si>
  <si>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</si>
  <si>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</si>
  <si>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</si>
  <si>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</si>
  <si>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</si>
  <si>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</si>
  <si>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</si>
  <si>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</si>
  <si>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</si>
  <si>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</si>
  <si>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</si>
  <si>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</si>
  <si>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</si>
  <si>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</si>
  <si>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</si>
  <si>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</si>
  <si>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</si>
  <si>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</si>
  <si>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</si>
  <si>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</si>
  <si>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</si>
  <si>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</si>
  <si>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</si>
  <si>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</si>
  <si>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</si>
  <si>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</si>
  <si>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</si>
  <si>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</si>
  <si>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</si>
  <si>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</si>
  <si>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</si>
  <si>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</si>
  <si>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</si>
  <si>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</si>
  <si>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</si>
  <si>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</si>
  <si>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</si>
  <si>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</si>
  <si>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</si>
  <si>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</si>
  <si>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</si>
  <si>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</si>
  <si>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</si>
  <si>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</si>
  <si>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</si>
  <si>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</si>
  <si>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</si>
  <si>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</si>
  <si>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</si>
  <si>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</si>
  <si>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</si>
  <si>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</si>
  <si>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</si>
  <si>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</si>
  <si>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</si>
  <si>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</si>
  <si>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</si>
  <si>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</si>
  <si>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</si>
  <si>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</si>
  <si>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</si>
  <si>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</si>
  <si>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</si>
  <si>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</si>
  <si>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</si>
  <si>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</si>
  <si>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</si>
  <si>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</si>
  <si>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</si>
  <si>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</si>
  <si>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</si>
  <si>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</si>
  <si>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</si>
  <si>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</si>
  <si>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</si>
  <si>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</si>
  <si>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</si>
  <si>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</si>
  <si>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</si>
  <si>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</si>
  <si>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</si>
  <si>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</si>
  <si>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</si>
  <si>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</si>
  <si>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</si>
  <si>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</si>
  <si>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</si>
  <si>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</si>
  <si>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</si>
  <si>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</si>
  <si>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</si>
  <si>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</si>
  <si>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</si>
  <si>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</si>
  <si>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</si>
  <si>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</si>
  <si>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</si>
  <si>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</si>
  <si>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</si>
  <si>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</si>
  <si>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</si>
  <si>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</si>
  <si>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</si>
  <si>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</si>
  <si>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</si>
  <si>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</si>
  <si>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</si>
  <si>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</si>
  <si>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</si>
  <si>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</si>
  <si>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</si>
  <si>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</si>
  <si>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</si>
  <si>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</si>
  <si>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</si>
  <si>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</si>
  <si>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</si>
  <si>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</si>
  <si>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</si>
  <si>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</si>
  <si>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</si>
  <si>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</si>
  <si>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</si>
  <si>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</si>
  <si>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</si>
  <si>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</si>
  <si>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</si>
  <si>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</si>
  <si>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</si>
  <si>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</si>
  <si>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</si>
  <si>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</si>
  <si>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</si>
  <si>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</si>
  <si>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</si>
  <si>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</si>
  <si>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</si>
  <si>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</si>
  <si>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</si>
  <si>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</si>
  <si>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</si>
  <si>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</si>
  <si>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</si>
  <si>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</si>
  <si>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</si>
  <si>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</si>
  <si>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</si>
  <si>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</si>
  <si>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</si>
  <si>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</si>
  <si>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</si>
  <si>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</si>
  <si>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</si>
  <si>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</si>
  <si>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</si>
  <si>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</si>
  <si>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</si>
  <si>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</si>
  <si>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</si>
  <si>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</si>
  <si>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</si>
  <si>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</si>
  <si>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</si>
  <si>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</si>
  <si>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</si>
  <si>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</si>
  <si>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</si>
  <si>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</si>
  <si>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</si>
  <si>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</si>
  <si>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</si>
  <si>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</si>
  <si>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</si>
  <si>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</si>
  <si>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</si>
  <si>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</si>
  <si>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</si>
  <si>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</si>
  <si>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</si>
  <si>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</si>
  <si>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</si>
  <si>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</si>
  <si>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</si>
  <si>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</si>
  <si>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</si>
  <si>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</si>
  <si>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</si>
  <si>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</si>
  <si>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</si>
  <si>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</si>
  <si>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</si>
  <si>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</si>
  <si>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</si>
  <si>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</si>
  <si>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</si>
  <si>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</si>
  <si>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</si>
  <si>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</si>
  <si>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</si>
  <si>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</si>
  <si>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</si>
  <si>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</si>
  <si>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</si>
  <si>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</si>
  <si>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</si>
  <si>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</si>
  <si>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</si>
  <si>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</si>
  <si>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</si>
  <si>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</si>
  <si>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</si>
  <si>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</si>
  <si>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</si>
  <si>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</si>
  <si>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</si>
  <si>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</si>
  <si>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</si>
  <si>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</si>
  <si>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</si>
  <si>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</si>
  <si>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</si>
  <si>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</si>
  <si>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</si>
  <si>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</si>
  <si>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</si>
  <si>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</si>
  <si>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</si>
  <si>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</si>
  <si>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</si>
  <si>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</si>
  <si>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</si>
  <si>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</si>
  <si>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</si>
  <si>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</si>
  <si>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</si>
  <si>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</si>
  <si>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</si>
  <si>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</si>
  <si>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</si>
  <si>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</si>
  <si>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</si>
  <si>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</si>
  <si>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</si>
  <si>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</si>
  <si>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</si>
  <si>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</si>
  <si>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</si>
  <si>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</si>
  <si>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</si>
  <si>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</si>
  <si>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</si>
  <si>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</si>
  <si>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</si>
  <si>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</si>
  <si>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</si>
  <si>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</si>
  <si>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</si>
  <si>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</si>
  <si>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</si>
  <si>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</si>
  <si>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</si>
  <si>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</si>
  <si>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</si>
  <si>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</si>
  <si>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</si>
  <si>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</si>
  <si>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</si>
  <si>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</si>
  <si>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</si>
  <si>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</si>
  <si>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</si>
  <si>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</si>
  <si>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</si>
  <si>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</si>
  <si>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</si>
  <si>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</si>
  <si>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</si>
  <si>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</si>
  <si>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</si>
  <si>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</si>
  <si>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</si>
  <si>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</si>
  <si>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</si>
  <si>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</si>
  <si>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</si>
  <si>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</si>
  <si>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</si>
  <si>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</si>
  <si>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</si>
  <si>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</si>
  <si>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</si>
  <si>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</si>
  <si>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</si>
  <si>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</si>
  <si>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</si>
  <si>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</si>
  <si>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</si>
  <si>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</si>
  <si>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</si>
  <si>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</si>
  <si>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</si>
  <si>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</si>
  <si>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</si>
  <si>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</si>
  <si>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</si>
  <si>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</si>
  <si>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</si>
  <si>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</si>
  <si>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</si>
  <si>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</si>
  <si>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</si>
  <si>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</si>
  <si>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</si>
  <si>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</si>
  <si>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</si>
  <si>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</si>
  <si>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</si>
  <si>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</si>
  <si>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</si>
  <si>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</si>
  <si>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</si>
  <si>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</si>
  <si>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</si>
  <si>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</si>
  <si>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</si>
  <si>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</si>
  <si>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</si>
  <si>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</si>
  <si>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</si>
  <si>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</si>
  <si>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</si>
  <si>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</si>
  <si>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</si>
  <si>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</si>
  <si>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</si>
  <si>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</si>
  <si>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</si>
  <si>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</si>
  <si>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</si>
  <si>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</si>
  <si>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</si>
  <si>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</si>
  <si>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</si>
  <si>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</si>
  <si>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</si>
  <si>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</si>
  <si>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</si>
  <si>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</si>
  <si>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</si>
  <si>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</si>
  <si>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</si>
  <si>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</si>
  <si>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</si>
  <si>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</si>
  <si>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</si>
  <si>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</si>
  <si>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</si>
  <si>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</si>
  <si>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</si>
  <si>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</si>
  <si>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</si>
  <si>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</si>
  <si>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</si>
  <si>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</si>
  <si>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</si>
  <si>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</si>
  <si>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</si>
  <si>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</si>
  <si>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</si>
  <si>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</si>
  <si>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</si>
  <si>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</si>
  <si>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</si>
  <si>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</si>
  <si>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</si>
  <si>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</si>
  <si>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</si>
  <si>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</si>
  <si>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</si>
  <si>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</si>
  <si>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</si>
  <si>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</si>
  <si>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</si>
  <si>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</si>
  <si>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</si>
  <si>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</si>
  <si>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</si>
  <si>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</si>
  <si>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</si>
  <si>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</si>
  <si>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</si>
  <si>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</si>
  <si>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</si>
  <si>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</si>
  <si>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</si>
  <si>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</si>
  <si>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</si>
  <si>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</si>
  <si>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</si>
  <si>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</si>
  <si>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</si>
  <si>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</si>
  <si>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</si>
  <si>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</si>
  <si>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</si>
  <si>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</si>
  <si>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</si>
  <si>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</si>
  <si>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</si>
  <si>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</si>
  <si>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</si>
  <si>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</si>
  <si>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</si>
  <si>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</si>
  <si>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</si>
  <si>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</si>
  <si>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</si>
  <si>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</si>
  <si>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</si>
  <si>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</si>
  <si>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</si>
  <si>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</si>
  <si>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</si>
  <si>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</si>
  <si>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</si>
  <si>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</si>
  <si>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</si>
  <si>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</si>
  <si>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</si>
  <si>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</si>
  <si>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</si>
  <si>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</si>
  <si>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</si>
  <si>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</si>
  <si>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</si>
  <si>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</si>
  <si>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</si>
  <si>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</si>
  <si>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</si>
  <si>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</si>
  <si>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</si>
  <si>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</si>
  <si>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</si>
  <si>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</si>
  <si>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</si>
  <si>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</si>
  <si>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</si>
  <si>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</si>
  <si>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</si>
  <si>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</si>
  <si>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</si>
  <si>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</si>
  <si>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</si>
  <si>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</si>
  <si>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</si>
  <si>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</si>
  <si>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</si>
  <si>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</si>
  <si>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</si>
  <si>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</si>
  <si>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</si>
  <si>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</si>
  <si>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</si>
  <si>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</si>
  <si>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</si>
  <si>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</si>
  <si>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</si>
  <si>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</si>
  <si>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</si>
  <si>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</si>
  <si>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</si>
  <si>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</si>
  <si>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</si>
  <si>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</si>
  <si>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</si>
  <si>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</si>
  <si>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</si>
  <si>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</si>
  <si>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</si>
  <si>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</si>
  <si>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</si>
  <si>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</si>
  <si>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</si>
  <si>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</si>
  <si>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</si>
  <si>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</si>
  <si>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</si>
  <si>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</si>
  <si>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</si>
  <si>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</si>
  <si>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</si>
  <si>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</si>
  <si>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</si>
  <si>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</si>
  <si>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</si>
  <si>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</si>
  <si>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</si>
  <si>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</si>
  <si>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</si>
  <si>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</si>
  <si>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</si>
  <si>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</si>
  <si>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</si>
  <si>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</si>
  <si>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</si>
  <si>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</si>
  <si>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</si>
  <si>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</si>
  <si>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</si>
  <si>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</si>
  <si>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</si>
  <si>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</si>
  <si>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</si>
  <si>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</si>
  <si>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</si>
  <si>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</si>
  <si>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</si>
  <si>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</si>
  <si>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</si>
  <si>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</si>
  <si>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</si>
  <si>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</si>
  <si>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</si>
  <si>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</si>
  <si>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</si>
  <si>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</si>
  <si>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</si>
  <si>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</si>
  <si>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</si>
  <si>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</si>
  <si>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</si>
  <si>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</si>
  <si>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</si>
  <si>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</si>
  <si>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</si>
  <si>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</si>
  <si>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</si>
  <si>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</si>
  <si>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</si>
  <si>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</si>
  <si>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</si>
  <si>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</si>
  <si>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</si>
  <si>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</si>
  <si>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</si>
  <si>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</si>
  <si>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</si>
  <si>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</si>
  <si>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</si>
  <si>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</si>
  <si>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</si>
  <si>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</si>
  <si>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</si>
  <si>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</si>
  <si>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</si>
  <si>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</si>
  <si>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</si>
  <si>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</si>
  <si>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</si>
  <si>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</si>
  <si>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</si>
  <si>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</si>
  <si>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</si>
  <si>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</si>
  <si>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</si>
  <si>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</si>
  <si>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</si>
  <si>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</si>
  <si>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</si>
  <si>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</si>
  <si>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</si>
  <si>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</si>
  <si>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</si>
  <si>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</si>
  <si>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</si>
  <si>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</si>
  <si>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</si>
  <si>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</si>
  <si>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</si>
  <si>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</si>
  <si>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</si>
  <si>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</si>
  <si>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</si>
  <si>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</si>
  <si>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</si>
  <si>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</si>
  <si>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</si>
  <si>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</si>
  <si>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</si>
  <si>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</si>
  <si>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</si>
  <si>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</si>
  <si>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</si>
  <si>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</si>
  <si>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</si>
  <si>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</si>
  <si>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</si>
  <si>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</si>
  <si>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</si>
  <si>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</si>
  <si>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</si>
  <si>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</si>
  <si>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</si>
  <si>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</si>
  <si>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</si>
  <si>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</si>
  <si>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</si>
  <si>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</si>
  <si>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</si>
  <si>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</si>
  <si>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</si>
  <si>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</si>
  <si>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</si>
  <si>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</si>
  <si>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</si>
  <si>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</si>
  <si>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</si>
  <si>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</si>
  <si>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</si>
  <si>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</si>
  <si>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</si>
  <si>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</si>
  <si>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</si>
  <si>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</si>
  <si>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</si>
  <si>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</si>
  <si>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</si>
  <si>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</si>
  <si>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</si>
  <si>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</si>
  <si>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</si>
  <si>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</si>
  <si>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</si>
  <si>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</si>
  <si>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</si>
  <si>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</si>
  <si>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</si>
  <si>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</si>
  <si>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</si>
  <si>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</si>
  <si>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</si>
  <si>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</si>
  <si>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</si>
  <si>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</si>
  <si>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</si>
  <si>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</si>
  <si>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</si>
  <si>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</si>
  <si>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</si>
  <si>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</si>
  <si>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</si>
  <si>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</si>
  <si>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</si>
  <si>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</si>
  <si>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</si>
  <si>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</si>
  <si>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</si>
  <si>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</si>
  <si>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</si>
  <si>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</si>
  <si>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</si>
  <si>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</si>
  <si>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</si>
  <si>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</si>
  <si>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</si>
  <si>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</si>
  <si>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</si>
  <si>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</si>
  <si>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</si>
  <si>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</si>
  <si>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</si>
  <si>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</si>
  <si>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</si>
  <si>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</si>
  <si>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</si>
  <si>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</si>
  <si>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</si>
  <si>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</si>
  <si>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</si>
  <si>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</si>
  <si>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</si>
  <si>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</si>
  <si>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</si>
  <si>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</si>
  <si>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</si>
  <si>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</si>
  <si>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</si>
  <si>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</si>
  <si>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</si>
  <si>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</si>
  <si>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</si>
  <si>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</si>
  <si>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</si>
  <si>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</si>
  <si>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</si>
  <si>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</si>
  <si>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</si>
  <si>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</si>
  <si>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</si>
  <si>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</si>
  <si>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</si>
  <si>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</si>
  <si>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</si>
  <si>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</si>
  <si>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</si>
  <si>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</si>
  <si>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</si>
  <si>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</si>
  <si>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</si>
  <si>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</si>
  <si>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</si>
  <si>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</si>
  <si>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</si>
  <si>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</si>
  <si>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</si>
  <si>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</si>
  <si>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</si>
  <si>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</si>
  <si>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</si>
  <si>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</si>
  <si>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</si>
  <si>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</si>
  <si>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</si>
  <si>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</si>
  <si>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</si>
  <si>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</si>
  <si>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</si>
  <si>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</si>
  <si>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</si>
  <si>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</si>
  <si>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</si>
  <si>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</si>
  <si>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</si>
  <si>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</si>
  <si>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</si>
  <si>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</si>
  <si>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</si>
  <si>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</si>
  <si>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</si>
  <si>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</si>
  <si>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</si>
  <si>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</si>
  <si>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</si>
  <si>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</si>
  <si>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</si>
  <si>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</si>
  <si>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</si>
  <si>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</si>
  <si>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</si>
  <si>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</si>
  <si>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</si>
  <si>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</si>
  <si>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</si>
  <si>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</si>
  <si>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</si>
  <si>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</si>
  <si>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</si>
  <si>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</si>
  <si>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</si>
  <si>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</si>
  <si>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</si>
  <si>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</si>
  <si>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</si>
  <si>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</si>
  <si>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</si>
  <si>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</si>
  <si>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</si>
  <si>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</si>
  <si>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</si>
  <si>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</si>
  <si>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</si>
  <si>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</si>
  <si>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</si>
  <si>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</si>
  <si>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</si>
  <si>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</si>
  <si>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</si>
  <si>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</si>
  <si>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</si>
  <si>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</si>
  <si>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</si>
  <si>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</si>
  <si>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</si>
  <si>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</si>
  <si>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</si>
  <si>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</si>
  <si>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</si>
  <si>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</si>
  <si>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</si>
  <si>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</si>
  <si>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</si>
  <si>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</si>
  <si>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</si>
  <si>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</si>
  <si>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</si>
  <si>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</si>
  <si>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</si>
  <si>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</si>
  <si>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</si>
  <si>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</si>
  <si>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</si>
  <si>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</si>
  <si>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</si>
  <si>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</si>
  <si>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</si>
  <si>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</si>
  <si>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</si>
  <si>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</si>
  <si>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</si>
  <si>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</si>
  <si>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</si>
  <si>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</si>
  <si>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</si>
  <si>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</si>
  <si>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</si>
  <si>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</si>
  <si>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</si>
  <si>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</si>
  <si>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</si>
  <si>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</si>
  <si>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</si>
  <si>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</si>
  <si>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</si>
  <si>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</si>
  <si>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</si>
  <si>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</si>
  <si>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</si>
  <si>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</si>
  <si>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</si>
  <si>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</si>
  <si>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</si>
  <si>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</si>
  <si>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</si>
  <si>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</si>
  <si>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</si>
  <si>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</si>
  <si>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</si>
  <si>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</si>
  <si>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</si>
  <si>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</si>
  <si>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</si>
  <si>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</si>
  <si>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</si>
  <si>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</si>
  <si>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</si>
  <si>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</si>
  <si>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</si>
  <si>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</si>
  <si>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</si>
  <si>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</si>
  <si>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</si>
  <si>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</si>
  <si>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</si>
  <si>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</si>
  <si>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</si>
  <si>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</si>
  <si>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</si>
  <si>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</si>
  <si>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</si>
  <si>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</si>
  <si>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</si>
  <si>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</si>
  <si>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</si>
  <si>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</si>
  <si>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</si>
  <si>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</si>
  <si>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</si>
  <si>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</si>
  <si>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</si>
  <si>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</si>
  <si>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</si>
  <si>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</si>
  <si>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</si>
  <si>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</si>
  <si>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</si>
  <si>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</si>
  <si>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</si>
  <si>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</si>
  <si>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</si>
  <si>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</si>
  <si>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</si>
  <si>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</si>
  <si>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</si>
  <si>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</si>
  <si>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</si>
  <si>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</si>
  <si>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</si>
  <si>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</si>
  <si>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</si>
  <si>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</si>
  <si>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</si>
  <si>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</si>
  <si>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</si>
  <si>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</si>
  <si>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</si>
  <si>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</si>
  <si>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</si>
  <si>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</si>
  <si>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</si>
  <si>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</si>
  <si>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</si>
  <si>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</si>
  <si>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</si>
  <si>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</si>
  <si>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</si>
  <si>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</si>
  <si>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</si>
  <si>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</si>
  <si>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</si>
  <si>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</si>
  <si>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</si>
  <si>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</si>
  <si>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</si>
  <si>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</si>
  <si>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</si>
  <si>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</si>
  <si>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</si>
  <si>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</si>
  <si>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</si>
  <si>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</si>
  <si>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</si>
  <si>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</si>
  <si>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</si>
  <si>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</si>
  <si>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</si>
  <si>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</si>
  <si>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</si>
  <si>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</si>
  <si>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</si>
  <si>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</si>
  <si>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</si>
  <si>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</si>
  <si>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</si>
  <si>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</si>
  <si>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</si>
  <si>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</si>
  <si>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</si>
  <si>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</si>
  <si>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</si>
  <si>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</si>
  <si>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</si>
  <si>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</si>
  <si>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</si>
  <si>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</si>
  <si>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</si>
  <si>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</si>
  <si>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</si>
  <si>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</si>
  <si>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</si>
  <si>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</si>
  <si>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</si>
  <si>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</si>
  <si>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</si>
  <si>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</si>
  <si>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</si>
  <si>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</si>
  <si>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</si>
  <si>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</si>
  <si>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</si>
  <si>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</si>
  <si>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</si>
  <si>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</si>
  <si>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</si>
  <si>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</si>
  <si>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</si>
  <si>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</si>
  <si>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</si>
  <si>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</si>
  <si>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</si>
  <si>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</si>
  <si>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</si>
  <si>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</si>
  <si>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</si>
  <si>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</si>
  <si>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</si>
  <si>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</si>
  <si>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</si>
  <si>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</si>
  <si>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</si>
  <si>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</si>
  <si>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</si>
  <si>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</si>
  <si>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</si>
  <si>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</si>
  <si>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</si>
  <si>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</si>
  <si>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</si>
  <si>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</si>
  <si>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</si>
  <si>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</si>
  <si>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医療法人聖仁会西部総合病院</t>
    <phoneticPr fontId="3"/>
  </si>
  <si>
    <t>〒338-0824 さいたま市桜区上大久保８８４</t>
    <phoneticPr fontId="3"/>
  </si>
  <si>
    <t>〇</t>
  </si>
  <si>
    <t>医療法人</t>
  </si>
  <si>
    <t>複数の診療科で活用</t>
  </si>
  <si>
    <t>整形外科</t>
  </si>
  <si>
    <t>脳神経外科</t>
  </si>
  <si>
    <t>内科</t>
  </si>
  <si>
    <t>回復期ﾘﾊﾋﾞﾘﾃｰｼｮﾝ病棟入院料３</t>
  </si>
  <si>
    <t>ＤＰＣ病院ではない</t>
  </si>
  <si>
    <t>有</t>
  </si>
  <si>
    <t>-</t>
    <phoneticPr fontId="3"/>
  </si>
  <si>
    <t>2階東病棟</t>
  </si>
  <si>
    <t>回復期機能</t>
  </si>
  <si>
    <t>療養病棟入院料１</t>
  </si>
  <si>
    <t>2階西病棟</t>
  </si>
  <si>
    <t>慢性期機能</t>
  </si>
  <si>
    <t>3階東病棟</t>
  </si>
  <si>
    <t>看護必要度Ⅰ</t>
    <phoneticPr fontId="3"/>
  </si>
  <si>
    <t>3階西病棟</t>
  </si>
  <si>
    <t>急性期機能</t>
  </si>
  <si>
    <t>3階南病棟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</si>
</sst>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2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1052</v>
      </c>
      <c r="N9" s="282" t="s">
        <v>1054</v>
      </c>
      <c r="O9" s="282" t="s">
        <v>1056</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1052</v>
      </c>
      <c r="N22" s="282" t="s">
        <v>1054</v>
      </c>
      <c r="O22" s="282" t="s">
        <v>1056</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1052</v>
      </c>
      <c r="N35" s="282" t="s">
        <v>1054</v>
      </c>
      <c r="O35" s="282" t="s">
        <v>1056</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1052</v>
      </c>
      <c r="N44" s="282" t="s">
        <v>1054</v>
      </c>
      <c r="O44" s="282" t="s">
        <v>1056</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1052</v>
      </c>
      <c r="N89" s="262" t="s">
        <v>1054</v>
      </c>
      <c r="O89" s="262" t="s">
        <v>1056</v>
      </c>
      <c r="P89" s="262" t="s">
        <v>1058</v>
      </c>
    </row>
    <row r="90" spans="1:22" s="21" customFormat="1">
      <c r="A90" s="243"/>
      <c r="B90" s="1"/>
      <c r="C90" s="3"/>
      <c r="D90" s="3"/>
      <c r="E90" s="3"/>
      <c r="F90" s="3"/>
      <c r="G90" s="3"/>
      <c r="H90" s="287"/>
      <c r="I90" s="67" t="s">
        <v>36</v>
      </c>
      <c r="J90" s="68"/>
      <c r="K90" s="69"/>
      <c r="L90" s="262" t="s">
        <v>1050</v>
      </c>
      <c r="M90" s="262" t="s">
        <v>1053</v>
      </c>
      <c r="N90" s="262" t="s">
        <v>1053</v>
      </c>
      <c r="O90" s="262" t="s">
        <v>1057</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1056</v>
      </c>
      <c r="P97" s="66" t="s">
        <v>1058</v>
      </c>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148</v>
      </c>
      <c r="K99" s="237" t="str">
        <f>IF(OR(COUNTIF(L99:P99,"未確認")&gt;0,COUNTIF(L99:P99,"~*")&gt;0),"※","")</f>
        <v/>
      </c>
      <c r="L99" s="258">
        <v>56</v>
      </c>
      <c r="M99" s="258">
        <v>0</v>
      </c>
      <c r="N99" s="258">
        <v>0</v>
      </c>
      <c r="O99" s="258">
        <v>52</v>
      </c>
      <c r="P99" s="258">
        <v>40</v>
      </c>
    </row>
    <row r="100" spans="1:22" s="83" customFormat="1" ht="34.5" customHeight="1">
      <c r="A100" s="244" t="s">
        <v>611</v>
      </c>
      <c r="B100" s="84"/>
      <c r="C100" s="396"/>
      <c r="D100" s="397"/>
      <c r="E100" s="409"/>
      <c r="F100" s="410"/>
      <c r="G100" s="415" t="s">
        <v>44</v>
      </c>
      <c r="H100" s="417"/>
      <c r="I100" s="420"/>
      <c r="J100" s="256">
        <f t="shared" si="0"/>
        <v>92</v>
      </c>
      <c r="K100" s="237" t="str">
        <f>IF(OR(COUNTIF(L100:P100,"未確認")&gt;0,COUNTIF(L100:P100,"~*")&gt;0),"※","")</f>
        <v/>
      </c>
      <c r="L100" s="258">
        <v>0</v>
      </c>
      <c r="M100" s="258">
        <v>0</v>
      </c>
      <c r="N100" s="258">
        <v>0</v>
      </c>
      <c r="O100" s="258">
        <v>52</v>
      </c>
      <c r="P100" s="258">
        <v>40</v>
      </c>
    </row>
    <row r="101" spans="1:22" s="83" customFormat="1" ht="34.5" customHeight="1">
      <c r="A101" s="244" t="s">
        <v>610</v>
      </c>
      <c r="B101" s="84"/>
      <c r="C101" s="396"/>
      <c r="D101" s="397"/>
      <c r="E101" s="320" t="s">
        <v>45</v>
      </c>
      <c r="F101" s="321"/>
      <c r="G101" s="321"/>
      <c r="H101" s="322"/>
      <c r="I101" s="420"/>
      <c r="J101" s="256">
        <f t="shared" si="0"/>
        <v>148</v>
      </c>
      <c r="K101" s="237" t="str">
        <f>IF(OR(COUNTIF(L101:P101,"未確認")&gt;0,COUNTIF(L101:P101,"~*")&gt;0),"※","")</f>
        <v/>
      </c>
      <c r="L101" s="258">
        <v>56</v>
      </c>
      <c r="M101" s="258">
        <v>0</v>
      </c>
      <c r="N101" s="258">
        <v>0</v>
      </c>
      <c r="O101" s="258">
        <v>52</v>
      </c>
      <c r="P101" s="258">
        <v>40</v>
      </c>
    </row>
    <row r="102" spans="1:22" s="83" customFormat="1" ht="34.5" customHeight="1">
      <c r="A102" s="244" t="s">
        <v>610</v>
      </c>
      <c r="B102" s="84"/>
      <c r="C102" s="377"/>
      <c r="D102" s="379"/>
      <c r="E102" s="317" t="s">
        <v>612</v>
      </c>
      <c r="F102" s="318"/>
      <c r="G102" s="318"/>
      <c r="H102" s="319"/>
      <c r="I102" s="420"/>
      <c r="J102" s="256">
        <f t="shared" si="0"/>
        <v>148</v>
      </c>
      <c r="K102" s="237" t="str">
        <f t="shared" ref="K102:K111" si="1">IF(OR(COUNTIF(L101:P101,"未確認")&gt;0,COUNTIF(L101:P101,"~*")&gt;0),"※","")</f>
        <v/>
      </c>
      <c r="L102" s="258">
        <v>56</v>
      </c>
      <c r="M102" s="258">
        <v>0</v>
      </c>
      <c r="N102" s="258">
        <v>0</v>
      </c>
      <c r="O102" s="258">
        <v>52</v>
      </c>
      <c r="P102" s="258">
        <v>40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0</v>
      </c>
      <c r="M103" s="258">
        <v>60</v>
      </c>
      <c r="N103" s="258">
        <v>60</v>
      </c>
      <c r="O103" s="258">
        <v>0</v>
      </c>
      <c r="P103" s="258">
        <v>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0</v>
      </c>
      <c r="M104" s="258">
        <v>60</v>
      </c>
      <c r="N104" s="258">
        <v>60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0</v>
      </c>
      <c r="M106" s="258">
        <v>60</v>
      </c>
      <c r="N106" s="258">
        <v>60</v>
      </c>
      <c r="O106" s="258">
        <v>0</v>
      </c>
      <c r="P106" s="258">
        <v>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0</v>
      </c>
      <c r="M107" s="258">
        <v>60</v>
      </c>
      <c r="N107" s="258">
        <v>60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0</v>
      </c>
      <c r="M109" s="258">
        <v>60</v>
      </c>
      <c r="N109" s="258">
        <v>60</v>
      </c>
      <c r="O109" s="258">
        <v>0</v>
      </c>
      <c r="P109" s="258">
        <v>0</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0</v>
      </c>
      <c r="M110" s="258">
        <v>60</v>
      </c>
      <c r="N110" s="258">
        <v>60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1056</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1044</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1042</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1043</v>
      </c>
      <c r="P123" s="98" t="s">
        <v>1043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1056</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1051</v>
      </c>
      <c r="O131" s="98" t="s">
        <v>560</v>
      </c>
      <c r="P131" s="98" t="s">
        <v>111</v>
      </c>
    </row>
    <row r="132" spans="1:22" s="83" customFormat="1" ht="34.5" customHeight="1">
      <c r="A132" s="244" t="s">
        <v>621</v>
      </c>
      <c r="B132" s="84"/>
      <c r="C132" s="295"/>
      <c r="D132" s="297"/>
      <c r="E132" s="320" t="s">
        <v>58</v>
      </c>
      <c r="F132" s="321"/>
      <c r="G132" s="321"/>
      <c r="H132" s="322"/>
      <c r="I132" s="389"/>
      <c r="J132" s="101"/>
      <c r="K132" s="102"/>
      <c r="L132" s="82">
        <v>56</v>
      </c>
      <c r="M132" s="82">
        <v>60</v>
      </c>
      <c r="N132" s="82">
        <v>60</v>
      </c>
      <c r="O132" s="82">
        <v>52</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1056</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98</v>
      </c>
      <c r="K150" s="264" t="str">
        <f t="shared" si="3"/>
        <v/>
      </c>
      <c r="L150" s="117">
        <v>0</v>
      </c>
      <c r="M150" s="117">
        <v>0</v>
      </c>
      <c r="N150" s="117">
        <v>0</v>
      </c>
      <c r="O150" s="117">
        <v>98</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114</v>
      </c>
      <c r="K157" s="264" t="str">
        <f t="shared" si="3"/>
        <v/>
      </c>
      <c r="L157" s="117">
        <v>0</v>
      </c>
      <c r="M157" s="117">
        <v>57</v>
      </c>
      <c r="N157" s="117">
        <v>57</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65</v>
      </c>
      <c r="K196" s="264" t="str">
        <f t="shared" si="5"/>
        <v/>
      </c>
      <c r="L196" s="117">
        <v>65</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63</v>
      </c>
      <c r="K201" s="264" t="str">
        <f t="shared" si="5"/>
        <v/>
      </c>
      <c r="L201" s="117">
        <v>0</v>
      </c>
      <c r="M201" s="117">
        <v>0</v>
      </c>
      <c r="N201" s="117">
        <v>0</v>
      </c>
      <c r="O201" s="117">
        <v>0</v>
      </c>
      <c r="P201" s="117">
        <v>63</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v>0</v>
      </c>
      <c r="O220" s="117" t="s">
        <v>541</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1056</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1056</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1056</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1057</v>
      </c>
      <c r="P245" s="70" t="s">
        <v>1057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1056</v>
      </c>
      <c r="P253" s="66" t="s">
        <v>1058</v>
      </c>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137" t="s">
        <v>1057</v>
      </c>
      <c r="P254" s="137" t="s">
        <v>1057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1056</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17.98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64</v>
      </c>
      <c r="K269" s="81" t="str">
        <f t="shared" si="8"/>
        <v/>
      </c>
      <c r="L269" s="147">
        <v>14</v>
      </c>
      <c r="M269" s="147">
        <v>7</v>
      </c>
      <c r="N269" s="147">
        <v>10</v>
      </c>
      <c r="O269" s="147">
        <v>18</v>
      </c>
      <c r="P269" s="147">
        <v>15</v>
      </c>
    </row>
    <row r="270" spans="1:22" s="83" customFormat="1" ht="34.5" customHeight="1">
      <c r="A270" s="249" t="s">
        <v>725</v>
      </c>
      <c r="B270" s="120"/>
      <c r="C270" s="371"/>
      <c r="D270" s="371"/>
      <c r="E270" s="371"/>
      <c r="F270" s="371"/>
      <c r="G270" s="371" t="s">
        <v>148</v>
      </c>
      <c r="H270" s="371"/>
      <c r="I270" s="404"/>
      <c r="J270" s="266">
        <f t="shared" si="9"/>
        <v>4.8599999999999994</v>
      </c>
      <c r="K270" s="81" t="str">
        <f t="shared" si="8"/>
        <v/>
      </c>
      <c r="L270" s="148">
        <v>0.69</v>
      </c>
      <c r="M270" s="148">
        <v>1.07</v>
      </c>
      <c r="N270" s="148">
        <v>0.82</v>
      </c>
      <c r="O270" s="148">
        <v>2.2799999999999998</v>
      </c>
      <c r="P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6</v>
      </c>
      <c r="M271" s="147">
        <v>7</v>
      </c>
      <c r="N271" s="147">
        <v>5</v>
      </c>
      <c r="O271" s="147">
        <v>3</v>
      </c>
      <c r="P271" s="147">
        <v>3</v>
      </c>
    </row>
    <row r="272" spans="1:22" s="83" customFormat="1" ht="34.5" customHeight="1">
      <c r="A272" s="249" t="s">
        <v>726</v>
      </c>
      <c r="B272" s="120"/>
      <c r="C272" s="372"/>
      <c r="D272" s="372"/>
      <c r="E272" s="372"/>
      <c r="F272" s="372"/>
      <c r="G272" s="371" t="s">
        <v>148</v>
      </c>
      <c r="H272" s="371"/>
      <c r="I272" s="404"/>
      <c r="J272" s="266">
        <f t="shared" si="9"/>
        <v>4.0999999999999996</v>
      </c>
      <c r="K272" s="81" t="str">
        <f t="shared" si="8"/>
        <v/>
      </c>
      <c r="L272" s="148">
        <v>0</v>
      </c>
      <c r="M272" s="148">
        <v>1</v>
      </c>
      <c r="N272" s="148">
        <v>1.7</v>
      </c>
      <c r="O272" s="148">
        <v>0</v>
      </c>
      <c r="P272" s="148">
        <v>1.4</v>
      </c>
    </row>
    <row r="273" spans="1:16" s="83" customFormat="1" ht="34.5" customHeight="1">
      <c r="A273" s="249" t="s">
        <v>727</v>
      </c>
      <c r="B273" s="120"/>
      <c r="C273" s="371" t="s">
        <v>152</v>
      </c>
      <c r="D273" s="372"/>
      <c r="E273" s="372"/>
      <c r="F273" s="372"/>
      <c r="G273" s="371" t="s">
        <v>146</v>
      </c>
      <c r="H273" s="371"/>
      <c r="I273" s="404"/>
      <c r="J273" s="266">
        <f t="shared" si="9"/>
        <v>47</v>
      </c>
      <c r="K273" s="81" t="str">
        <f t="shared" si="8"/>
        <v/>
      </c>
      <c r="L273" s="147">
        <v>7</v>
      </c>
      <c r="M273" s="147">
        <v>13</v>
      </c>
      <c r="N273" s="147">
        <v>13</v>
      </c>
      <c r="O273" s="147">
        <v>7</v>
      </c>
      <c r="P273" s="147">
        <v>7</v>
      </c>
    </row>
    <row r="274" spans="1:16" s="83" customFormat="1" ht="34.5" customHeight="1">
      <c r="A274" s="249" t="s">
        <v>727</v>
      </c>
      <c r="B274" s="120"/>
      <c r="C274" s="372"/>
      <c r="D274" s="372"/>
      <c r="E274" s="372"/>
      <c r="F274" s="372"/>
      <c r="G274" s="371" t="s">
        <v>148</v>
      </c>
      <c r="H274" s="371"/>
      <c r="I274" s="404"/>
      <c r="J274" s="266">
        <f t="shared" si="9"/>
        <v>3.0700000000000003</v>
      </c>
      <c r="K274" s="81" t="str">
        <f t="shared" si="8"/>
        <v/>
      </c>
      <c r="L274" s="148">
        <v>1.6</v>
      </c>
      <c r="M274" s="148">
        <v>1.47</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8</v>
      </c>
      <c r="K277" s="81" t="str">
        <f t="shared" si="8"/>
        <v/>
      </c>
      <c r="L277" s="147">
        <v>6</v>
      </c>
      <c r="M277" s="147">
        <v>0</v>
      </c>
      <c r="N277" s="147">
        <v>0</v>
      </c>
      <c r="O277" s="147">
        <v>1</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0.46</v>
      </c>
      <c r="M298" s="148">
        <v>8.92</v>
      </c>
      <c r="N298" s="148">
        <v>2.8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24</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13</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9</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1056</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1056</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1056</v>
      </c>
      <c r="P367" s="66" t="s">
        <v>1058</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1056</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1711</v>
      </c>
      <c r="K392" s="81" t="str">
        <f t="shared" ref="K392:K397" si="12">IF(OR(COUNTIF(L392:P392,"未確認")&gt;0,COUNTIF(L392:P392,"~*")&gt;0),"※","")</f>
        <v/>
      </c>
      <c r="L392" s="147">
        <v>265</v>
      </c>
      <c r="M392" s="147">
        <v>29</v>
      </c>
      <c r="N392" s="147">
        <v>70</v>
      </c>
      <c r="O392" s="147">
        <v>812</v>
      </c>
      <c r="P392" s="147">
        <v>535</v>
      </c>
    </row>
    <row r="393" spans="1:22" s="83" customFormat="1" ht="34.5" customHeight="1">
      <c r="A393" s="249" t="s">
        <v>773</v>
      </c>
      <c r="B393" s="84"/>
      <c r="C393" s="370"/>
      <c r="D393" s="380"/>
      <c r="E393" s="320" t="s">
        <v>224</v>
      </c>
      <c r="F393" s="321"/>
      <c r="G393" s="321"/>
      <c r="H393" s="322"/>
      <c r="I393" s="343"/>
      <c r="J393" s="140">
        <f t="shared" si="11"/>
        <v>938</v>
      </c>
      <c r="K393" s="81" t="str">
        <f t="shared" si="12"/>
        <v/>
      </c>
      <c r="L393" s="147">
        <v>257</v>
      </c>
      <c r="M393" s="147">
        <v>22</v>
      </c>
      <c r="N393" s="147">
        <v>58</v>
      </c>
      <c r="O393" s="147">
        <v>283</v>
      </c>
      <c r="P393" s="147">
        <v>318</v>
      </c>
    </row>
    <row r="394" spans="1:22" s="83" customFormat="1" ht="34.5" customHeight="1">
      <c r="A394" s="250" t="s">
        <v>774</v>
      </c>
      <c r="B394" s="84"/>
      <c r="C394" s="370"/>
      <c r="D394" s="381"/>
      <c r="E394" s="320" t="s">
        <v>225</v>
      </c>
      <c r="F394" s="321"/>
      <c r="G394" s="321"/>
      <c r="H394" s="322"/>
      <c r="I394" s="343"/>
      <c r="J394" s="140">
        <f t="shared" si="11"/>
        <v>327</v>
      </c>
      <c r="K394" s="81" t="str">
        <f t="shared" si="12"/>
        <v/>
      </c>
      <c r="L394" s="147">
        <v>0</v>
      </c>
      <c r="M394" s="147">
        <v>0</v>
      </c>
      <c r="N394" s="147">
        <v>0</v>
      </c>
      <c r="O394" s="147">
        <v>325</v>
      </c>
      <c r="P394" s="147">
        <v>2</v>
      </c>
    </row>
    <row r="395" spans="1:22" s="83" customFormat="1" ht="34.5" customHeight="1">
      <c r="A395" s="250" t="s">
        <v>775</v>
      </c>
      <c r="B395" s="84"/>
      <c r="C395" s="370"/>
      <c r="D395" s="382"/>
      <c r="E395" s="320" t="s">
        <v>226</v>
      </c>
      <c r="F395" s="321"/>
      <c r="G395" s="321"/>
      <c r="H395" s="322"/>
      <c r="I395" s="343"/>
      <c r="J395" s="140">
        <f t="shared" si="11"/>
        <v>446</v>
      </c>
      <c r="K395" s="81" t="str">
        <f t="shared" si="12"/>
        <v/>
      </c>
      <c r="L395" s="147">
        <v>8</v>
      </c>
      <c r="M395" s="147">
        <v>7</v>
      </c>
      <c r="N395" s="147">
        <v>12</v>
      </c>
      <c r="O395" s="147">
        <v>204</v>
      </c>
      <c r="P395" s="147">
        <v>215</v>
      </c>
    </row>
    <row r="396" spans="1:22" s="83" customFormat="1" ht="34.5" customHeight="1">
      <c r="A396" s="250" t="s">
        <v>776</v>
      </c>
      <c r="B396" s="1"/>
      <c r="C396" s="370"/>
      <c r="D396" s="320" t="s">
        <v>227</v>
      </c>
      <c r="E396" s="321"/>
      <c r="F396" s="321"/>
      <c r="G396" s="321"/>
      <c r="H396" s="322"/>
      <c r="I396" s="343"/>
      <c r="J396" s="140">
        <f t="shared" si="11"/>
        <v>86085</v>
      </c>
      <c r="K396" s="81" t="str">
        <f t="shared" si="12"/>
        <v/>
      </c>
      <c r="L396" s="147">
        <v>18497</v>
      </c>
      <c r="M396" s="147">
        <v>21356</v>
      </c>
      <c r="N396" s="147">
        <v>19646</v>
      </c>
      <c r="O396" s="147">
        <v>14735</v>
      </c>
      <c r="P396" s="147">
        <v>11851</v>
      </c>
    </row>
    <row r="397" spans="1:22" s="83" customFormat="1" ht="34.5" customHeight="1">
      <c r="A397" s="250" t="s">
        <v>777</v>
      </c>
      <c r="B397" s="119"/>
      <c r="C397" s="370"/>
      <c r="D397" s="320" t="s">
        <v>228</v>
      </c>
      <c r="E397" s="321"/>
      <c r="F397" s="321"/>
      <c r="G397" s="321"/>
      <c r="H397" s="322"/>
      <c r="I397" s="344"/>
      <c r="J397" s="140">
        <f t="shared" si="11"/>
        <v>1722</v>
      </c>
      <c r="K397" s="81" t="str">
        <f t="shared" si="12"/>
        <v/>
      </c>
      <c r="L397" s="147">
        <v>265</v>
      </c>
      <c r="M397" s="147">
        <v>0</v>
      </c>
      <c r="N397" s="147">
        <v>103</v>
      </c>
      <c r="O397" s="147">
        <v>785</v>
      </c>
      <c r="P397" s="147">
        <v>569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1056</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1712</v>
      </c>
      <c r="K405" s="81" t="str">
        <f t="shared" ref="K405:K422" si="14">IF(OR(COUNTIF(L405:P405,"未確認")&gt;0,COUNTIF(L405:P405,"~*")&gt;0),"※","")</f>
        <v/>
      </c>
      <c r="L405" s="147">
        <v>266</v>
      </c>
      <c r="M405" s="147">
        <v>29</v>
      </c>
      <c r="N405" s="147">
        <v>70</v>
      </c>
      <c r="O405" s="147">
        <v>812</v>
      </c>
      <c r="P405" s="147">
        <v>535</v>
      </c>
    </row>
    <row r="406" spans="1:22" s="83" customFormat="1" ht="34.5" customHeight="1">
      <c r="A406" s="251" t="s">
        <v>779</v>
      </c>
      <c r="B406" s="119"/>
      <c r="C406" s="369"/>
      <c r="D406" s="375" t="s">
        <v>233</v>
      </c>
      <c r="E406" s="377" t="s">
        <v>234</v>
      </c>
      <c r="F406" s="378"/>
      <c r="G406" s="378"/>
      <c r="H406" s="379"/>
      <c r="I406" s="361"/>
      <c r="J406" s="140">
        <f t="shared" si="13"/>
        <v>222</v>
      </c>
      <c r="K406" s="81" t="str">
        <f t="shared" si="14"/>
        <v/>
      </c>
      <c r="L406" s="147">
        <v>130</v>
      </c>
      <c r="M406" s="147">
        <v>15</v>
      </c>
      <c r="N406" s="147">
        <v>10</v>
      </c>
      <c r="O406" s="147">
        <v>21</v>
      </c>
      <c r="P406" s="147">
        <v>46</v>
      </c>
    </row>
    <row r="407" spans="1:22" s="83" customFormat="1" ht="34.5" customHeight="1">
      <c r="A407" s="251" t="s">
        <v>780</v>
      </c>
      <c r="B407" s="119"/>
      <c r="C407" s="369"/>
      <c r="D407" s="369"/>
      <c r="E407" s="320" t="s">
        <v>235</v>
      </c>
      <c r="F407" s="321"/>
      <c r="G407" s="321"/>
      <c r="H407" s="322"/>
      <c r="I407" s="361"/>
      <c r="J407" s="140">
        <f t="shared" si="13"/>
        <v>989</v>
      </c>
      <c r="K407" s="81" t="str">
        <f t="shared" si="14"/>
        <v/>
      </c>
      <c r="L407" s="147">
        <v>9</v>
      </c>
      <c r="M407" s="147">
        <v>2</v>
      </c>
      <c r="N407" s="147">
        <v>3</v>
      </c>
      <c r="O407" s="147">
        <v>608</v>
      </c>
      <c r="P407" s="147">
        <v>367</v>
      </c>
    </row>
    <row r="408" spans="1:22" s="83" customFormat="1" ht="34.5" customHeight="1">
      <c r="A408" s="251" t="s">
        <v>781</v>
      </c>
      <c r="B408" s="119"/>
      <c r="C408" s="369"/>
      <c r="D408" s="369"/>
      <c r="E408" s="320" t="s">
        <v>236</v>
      </c>
      <c r="F408" s="321"/>
      <c r="G408" s="321"/>
      <c r="H408" s="322"/>
      <c r="I408" s="361"/>
      <c r="J408" s="140">
        <f t="shared" si="13"/>
        <v>261</v>
      </c>
      <c r="K408" s="81" t="str">
        <f t="shared" si="14"/>
        <v/>
      </c>
      <c r="L408" s="147">
        <v>124</v>
      </c>
      <c r="M408" s="147">
        <v>6</v>
      </c>
      <c r="N408" s="147">
        <v>45</v>
      </c>
      <c r="O408" s="147">
        <v>24</v>
      </c>
      <c r="P408" s="147">
        <v>62</v>
      </c>
    </row>
    <row r="409" spans="1:22" s="83" customFormat="1" ht="34.5" customHeight="1">
      <c r="A409" s="251" t="s">
        <v>782</v>
      </c>
      <c r="B409" s="119"/>
      <c r="C409" s="369"/>
      <c r="D409" s="369"/>
      <c r="E409" s="317" t="s">
        <v>989</v>
      </c>
      <c r="F409" s="318"/>
      <c r="G409" s="318"/>
      <c r="H409" s="319"/>
      <c r="I409" s="361"/>
      <c r="J409" s="140">
        <f t="shared" si="13"/>
        <v>236</v>
      </c>
      <c r="K409" s="81" t="str">
        <f t="shared" si="14"/>
        <v/>
      </c>
      <c r="L409" s="147">
        <v>2</v>
      </c>
      <c r="M409" s="147">
        <v>6</v>
      </c>
      <c r="N409" s="147">
        <v>12</v>
      </c>
      <c r="O409" s="147">
        <v>157</v>
      </c>
      <c r="P409" s="147">
        <v>59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1</v>
      </c>
      <c r="M412" s="147">
        <v>0</v>
      </c>
      <c r="N412" s="147">
        <v>0</v>
      </c>
      <c r="O412" s="147">
        <v>2</v>
      </c>
      <c r="P412" s="147">
        <v>1</v>
      </c>
    </row>
    <row r="413" spans="1:22" s="83" customFormat="1" ht="34.5" customHeight="1">
      <c r="A413" s="251" t="s">
        <v>786</v>
      </c>
      <c r="B413" s="119"/>
      <c r="C413" s="369"/>
      <c r="D413" s="320" t="s">
        <v>251</v>
      </c>
      <c r="E413" s="321"/>
      <c r="F413" s="321"/>
      <c r="G413" s="321"/>
      <c r="H413" s="322"/>
      <c r="I413" s="361"/>
      <c r="J413" s="140">
        <f t="shared" si="13"/>
        <v>1759</v>
      </c>
      <c r="K413" s="81" t="str">
        <f t="shared" si="14"/>
        <v/>
      </c>
      <c r="L413" s="147">
        <v>265</v>
      </c>
      <c r="M413" s="147">
        <v>37</v>
      </c>
      <c r="N413" s="147">
        <v>103</v>
      </c>
      <c r="O413" s="147">
        <v>785</v>
      </c>
      <c r="P413" s="147">
        <v>569</v>
      </c>
    </row>
    <row r="414" spans="1:22" s="83" customFormat="1" ht="34.5" customHeight="1">
      <c r="A414" s="251" t="s">
        <v>787</v>
      </c>
      <c r="B414" s="119"/>
      <c r="C414" s="369"/>
      <c r="D414" s="375" t="s">
        <v>240</v>
      </c>
      <c r="E414" s="377" t="s">
        <v>241</v>
      </c>
      <c r="F414" s="378"/>
      <c r="G414" s="378"/>
      <c r="H414" s="379"/>
      <c r="I414" s="361"/>
      <c r="J414" s="140">
        <f t="shared" si="13"/>
        <v>168</v>
      </c>
      <c r="K414" s="81" t="str">
        <f t="shared" si="14"/>
        <v/>
      </c>
      <c r="L414" s="147">
        <v>1</v>
      </c>
      <c r="M414" s="147">
        <v>0</v>
      </c>
      <c r="N414" s="147">
        <v>1</v>
      </c>
      <c r="O414" s="147">
        <v>155</v>
      </c>
      <c r="P414" s="147">
        <v>11</v>
      </c>
    </row>
    <row r="415" spans="1:22" s="83" customFormat="1" ht="34.5" customHeight="1">
      <c r="A415" s="251" t="s">
        <v>788</v>
      </c>
      <c r="B415" s="119"/>
      <c r="C415" s="369"/>
      <c r="D415" s="369"/>
      <c r="E415" s="320" t="s">
        <v>242</v>
      </c>
      <c r="F415" s="321"/>
      <c r="G415" s="321"/>
      <c r="H415" s="322"/>
      <c r="I415" s="361"/>
      <c r="J415" s="140">
        <f t="shared" si="13"/>
        <v>1048</v>
      </c>
      <c r="K415" s="81" t="str">
        <f t="shared" si="14"/>
        <v/>
      </c>
      <c r="L415" s="147">
        <v>194</v>
      </c>
      <c r="M415" s="147">
        <v>1</v>
      </c>
      <c r="N415" s="147">
        <v>2</v>
      </c>
      <c r="O415" s="147">
        <v>438</v>
      </c>
      <c r="P415" s="147">
        <v>413</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6</v>
      </c>
      <c r="M416" s="147">
        <v>0</v>
      </c>
      <c r="N416" s="147">
        <v>2</v>
      </c>
      <c r="O416" s="147">
        <v>24</v>
      </c>
      <c r="P416" s="147">
        <v>14</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12</v>
      </c>
      <c r="M417" s="147">
        <v>0</v>
      </c>
      <c r="N417" s="147">
        <v>0</v>
      </c>
      <c r="O417" s="147">
        <v>3</v>
      </c>
      <c r="P417" s="147">
        <v>10</v>
      </c>
    </row>
    <row r="418" spans="1:22" s="83" customFormat="1" ht="34.5" customHeight="1">
      <c r="A418" s="251" t="s">
        <v>791</v>
      </c>
      <c r="B418" s="119"/>
      <c r="C418" s="369"/>
      <c r="D418" s="369"/>
      <c r="E418" s="320" t="s">
        <v>245</v>
      </c>
      <c r="F418" s="321"/>
      <c r="G418" s="321"/>
      <c r="H418" s="322"/>
      <c r="I418" s="361"/>
      <c r="J418" s="140">
        <f t="shared" si="13"/>
        <v>133</v>
      </c>
      <c r="K418" s="81" t="str">
        <f t="shared" si="14"/>
        <v/>
      </c>
      <c r="L418" s="147">
        <v>21</v>
      </c>
      <c r="M418" s="147">
        <v>11</v>
      </c>
      <c r="N418" s="147">
        <v>9</v>
      </c>
      <c r="O418" s="147">
        <v>47</v>
      </c>
      <c r="P418" s="147">
        <v>45</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0</v>
      </c>
      <c r="O419" s="147">
        <v>1</v>
      </c>
      <c r="P419" s="147">
        <v>0</v>
      </c>
    </row>
    <row r="420" spans="1:22" s="83" customFormat="1" ht="34.5" customHeight="1">
      <c r="A420" s="251" t="s">
        <v>793</v>
      </c>
      <c r="B420" s="119"/>
      <c r="C420" s="369"/>
      <c r="D420" s="369"/>
      <c r="E420" s="320" t="s">
        <v>246</v>
      </c>
      <c r="F420" s="321"/>
      <c r="G420" s="321"/>
      <c r="H420" s="322"/>
      <c r="I420" s="361"/>
      <c r="J420" s="140">
        <f t="shared" si="13"/>
        <v>121</v>
      </c>
      <c r="K420" s="81" t="str">
        <f t="shared" si="14"/>
        <v/>
      </c>
      <c r="L420" s="147">
        <v>25</v>
      </c>
      <c r="M420" s="147">
        <v>1</v>
      </c>
      <c r="N420" s="147">
        <v>4</v>
      </c>
      <c r="O420" s="147">
        <v>46</v>
      </c>
      <c r="P420" s="147">
        <v>45</v>
      </c>
    </row>
    <row r="421" spans="1:22" s="83" customFormat="1" ht="34.5" customHeight="1">
      <c r="A421" s="251" t="s">
        <v>794</v>
      </c>
      <c r="B421" s="119"/>
      <c r="C421" s="369"/>
      <c r="D421" s="369"/>
      <c r="E421" s="320" t="s">
        <v>247</v>
      </c>
      <c r="F421" s="321"/>
      <c r="G421" s="321"/>
      <c r="H421" s="322"/>
      <c r="I421" s="361"/>
      <c r="J421" s="140">
        <f t="shared" si="13"/>
        <v>212</v>
      </c>
      <c r="K421" s="81" t="str">
        <f t="shared" si="14"/>
        <v/>
      </c>
      <c r="L421" s="147">
        <v>6</v>
      </c>
      <c r="M421" s="147">
        <v>24</v>
      </c>
      <c r="N421" s="147">
        <v>85</v>
      </c>
      <c r="O421" s="147">
        <v>66</v>
      </c>
      <c r="P421" s="147">
        <v>31</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5</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1056</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1591</v>
      </c>
      <c r="K430" s="193" t="str">
        <f>IF(OR(COUNTIF(L430:P430,"未確認")&gt;0,COUNTIF(L430:P430,"~*")&gt;0),"※","")</f>
        <v/>
      </c>
      <c r="L430" s="147">
        <v>264</v>
      </c>
      <c r="M430" s="147">
        <v>37</v>
      </c>
      <c r="N430" s="147">
        <v>102</v>
      </c>
      <c r="O430" s="147">
        <v>630</v>
      </c>
      <c r="P430" s="147">
        <v>558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51</v>
      </c>
      <c r="K431" s="193" t="str">
        <f>IF(OR(COUNTIF(L431:P431,"未確認")&gt;0,COUNTIF(L431:P431,"~*")&gt;0),"※","")</f>
        <v/>
      </c>
      <c r="L431" s="147">
        <v>9</v>
      </c>
      <c r="M431" s="147">
        <v>1</v>
      </c>
      <c r="N431" s="147">
        <v>0</v>
      </c>
      <c r="O431" s="147">
        <v>19</v>
      </c>
      <c r="P431" s="147">
        <v>22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11</v>
      </c>
      <c r="K432" s="193" t="str">
        <f>IF(OR(COUNTIF(L432:P432,"未確認")&gt;0,COUNTIF(L432:P432,"~*")&gt;0),"※","")</f>
        <v/>
      </c>
      <c r="L432" s="147">
        <v>5</v>
      </c>
      <c r="M432" s="147">
        <v>0</v>
      </c>
      <c r="N432" s="147">
        <v>0</v>
      </c>
      <c r="O432" s="147">
        <v>0</v>
      </c>
      <c r="P432" s="147">
        <v>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1529</v>
      </c>
      <c r="K433" s="193" t="str">
        <f>IF(OR(COUNTIF(L433:P433,"未確認")&gt;0,COUNTIF(L433:P433,"~*")&gt;0),"※","")</f>
        <v/>
      </c>
      <c r="L433" s="147">
        <v>250</v>
      </c>
      <c r="M433" s="147">
        <v>36</v>
      </c>
      <c r="N433" s="147">
        <v>102</v>
      </c>
      <c r="O433" s="147">
        <v>611</v>
      </c>
      <c r="P433" s="147">
        <v>530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1056</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1056</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23</v>
      </c>
      <c r="K468" s="201" t="str">
        <f t="shared" ref="K468:K475" si="16">IF(OR(COUNTIF(L468:P468,"未確認")&gt;0,COUNTIF(L468:P468,"*")&gt;0),"※","")</f>
        <v>※</v>
      </c>
      <c r="L468" s="117">
        <v>0</v>
      </c>
      <c r="M468" s="117" t="s">
        <v>541</v>
      </c>
      <c r="N468" s="117" t="s">
        <v>541</v>
      </c>
      <c r="O468" s="117">
        <v>23</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0</v>
      </c>
      <c r="M470" s="117">
        <v>0</v>
      </c>
      <c r="N470" s="117">
        <v>0</v>
      </c>
      <c r="O470" s="117">
        <v>11</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t="s">
        <v>541</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t="s">
        <v>541</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v>0</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14</v>
      </c>
      <c r="K481" s="201" t="str">
        <f t="shared" si="18"/>
        <v/>
      </c>
      <c r="L481" s="117">
        <v>0</v>
      </c>
      <c r="M481" s="117">
        <v>0</v>
      </c>
      <c r="N481" s="117">
        <v>0</v>
      </c>
      <c r="O481" s="117">
        <v>14</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t="s">
        <v>541</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1056</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1056</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1057</v>
      </c>
      <c r="P515" s="70" t="s">
        <v>1057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1056</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1057</v>
      </c>
      <c r="P521" s="70" t="s">
        <v>1057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1056</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1056</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1057</v>
      </c>
      <c r="P531" s="70" t="s">
        <v>1057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59</v>
      </c>
      <c r="K535" s="201" t="str">
        <f t="shared" si="23"/>
        <v/>
      </c>
      <c r="L535" s="117">
        <v>16</v>
      </c>
      <c r="M535" s="117">
        <v>11</v>
      </c>
      <c r="N535" s="117">
        <v>0</v>
      </c>
      <c r="O535" s="117">
        <v>19</v>
      </c>
      <c r="P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1056</v>
      </c>
      <c r="P543" s="66" t="s">
        <v>1058</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1057</v>
      </c>
      <c r="P544" s="70" t="s">
        <v>1057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1055</v>
      </c>
      <c r="P558" s="211" t="s">
        <v>1055</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37.9</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22</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17.2</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8.9</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7.1</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14.2</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27.4</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30.3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9.4</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8.8000000000000007</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2.7</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19.8</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22.4</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1056</v>
      </c>
      <c r="P588" s="66" t="s">
        <v>1058</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1057</v>
      </c>
      <c r="P589" s="70" t="s">
        <v>1057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v>0</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29</v>
      </c>
      <c r="K593" s="201" t="str">
        <f>IF(OR(COUNTIF(L593:P593,"未確認")&gt;0,COUNTIF(L593:P593,"*")&gt;0),"※","")</f>
        <v/>
      </c>
      <c r="L593" s="117">
        <v>0</v>
      </c>
      <c r="M593" s="117">
        <v>0</v>
      </c>
      <c r="N593" s="117">
        <v>0</v>
      </c>
      <c r="O593" s="117">
        <v>29</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v>0</v>
      </c>
      <c r="N594" s="117">
        <v>0</v>
      </c>
      <c r="O594" s="117" t="s">
        <v>541</v>
      </c>
      <c r="P594" s="117">
        <v>0</v>
      </c>
    </row>
    <row r="595" spans="1:16" s="115" customFormat="1" ht="35.1" customHeight="1">
      <c r="A595" s="251" t="s">
        <v>895</v>
      </c>
      <c r="B595" s="84"/>
      <c r="C595" s="323" t="s">
        <v>994</v>
      </c>
      <c r="D595" s="324"/>
      <c r="E595" s="324"/>
      <c r="F595" s="324"/>
      <c r="G595" s="324"/>
      <c r="H595" s="325"/>
      <c r="I595" s="340" t="s">
        <v>397</v>
      </c>
      <c r="J595" s="140">
        <v>627</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88</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712</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67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775</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1056</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41</v>
      </c>
      <c r="K613" s="201" t="str">
        <f t="shared" ref="K613:K623" si="29">IF(OR(COUNTIF(L613:P613,"未確認")&gt;0,COUNTIF(L613:P613,"*")&gt;0),"※","")</f>
        <v>※</v>
      </c>
      <c r="L613" s="117">
        <v>18</v>
      </c>
      <c r="M613" s="117">
        <v>0</v>
      </c>
      <c r="N613" s="117" t="s">
        <v>541</v>
      </c>
      <c r="O613" s="117">
        <v>13</v>
      </c>
      <c r="P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48</v>
      </c>
      <c r="K618" s="201" t="str">
        <f t="shared" si="29"/>
        <v>※</v>
      </c>
      <c r="L618" s="117">
        <v>0</v>
      </c>
      <c r="M618" s="117" t="s">
        <v>541</v>
      </c>
      <c r="N618" s="117" t="s">
        <v>541</v>
      </c>
      <c r="O618" s="117">
        <v>0</v>
      </c>
      <c r="P618" s="117">
        <v>48</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1056</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1057</v>
      </c>
      <c r="P630" s="70" t="s">
        <v>1057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10</v>
      </c>
      <c r="K631" s="201" t="str">
        <f t="shared" ref="K631:K638" si="31">IF(OR(COUNTIF(L631:P631,"未確認")&gt;0,COUNTIF(L631:P631,"*")&gt;0),"※","")</f>
        <v/>
      </c>
      <c r="L631" s="117">
        <v>0</v>
      </c>
      <c r="M631" s="117">
        <v>0</v>
      </c>
      <c r="N631" s="117">
        <v>0</v>
      </c>
      <c r="O631" s="117">
        <v>10</v>
      </c>
      <c r="P631" s="117">
        <v>0</v>
      </c>
    </row>
    <row r="632" spans="1:22" s="118" customFormat="1" ht="56.1" customHeight="1">
      <c r="A632" s="252" t="s">
        <v>918</v>
      </c>
      <c r="B632" s="119"/>
      <c r="C632" s="320" t="s">
        <v>434</v>
      </c>
      <c r="D632" s="321"/>
      <c r="E632" s="321"/>
      <c r="F632" s="321"/>
      <c r="G632" s="321"/>
      <c r="H632" s="322"/>
      <c r="I632" s="122" t="s">
        <v>435</v>
      </c>
      <c r="J632" s="116">
        <f t="shared" si="30"/>
        <v>32</v>
      </c>
      <c r="K632" s="201" t="str">
        <f t="shared" si="31"/>
        <v/>
      </c>
      <c r="L632" s="117">
        <v>0</v>
      </c>
      <c r="M632" s="117">
        <v>0</v>
      </c>
      <c r="N632" s="117">
        <v>0</v>
      </c>
      <c r="O632" s="117">
        <v>32</v>
      </c>
      <c r="P632" s="117">
        <v>0</v>
      </c>
    </row>
    <row r="633" spans="1:22" s="118" customFormat="1" ht="57">
      <c r="A633" s="252" t="s">
        <v>919</v>
      </c>
      <c r="B633" s="119"/>
      <c r="C633" s="320" t="s">
        <v>436</v>
      </c>
      <c r="D633" s="321"/>
      <c r="E633" s="321"/>
      <c r="F633" s="321"/>
      <c r="G633" s="321"/>
      <c r="H633" s="322"/>
      <c r="I633" s="122" t="s">
        <v>437</v>
      </c>
      <c r="J633" s="116">
        <f t="shared" si="30"/>
        <v>31</v>
      </c>
      <c r="K633" s="201" t="str">
        <f t="shared" si="31"/>
        <v/>
      </c>
      <c r="L633" s="117">
        <v>0</v>
      </c>
      <c r="M633" s="117">
        <v>0</v>
      </c>
      <c r="N633" s="117">
        <v>0</v>
      </c>
      <c r="O633" s="117">
        <v>31</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t="s">
        <v>541</v>
      </c>
      <c r="P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1056</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164</v>
      </c>
      <c r="K646" s="201" t="str">
        <f t="shared" ref="K646:K660" si="33">IF(OR(COUNTIF(L646:P646,"未確認")&gt;0,COUNTIF(L646:P646,"*")&gt;0),"※","")</f>
        <v/>
      </c>
      <c r="L646" s="117">
        <v>65</v>
      </c>
      <c r="M646" s="117">
        <v>30</v>
      </c>
      <c r="N646" s="117">
        <v>14</v>
      </c>
      <c r="O646" s="117">
        <v>55</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68</v>
      </c>
      <c r="K648" s="201" t="str">
        <f t="shared" si="33"/>
        <v/>
      </c>
      <c r="L648" s="117">
        <v>24</v>
      </c>
      <c r="M648" s="117">
        <v>21</v>
      </c>
      <c r="N648" s="117">
        <v>12</v>
      </c>
      <c r="O648" s="117">
        <v>11</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v>40</v>
      </c>
      <c r="M650" s="117" t="s">
        <v>541</v>
      </c>
      <c r="N650" s="117">
        <v>0</v>
      </c>
      <c r="O650" s="117">
        <v>36</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59</v>
      </c>
      <c r="K655" s="201" t="str">
        <f t="shared" si="33"/>
        <v/>
      </c>
      <c r="L655" s="117">
        <v>17</v>
      </c>
      <c r="M655" s="117">
        <v>0</v>
      </c>
      <c r="N655" s="117">
        <v>0</v>
      </c>
      <c r="O655" s="117">
        <v>42</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row>
    <row r="659" spans="1:22" s="118" customFormat="1" ht="69.95" customHeight="1">
      <c r="A659" s="252" t="s">
        <v>947</v>
      </c>
      <c r="B659" s="84"/>
      <c r="C659" s="317" t="s">
        <v>1002</v>
      </c>
      <c r="D659" s="318"/>
      <c r="E659" s="318"/>
      <c r="F659" s="318"/>
      <c r="G659" s="318"/>
      <c r="H659" s="319"/>
      <c r="I659" s="122" t="s">
        <v>476</v>
      </c>
      <c r="J659" s="116">
        <f t="shared" si="32"/>
        <v>66</v>
      </c>
      <c r="K659" s="201" t="str">
        <f t="shared" si="33"/>
        <v/>
      </c>
      <c r="L659" s="117">
        <v>66</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1056</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1057</v>
      </c>
      <c r="P666" s="70" t="s">
        <v>1057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7.2</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264</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57</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34</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123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91</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35.700000000000003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1056</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1057</v>
      </c>
      <c r="P682" s="70" t="s">
        <v>1057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102</v>
      </c>
      <c r="K683" s="201" t="str">
        <f>IF(OR(COUNTIF(L683:P683,"未確認")&gt;0,COUNTIF(L683:P683,"*")&gt;0),"※","")</f>
        <v/>
      </c>
      <c r="L683" s="117">
        <v>0</v>
      </c>
      <c r="M683" s="117">
        <v>56</v>
      </c>
      <c r="N683" s="117">
        <v>46</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1056</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1057</v>
      </c>
      <c r="P692" s="70" t="s">
        <v>1057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1056</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1057</v>
      </c>
      <c r="P705" s="70" t="s">
        <v>1057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00896C-CE2B-463F-892C-4D7EE819A19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2019-12-23T00:29:25Z</dcterms:modified>
</cp:coreProperties>
</file>