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F14C403-6A61-40B9-B780-741E8DEAF2E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<sst xmlns="http://schemas.openxmlformats.org/spreadsheetml/2006/main" count="3492" uniqueCount="1058">
  <si>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</si>
  <si>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</si>
  <si>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</si>
  <si>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</si>
  <si>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</si>
  <si>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</si>
  <si>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</si>
  <si>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</si>
  <si>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</si>
  <si>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</si>
  <si>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</si>
  <si>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</si>
  <si>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</si>
  <si>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</si>
  <si>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</si>
  <si>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</si>
  <si>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</si>
  <si>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</si>
  <si>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</si>
  <si>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</si>
  <si>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</si>
  <si>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</si>
  <si>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</si>
  <si>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</si>
  <si>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</si>
  <si>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</si>
  <si>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</si>
  <si>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</si>
  <si>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</si>
  <si>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</si>
  <si>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</si>
  <si>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</si>
  <si>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</si>
  <si>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</si>
  <si>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</si>
  <si>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</si>
  <si>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</si>
  <si>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</si>
  <si>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</si>
  <si>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</si>
  <si>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</si>
  <si>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</si>
  <si>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</si>
  <si>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</si>
  <si>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</si>
  <si>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</si>
  <si>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</si>
  <si>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</si>
  <si>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</si>
  <si>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</si>
  <si>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</si>
  <si>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</si>
  <si>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</si>
  <si>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</si>
  <si>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</si>
  <si>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</si>
  <si>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</si>
  <si>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</si>
  <si>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</si>
  <si>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</si>
  <si>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</si>
  <si>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</si>
  <si>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</si>
  <si>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</si>
  <si>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</si>
  <si>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</si>
  <si>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</si>
  <si>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</si>
  <si>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</si>
  <si>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</si>
  <si>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</si>
  <si>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</si>
  <si>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</si>
  <si>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</si>
  <si>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</si>
  <si>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</si>
  <si>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</si>
  <si>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</si>
  <si>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</si>
  <si>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</si>
  <si>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</si>
  <si>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</si>
  <si>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</si>
  <si>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</si>
  <si>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</si>
  <si>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</si>
  <si>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</si>
  <si>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</si>
  <si>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</si>
  <si>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</si>
  <si>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</si>
  <si>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</si>
  <si>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</si>
  <si>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</si>
  <si>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</si>
  <si>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</si>
  <si>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</si>
  <si>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</si>
  <si>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</si>
  <si>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</si>
  <si>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</si>
  <si>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</si>
  <si>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</si>
  <si>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</si>
  <si>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</si>
  <si>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</si>
  <si>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</si>
  <si>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</si>
  <si>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</si>
  <si>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</si>
  <si>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</si>
  <si>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</si>
  <si>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</si>
  <si>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</si>
  <si>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</si>
  <si>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</si>
  <si>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</si>
  <si>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</si>
  <si>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</si>
  <si>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</si>
  <si>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</si>
  <si>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</si>
  <si>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</si>
  <si>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</si>
  <si>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</si>
  <si>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</si>
  <si>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</si>
  <si>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</si>
  <si>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</si>
  <si>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</si>
  <si>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</si>
  <si>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</si>
  <si>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</si>
  <si>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</si>
  <si>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</si>
  <si>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</si>
  <si>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</si>
  <si>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</si>
  <si>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</si>
  <si>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</si>
  <si>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</si>
  <si>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</si>
  <si>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</si>
  <si>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</si>
  <si>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</si>
  <si>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</si>
  <si>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</si>
  <si>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</si>
  <si>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</si>
  <si>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</si>
  <si>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</si>
  <si>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</si>
  <si>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</si>
  <si>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</si>
  <si>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</si>
  <si>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</si>
  <si>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</si>
  <si>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</si>
  <si>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</si>
  <si>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</si>
  <si>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</si>
  <si>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</si>
  <si>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</si>
  <si>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</si>
  <si>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</si>
  <si>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</si>
  <si>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</si>
  <si>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</si>
  <si>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</si>
  <si>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</si>
  <si>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</si>
  <si>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</si>
  <si>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</si>
  <si>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</si>
  <si>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</si>
  <si>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</si>
  <si>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</si>
  <si>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</si>
  <si>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</si>
  <si>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</si>
  <si>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</si>
  <si>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</si>
  <si>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</si>
  <si>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</si>
  <si>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</si>
  <si>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</si>
  <si>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</si>
  <si>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</si>
  <si>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</si>
  <si>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</si>
  <si>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</si>
  <si>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</si>
  <si>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</si>
  <si>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</si>
  <si>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</si>
  <si>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</si>
  <si>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</si>
  <si>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</si>
  <si>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</si>
  <si>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</si>
  <si>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</si>
  <si>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</si>
  <si>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</si>
  <si>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</si>
  <si>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</si>
  <si>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</si>
  <si>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</si>
  <si>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</si>
  <si>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</si>
  <si>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</si>
  <si>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</si>
  <si>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</si>
  <si>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</si>
  <si>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</si>
  <si>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</si>
  <si>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</si>
  <si>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</si>
  <si>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</si>
  <si>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</si>
  <si>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</si>
  <si>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</si>
  <si>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</si>
  <si>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</si>
  <si>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</si>
  <si>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</si>
  <si>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</si>
  <si>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</si>
  <si>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</si>
  <si>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</si>
  <si>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</si>
  <si>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</si>
  <si>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</si>
  <si>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</si>
  <si>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</si>
  <si>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</si>
  <si>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</si>
  <si>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</si>
  <si>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</si>
  <si>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</si>
  <si>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</si>
  <si>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</si>
  <si>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</si>
  <si>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</si>
  <si>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</si>
  <si>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</si>
  <si>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</si>
  <si>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</si>
  <si>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</si>
  <si>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</si>
  <si>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</si>
  <si>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</si>
  <si>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</si>
  <si>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</si>
  <si>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</si>
  <si>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</si>
  <si>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</si>
  <si>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</si>
  <si>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</si>
  <si>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</si>
  <si>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</si>
  <si>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</si>
  <si>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</si>
  <si>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</si>
  <si>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</si>
  <si>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</si>
  <si>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</si>
  <si>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</si>
  <si>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</si>
  <si>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</si>
  <si>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</si>
  <si>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</si>
  <si>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</si>
  <si>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</si>
  <si>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</si>
  <si>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</si>
  <si>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</si>
  <si>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</si>
  <si>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</si>
  <si>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</si>
  <si>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</si>
  <si>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</si>
  <si>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</si>
  <si>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</si>
  <si>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</si>
  <si>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</si>
  <si>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</si>
  <si>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</si>
  <si>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</si>
  <si>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</si>
  <si>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</si>
  <si>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</si>
  <si>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</si>
  <si>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</si>
  <si>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</si>
  <si>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</si>
  <si>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</si>
  <si>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</si>
  <si>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</si>
  <si>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</si>
  <si>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</si>
  <si>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</si>
  <si>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</si>
  <si>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</si>
  <si>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</si>
  <si>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</si>
  <si>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</si>
  <si>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</si>
  <si>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</si>
  <si>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</si>
  <si>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</si>
  <si>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</si>
  <si>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</si>
  <si>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</si>
  <si>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</si>
  <si>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</si>
  <si>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</si>
  <si>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</si>
  <si>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</si>
  <si>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</si>
  <si>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</si>
  <si>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</si>
  <si>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</si>
  <si>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</si>
  <si>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</si>
  <si>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</si>
  <si>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</si>
  <si>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</si>
  <si>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</si>
  <si>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</si>
  <si>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</si>
  <si>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</si>
  <si>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</si>
  <si>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</si>
  <si>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</si>
  <si>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</si>
  <si>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</si>
  <si>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</si>
  <si>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</si>
  <si>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</si>
  <si>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</si>
  <si>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</si>
  <si>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</si>
  <si>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</si>
  <si>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</si>
  <si>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</si>
  <si>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</si>
  <si>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</si>
  <si>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</si>
  <si>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</si>
  <si>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</si>
  <si>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</si>
  <si>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</si>
  <si>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</si>
  <si>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</si>
  <si>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</si>
  <si>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</si>
  <si>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</si>
  <si>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</si>
  <si>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</si>
  <si>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</si>
  <si>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</si>
  <si>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</si>
  <si>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</si>
  <si>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</si>
  <si>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</si>
  <si>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</si>
  <si>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</si>
  <si>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</si>
  <si>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</si>
  <si>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</si>
  <si>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</si>
  <si>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</si>
  <si>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</si>
  <si>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</si>
  <si>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</si>
  <si>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</si>
  <si>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</si>
  <si>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</si>
  <si>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</si>
  <si>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</si>
  <si>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</si>
  <si>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</si>
  <si>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</si>
  <si>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</si>
  <si>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</si>
  <si>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</si>
  <si>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</si>
  <si>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</si>
  <si>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</si>
  <si>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</si>
  <si>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</si>
  <si>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</si>
  <si>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</si>
  <si>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</si>
  <si>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</si>
  <si>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</si>
  <si>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</si>
  <si>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</si>
  <si>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</si>
  <si>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</si>
  <si>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</si>
  <si>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</si>
  <si>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</si>
  <si>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</si>
  <si>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</si>
  <si>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</si>
  <si>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</si>
  <si>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</si>
  <si>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</si>
  <si>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</si>
  <si>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</si>
  <si>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</si>
  <si>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</si>
  <si>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</si>
  <si>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</si>
  <si>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</si>
  <si>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</si>
  <si>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</si>
  <si>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</si>
  <si>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</si>
  <si>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</si>
  <si>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</si>
  <si>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</si>
  <si>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</si>
  <si>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</si>
  <si>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</si>
  <si>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</si>
  <si>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</si>
  <si>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</si>
  <si>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</si>
  <si>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</si>
  <si>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</si>
  <si>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</si>
  <si>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</si>
  <si>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</si>
  <si>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</si>
  <si>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</si>
  <si>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</si>
  <si>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</si>
  <si>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</si>
  <si>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</si>
  <si>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</si>
  <si>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</si>
  <si>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</si>
  <si>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</si>
  <si>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</si>
  <si>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</si>
  <si>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</si>
  <si>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</si>
  <si>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</si>
  <si>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</si>
  <si>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</si>
  <si>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</si>
  <si>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</si>
  <si>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</si>
  <si>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</si>
  <si>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</si>
  <si>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</si>
  <si>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</si>
  <si>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</si>
  <si>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</si>
  <si>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</si>
  <si>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</si>
  <si>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</si>
  <si>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</si>
  <si>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</si>
  <si>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</si>
  <si>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</si>
  <si>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</si>
  <si>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</si>
  <si>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</si>
  <si>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</si>
  <si>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</si>
  <si>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</si>
  <si>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</si>
  <si>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</si>
  <si>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</si>
  <si>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</si>
  <si>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</si>
  <si>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</si>
  <si>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</si>
  <si>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</si>
  <si>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</si>
  <si>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</si>
  <si>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</si>
  <si>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</si>
  <si>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</si>
  <si>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</si>
  <si>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</si>
  <si>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</si>
  <si>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</si>
  <si>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</si>
  <si>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</si>
  <si>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</si>
  <si>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</si>
  <si>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</si>
  <si>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</si>
  <si>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</si>
  <si>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</si>
  <si>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</si>
  <si>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</si>
  <si>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</si>
  <si>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</si>
  <si>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</si>
  <si>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</si>
  <si>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</si>
  <si>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</si>
  <si>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</si>
  <si>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</si>
  <si>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</si>
  <si>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</si>
  <si>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</si>
  <si>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</si>
  <si>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</si>
  <si>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</si>
  <si>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</si>
  <si>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</si>
  <si>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</si>
  <si>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</si>
  <si>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</si>
  <si>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</si>
  <si>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</si>
  <si>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</si>
  <si>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</si>
  <si>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</si>
  <si>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</si>
  <si>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</si>
  <si>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</si>
  <si>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</si>
  <si>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</si>
  <si>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</si>
  <si>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</si>
  <si>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</si>
  <si>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</si>
  <si>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</si>
  <si>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</si>
  <si>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</si>
  <si>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</si>
  <si>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</si>
  <si>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</si>
  <si>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</si>
  <si>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</si>
  <si>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</si>
  <si>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</si>
  <si>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</si>
  <si>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</si>
  <si>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</si>
  <si>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</si>
  <si>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</si>
  <si>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</si>
  <si>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</si>
  <si>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</si>
  <si>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</si>
  <si>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</si>
  <si>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</si>
  <si>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</si>
  <si>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</si>
  <si>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</si>
  <si>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</si>
  <si>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</si>
  <si>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</si>
  <si>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</si>
  <si>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</si>
  <si>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</si>
  <si>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</si>
  <si>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</si>
  <si>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</si>
  <si>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</si>
  <si>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</si>
  <si>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</si>
  <si>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</si>
  <si>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</si>
  <si>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</si>
  <si>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</si>
  <si>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</si>
  <si>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</si>
  <si>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</si>
  <si>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</si>
  <si>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</si>
  <si>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</si>
  <si>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</si>
  <si>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</si>
  <si>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</si>
  <si>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</si>
  <si>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</si>
  <si>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</si>
  <si>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</si>
  <si>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</si>
  <si>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</si>
  <si>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</si>
  <si>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</si>
  <si>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</si>
  <si>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</si>
  <si>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</si>
  <si>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</si>
  <si>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</si>
  <si>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</si>
  <si>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</si>
  <si>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</si>
  <si>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</si>
  <si>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</si>
  <si>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</si>
  <si>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</si>
  <si>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</si>
  <si>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</si>
  <si>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</si>
  <si>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</si>
  <si>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</si>
  <si>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</si>
  <si>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</si>
  <si>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</si>
  <si>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</si>
  <si>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</si>
  <si>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</si>
  <si>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</si>
  <si>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</si>
  <si>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</si>
  <si>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</si>
  <si>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</si>
  <si>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</si>
  <si>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</si>
  <si>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</si>
  <si>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</si>
  <si>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</si>
  <si>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</si>
  <si>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</si>
  <si>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</si>
  <si>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</si>
  <si>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</si>
  <si>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</si>
  <si>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</si>
  <si>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</si>
  <si>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</si>
  <si>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</si>
  <si>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</si>
  <si>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</si>
  <si>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</si>
  <si>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</si>
  <si>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</si>
  <si>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</si>
  <si>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</si>
  <si>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</si>
  <si>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</si>
  <si>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</si>
  <si>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</si>
  <si>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</si>
  <si>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</si>
  <si>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</si>
  <si>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</si>
  <si>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</si>
  <si>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</si>
  <si>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</si>
  <si>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</si>
  <si>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</si>
  <si>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</si>
  <si>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</si>
  <si>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</si>
  <si>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</si>
  <si>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</si>
  <si>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</si>
  <si>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</si>
  <si>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</si>
  <si>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</si>
  <si>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</si>
  <si>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</si>
  <si>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</si>
  <si>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</si>
  <si>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</si>
  <si>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</si>
  <si>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</si>
  <si>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</si>
  <si>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</si>
  <si>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</si>
  <si>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</si>
  <si>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</si>
  <si>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</si>
  <si>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</si>
  <si>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</si>
  <si>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</si>
  <si>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</si>
  <si>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</si>
  <si>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</si>
  <si>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</si>
  <si>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</si>
  <si>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</si>
  <si>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</si>
  <si>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</si>
  <si>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</si>
  <si>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</si>
  <si>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</si>
  <si>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</si>
  <si>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</si>
  <si>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</si>
  <si>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</si>
  <si>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</si>
  <si>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</si>
  <si>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</si>
  <si>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</si>
  <si>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</si>
  <si>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</si>
  <si>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</si>
  <si>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</si>
  <si>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</si>
  <si>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</si>
  <si>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</si>
  <si>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</si>
  <si>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</si>
  <si>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</si>
  <si>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</si>
  <si>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</si>
  <si>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</si>
  <si>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</si>
  <si>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</si>
  <si>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</si>
  <si>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</si>
  <si>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</si>
  <si>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</si>
  <si>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</si>
  <si>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</si>
  <si>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</si>
  <si>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</si>
  <si>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</si>
  <si>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</si>
  <si>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</si>
  <si>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</si>
  <si>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</si>
  <si>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</si>
  <si>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</si>
  <si>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</si>
  <si>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</si>
  <si>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</si>
  <si>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</si>
  <si>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</si>
  <si>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</si>
  <si>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</si>
  <si>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</si>
  <si>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</si>
  <si>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</si>
  <si>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</si>
  <si>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</si>
  <si>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</si>
  <si>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</si>
  <si>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</si>
  <si>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</si>
  <si>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</si>
  <si>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</si>
  <si>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</si>
  <si>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</si>
  <si>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</si>
  <si>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</si>
  <si>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</si>
  <si>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</si>
  <si>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</si>
  <si>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</si>
  <si>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</si>
  <si>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</si>
  <si>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</si>
  <si>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</si>
  <si>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</si>
  <si>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</si>
  <si>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</si>
  <si>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</si>
  <si>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</si>
  <si>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</si>
  <si>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</si>
  <si>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</si>
  <si>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</si>
  <si>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</si>
  <si>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</si>
  <si>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</si>
  <si>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</si>
  <si>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</si>
  <si>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</si>
  <si>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</si>
  <si>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</si>
  <si>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</si>
  <si>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</si>
  <si>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</si>
  <si>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</si>
  <si>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</si>
  <si>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</si>
  <si>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</si>
  <si>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</si>
  <si>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</si>
  <si>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</si>
  <si>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</si>
  <si>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</si>
  <si>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</si>
  <si>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</si>
  <si>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</si>
  <si>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</si>
  <si>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</si>
  <si>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</si>
  <si>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</si>
  <si>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</si>
  <si>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</si>
  <si>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</si>
  <si>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</si>
  <si>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</si>
  <si>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</si>
  <si>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</si>
  <si>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</si>
  <si>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</si>
  <si>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</si>
  <si>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</si>
  <si>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</si>
  <si>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</si>
  <si>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</si>
  <si>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</si>
  <si>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</si>
  <si>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</si>
  <si>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</si>
  <si>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</si>
  <si>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</si>
  <si>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</si>
  <si>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</si>
  <si>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</si>
  <si>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</si>
  <si>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</si>
  <si>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</si>
  <si>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</si>
  <si>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</si>
  <si>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</si>
  <si>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</si>
  <si>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</si>
  <si>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</si>
  <si>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</si>
  <si>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</si>
  <si>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</si>
  <si>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</si>
  <si>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</si>
  <si>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</si>
  <si>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</si>
  <si>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</si>
  <si>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</si>
  <si>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</si>
  <si>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</si>
  <si>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</si>
  <si>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</si>
  <si>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</si>
  <si>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</si>
  <si>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</si>
  <si>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</si>
  <si>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</si>
  <si>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</si>
  <si>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</si>
  <si>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</si>
  <si>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</si>
  <si>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</si>
  <si>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</si>
  <si>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</si>
  <si>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</si>
  <si>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</si>
  <si>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</si>
  <si>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</si>
  <si>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</si>
  <si>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</si>
  <si>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</si>
  <si>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</si>
  <si>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</si>
  <si>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</si>
  <si>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</si>
  <si>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</si>
  <si>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</si>
  <si>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</si>
  <si>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</si>
  <si>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</si>
  <si>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</si>
  <si>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</si>
  <si>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</si>
  <si>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</si>
  <si>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</si>
  <si>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</si>
  <si>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</si>
  <si>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</si>
  <si>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</si>
  <si>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</si>
  <si>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</si>
  <si>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</si>
  <si>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</si>
  <si>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</si>
  <si>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</si>
  <si>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</si>
  <si>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</si>
  <si>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</si>
  <si>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</si>
  <si>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</si>
  <si>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</si>
  <si>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</si>
  <si>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</si>
  <si>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</si>
  <si>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</si>
  <si>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</si>
  <si>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</si>
  <si>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</si>
  <si>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</si>
  <si>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</si>
  <si>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</si>
  <si>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</si>
  <si>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</si>
  <si>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</si>
  <si>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</si>
  <si>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</si>
  <si>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</si>
  <si>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</si>
  <si>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</si>
  <si>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</si>
  <si>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</si>
  <si>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</si>
  <si>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</si>
  <si>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</si>
  <si>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</si>
  <si>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</si>
  <si>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</si>
  <si>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</si>
  <si>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</si>
  <si>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</si>
  <si>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</si>
  <si>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</si>
  <si>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</si>
  <si>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</si>
  <si>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</si>
  <si>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</si>
  <si>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</si>
  <si>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</si>
  <si>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</si>
  <si>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</si>
  <si>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</si>
  <si>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</si>
  <si>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</si>
  <si>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</si>
  <si>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</si>
  <si>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</si>
  <si>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</si>
  <si>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</si>
  <si>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</si>
  <si>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</si>
  <si>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</si>
  <si>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</si>
  <si>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</si>
  <si>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</si>
  <si>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</si>
  <si>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</si>
  <si>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</si>
  <si>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</si>
  <si>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</si>
  <si>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</si>
  <si>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</si>
  <si>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</si>
  <si>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</si>
  <si>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</si>
  <si>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</si>
  <si>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</si>
  <si>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</si>
  <si>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</si>
  <si>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</si>
  <si>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</si>
  <si>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</si>
  <si>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</si>
  <si>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</si>
  <si>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</si>
  <si>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</si>
  <si>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</si>
  <si>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</si>
  <si>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</si>
  <si>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</si>
  <si>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</si>
  <si>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</si>
  <si>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</si>
  <si>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</si>
  <si>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</si>
  <si>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</si>
  <si>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</si>
  <si>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</si>
  <si>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</si>
  <si>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</si>
  <si>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</si>
  <si>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</si>
  <si>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</si>
  <si>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</si>
  <si>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</si>
  <si>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</si>
  <si>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</si>
  <si>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</si>
  <si>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</si>
  <si>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</si>
  <si>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</si>
  <si>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</si>
  <si>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</si>
  <si>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</si>
  <si>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</si>
  <si>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</si>
  <si>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</si>
  <si>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</si>
  <si>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</si>
  <si>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</si>
  <si>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</si>
  <si>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</si>
  <si>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</si>
  <si>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</si>
  <si>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</si>
  <si>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</si>
  <si>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</si>
  <si>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</si>
  <si>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</si>
  <si>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</si>
  <si>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</si>
  <si>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</si>
  <si>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</si>
  <si>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</si>
  <si>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</si>
  <si>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</si>
  <si>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</si>
  <si>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</si>
  <si>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</si>
  <si>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</si>
  <si>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</si>
  <si>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</si>
  <si>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</si>
  <si>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</si>
  <si>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</si>
  <si>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</si>
  <si>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</si>
  <si>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</si>
  <si>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</si>
  <si>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</si>
  <si>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</si>
  <si>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</si>
  <si>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</si>
  <si>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</si>
  <si>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</si>
  <si>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</si>
  <si>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</si>
  <si>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</si>
  <si>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</si>
  <si>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</si>
  <si>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</si>
  <si>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医療法人社団松弘会三愛病院</t>
    <phoneticPr fontId="3"/>
  </si>
  <si>
    <t>〒338-0837 さいたま市桜区田島４－３５－１７</t>
    <phoneticPr fontId="3"/>
  </si>
  <si>
    <t>〇</t>
  </si>
  <si>
    <t>医療法人</t>
  </si>
  <si>
    <t>複数の診療科で活用</t>
  </si>
  <si>
    <t>外科</t>
  </si>
  <si>
    <t>脳神経外科</t>
  </si>
  <si>
    <t>循環器内科</t>
  </si>
  <si>
    <t>ハイケアユニット入院医療管理料１</t>
  </si>
  <si>
    <t>ＤＰＣ病院ではない</t>
  </si>
  <si>
    <t>有</t>
  </si>
  <si>
    <t>看護必要度Ⅰ</t>
    <phoneticPr fontId="3"/>
  </si>
  <si>
    <t>3階ハイケアユニット病棟</t>
  </si>
  <si>
    <t>高度急性期機能</t>
  </si>
  <si>
    <t>心臓血管外科</t>
  </si>
  <si>
    <t>整形外科</t>
  </si>
  <si>
    <t>2A病棟</t>
  </si>
  <si>
    <t>急性期機能</t>
  </si>
  <si>
    <t>3A病棟</t>
  </si>
  <si>
    <t>4A病棟</t>
  </si>
  <si>
    <t>2.3B病棟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</si>
</sst>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84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1049</v>
      </c>
      <c r="M9" s="282" t="s">
        <v>1053</v>
      </c>
      <c r="N9" s="282" t="s">
        <v>1055</v>
      </c>
      <c r="O9" s="282" t="s">
        <v>1056</v>
      </c>
      <c r="P9" s="282" t="s">
        <v>1057</v>
      </c>
    </row>
    <row r="10" spans="1:22" s="21" customFormat="1" ht="34.5" customHeight="1">
      <c r="A10" s="244" t="s">
        <v>606</v>
      </c>
      <c r="B10" s="17"/>
      <c r="C10" s="19"/>
      <c r="D10" s="19"/>
      <c r="E10" s="19"/>
      <c r="F10" s="19"/>
      <c r="G10" s="19"/>
      <c r="H10" s="20"/>
      <c r="I10" s="422" t="s">
        <v>2</v>
      </c>
      <c r="J10" s="422"/>
      <c r="K10" s="422"/>
      <c r="L10" s="25" t="s">
        <v>1039</v>
      </c>
      <c r="M10" s="25"/>
      <c r="N10" s="25"/>
      <c r="O10" s="25"/>
      <c r="P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1049</v>
      </c>
      <c r="M22" s="282" t="s">
        <v>1053</v>
      </c>
      <c r="N22" s="282" t="s">
        <v>1055</v>
      </c>
      <c r="O22" s="282" t="s">
        <v>1056</v>
      </c>
      <c r="P22" s="282" t="s">
        <v>1057</v>
      </c>
    </row>
    <row r="23" spans="1:22" s="21" customFormat="1" ht="34.5" customHeight="1">
      <c r="A23" s="244" t="s">
        <v>607</v>
      </c>
      <c r="B23" s="17"/>
      <c r="C23" s="19"/>
      <c r="D23" s="19"/>
      <c r="E23" s="19"/>
      <c r="F23" s="19"/>
      <c r="G23" s="19"/>
      <c r="H23" s="20"/>
      <c r="I23" s="303" t="s">
        <v>2</v>
      </c>
      <c r="J23" s="304"/>
      <c r="K23" s="305"/>
      <c r="L23" s="25" t="s">
        <v>1039</v>
      </c>
      <c r="M23" s="25"/>
      <c r="N23" s="25"/>
      <c r="O23" s="25"/>
      <c r="P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1049</v>
      </c>
      <c r="M35" s="282" t="s">
        <v>1053</v>
      </c>
      <c r="N35" s="282" t="s">
        <v>1055</v>
      </c>
      <c r="O35" s="282" t="s">
        <v>1056</v>
      </c>
      <c r="P35" s="282" t="s">
        <v>1057</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1049</v>
      </c>
      <c r="M44" s="282" t="s">
        <v>1053</v>
      </c>
      <c r="N44" s="282" t="s">
        <v>1055</v>
      </c>
      <c r="O44" s="282" t="s">
        <v>1056</v>
      </c>
      <c r="P44" s="282" t="s">
        <v>1057</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8.75">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ht="27">
      <c r="A89" s="243"/>
      <c r="B89" s="18"/>
      <c r="C89" s="62"/>
      <c r="D89" s="3"/>
      <c r="E89" s="3"/>
      <c r="F89" s="3"/>
      <c r="G89" s="3"/>
      <c r="H89" s="287"/>
      <c r="I89" s="287"/>
      <c r="J89" s="64" t="s">
        <v>35</v>
      </c>
      <c r="K89" s="65"/>
      <c r="L89" s="262" t="s">
        <v>1049</v>
      </c>
      <c r="M89" s="262" t="s">
        <v>1053</v>
      </c>
      <c r="N89" s="262" t="s">
        <v>1055</v>
      </c>
      <c r="O89" s="262" t="s">
        <v>1056</v>
      </c>
      <c r="P89" s="262" t="s">
        <v>1057</v>
      </c>
    </row>
    <row r="90" spans="1:22" s="21" customFormat="1" ht="27">
      <c r="A90" s="243"/>
      <c r="B90" s="1"/>
      <c r="C90" s="3"/>
      <c r="D90" s="3"/>
      <c r="E90" s="3"/>
      <c r="F90" s="3"/>
      <c r="G90" s="3"/>
      <c r="H90" s="287"/>
      <c r="I90" s="67" t="s">
        <v>36</v>
      </c>
      <c r="J90" s="68"/>
      <c r="K90" s="69"/>
      <c r="L90" s="262" t="s">
        <v>1050</v>
      </c>
      <c r="M90" s="262" t="s">
        <v>1054</v>
      </c>
      <c r="N90" s="262" t="s">
        <v>1054</v>
      </c>
      <c r="O90" s="262" t="s">
        <v>1054</v>
      </c>
      <c r="P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8.75">
      <c r="A92" s="243"/>
      <c r="B92" s="75"/>
      <c r="C92" s="62"/>
      <c r="D92" s="3"/>
      <c r="E92" s="3"/>
      <c r="F92" s="3"/>
      <c r="G92" s="3"/>
      <c r="H92" s="287"/>
      <c r="I92" s="287"/>
      <c r="J92" s="63"/>
      <c r="K92" s="63"/>
      <c r="L92" s="61"/>
      <c r="M92" s="61"/>
      <c r="N92" s="61"/>
      <c r="O92" s="61"/>
      <c r="P92" s="61"/>
    </row>
    <row r="93" spans="1:22" s="21" customFormat="1" ht="18.75">
      <c r="A93" s="243"/>
      <c r="B93" s="75"/>
      <c r="C93" s="62"/>
      <c r="D93" s="3"/>
      <c r="E93" s="3"/>
      <c r="F93" s="3"/>
      <c r="G93" s="3"/>
      <c r="H93" s="287"/>
      <c r="I93" s="287"/>
      <c r="J93" s="63"/>
      <c r="K93" s="63"/>
      <c r="L93" s="61"/>
      <c r="M93" s="61"/>
      <c r="N93" s="61"/>
      <c r="O93" s="61"/>
      <c r="P93" s="61"/>
    </row>
    <row r="94" spans="1:22" s="21" customFormat="1" ht="18.75">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1049</v>
      </c>
      <c r="M97" s="66" t="s">
        <v>1053</v>
      </c>
      <c r="N97" s="66" t="s">
        <v>1055</v>
      </c>
      <c r="O97" s="66" t="s">
        <v>1056</v>
      </c>
      <c r="P97" s="66" t="s">
        <v>1057</v>
      </c>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1054</v>
      </c>
      <c r="O98" s="70" t="s">
        <v>1054</v>
      </c>
      <c r="P98" s="70" t="s">
        <v>1054</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199</v>
      </c>
      <c r="K99" s="237" t="str">
        <f>IF(OR(COUNTIF(L99:P99,"未確認")&gt;0,COUNTIF(L99:P99,"~*")&gt;0),"※","")</f>
        <v/>
      </c>
      <c r="L99" s="258">
        <v>4</v>
      </c>
      <c r="M99" s="258">
        <v>54</v>
      </c>
      <c r="N99" s="258">
        <v>43</v>
      </c>
      <c r="O99" s="258">
        <v>40</v>
      </c>
      <c r="P99" s="258">
        <v>58</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199</v>
      </c>
      <c r="K101" s="237" t="str">
        <f>IF(OR(COUNTIF(L101:P101,"未確認")&gt;0,COUNTIF(L101:P101,"~*")&gt;0),"※","")</f>
        <v/>
      </c>
      <c r="L101" s="258">
        <v>4</v>
      </c>
      <c r="M101" s="258">
        <v>54</v>
      </c>
      <c r="N101" s="258">
        <v>43</v>
      </c>
      <c r="O101" s="258">
        <v>40</v>
      </c>
      <c r="P101" s="258">
        <v>58</v>
      </c>
    </row>
    <row r="102" spans="1:22" s="83" customFormat="1" ht="34.5" customHeight="1">
      <c r="A102" s="244" t="s">
        <v>610</v>
      </c>
      <c r="B102" s="84"/>
      <c r="C102" s="377"/>
      <c r="D102" s="379"/>
      <c r="E102" s="317" t="s">
        <v>612</v>
      </c>
      <c r="F102" s="318"/>
      <c r="G102" s="318"/>
      <c r="H102" s="319"/>
      <c r="I102" s="420"/>
      <c r="J102" s="256">
        <f t="shared" si="0"/>
        <v>199</v>
      </c>
      <c r="K102" s="237" t="str">
        <f t="shared" ref="K102:K111" si="1">IF(OR(COUNTIF(L101:P101,"未確認")&gt;0,COUNTIF(L101:P101,"~*")&gt;0),"※","")</f>
        <v/>
      </c>
      <c r="L102" s="258">
        <v>4</v>
      </c>
      <c r="M102" s="258">
        <v>54</v>
      </c>
      <c r="N102" s="258">
        <v>43</v>
      </c>
      <c r="O102" s="258">
        <v>40</v>
      </c>
      <c r="P102" s="258">
        <v>58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66" t="s">
        <v>1056</v>
      </c>
      <c r="P118" s="66" t="s">
        <v>1057</v>
      </c>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1054</v>
      </c>
      <c r="O119" s="70" t="s">
        <v>1054</v>
      </c>
      <c r="P119" s="70" t="s">
        <v>1054</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1043</v>
      </c>
      <c r="O121" s="98" t="s">
        <v>1052</v>
      </c>
      <c r="P121" s="98" t="s">
        <v>1044</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1052</v>
      </c>
      <c r="O122" s="98" t="s">
        <v>1042</v>
      </c>
      <c r="P122" s="98" t="s">
        <v>1052</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1042</v>
      </c>
      <c r="O123" s="98" t="s">
        <v>1044</v>
      </c>
      <c r="P123" s="98" t="s">
        <v>1043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66" t="s">
        <v>1056</v>
      </c>
      <c r="P129" s="66" t="s">
        <v>1057</v>
      </c>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1054</v>
      </c>
      <c r="O130" s="70" t="s">
        <v>1054</v>
      </c>
      <c r="P130" s="70" t="s">
        <v>1054</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558</v>
      </c>
      <c r="N131" s="98" t="s">
        <v>558</v>
      </c>
      <c r="O131" s="98" t="s">
        <v>558</v>
      </c>
      <c r="P131" s="98" t="s">
        <v>558</v>
      </c>
    </row>
    <row r="132" spans="1:22" s="83" customFormat="1" ht="34.5" customHeight="1">
      <c r="A132" s="244" t="s">
        <v>621</v>
      </c>
      <c r="B132" s="84"/>
      <c r="C132" s="295"/>
      <c r="D132" s="297"/>
      <c r="E132" s="320" t="s">
        <v>58</v>
      </c>
      <c r="F132" s="321"/>
      <c r="G132" s="321"/>
      <c r="H132" s="322"/>
      <c r="I132" s="389"/>
      <c r="J132" s="101"/>
      <c r="K132" s="102"/>
      <c r="L132" s="82">
        <v>4</v>
      </c>
      <c r="M132" s="82">
        <v>54</v>
      </c>
      <c r="N132" s="82">
        <v>43</v>
      </c>
      <c r="O132" s="82">
        <v>40</v>
      </c>
      <c r="P132" s="82">
        <v>58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66" t="s">
        <v>1056</v>
      </c>
      <c r="P143" s="66" t="s">
        <v>1057</v>
      </c>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1054</v>
      </c>
      <c r="O144" s="70" t="s">
        <v>1054</v>
      </c>
      <c r="P144" s="70" t="s">
        <v>1054</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429</v>
      </c>
      <c r="K148" s="264" t="str">
        <f t="shared" si="3"/>
        <v>※</v>
      </c>
      <c r="L148" s="117" t="s">
        <v>541</v>
      </c>
      <c r="M148" s="117">
        <v>134</v>
      </c>
      <c r="N148" s="117">
        <v>104</v>
      </c>
      <c r="O148" s="117">
        <v>117</v>
      </c>
      <c r="P148" s="117">
        <v>74</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18</v>
      </c>
      <c r="K179" s="264" t="str">
        <f t="shared" si="5"/>
        <v/>
      </c>
      <c r="L179" s="117">
        <v>18</v>
      </c>
      <c r="M179" s="117">
        <v>0</v>
      </c>
      <c r="N179" s="117">
        <v>0</v>
      </c>
      <c r="O179" s="117">
        <v>0</v>
      </c>
      <c r="P179" s="117">
        <v>0</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f t="shared" si="6"/>
        <v>38</v>
      </c>
      <c r="K220" s="264" t="str">
        <f t="shared" si="7"/>
        <v>※</v>
      </c>
      <c r="L220" s="117">
        <v>0</v>
      </c>
      <c r="M220" s="117">
        <v>11</v>
      </c>
      <c r="N220" s="117" t="s">
        <v>541</v>
      </c>
      <c r="O220" s="117">
        <v>16</v>
      </c>
      <c r="P220" s="117">
        <v>11</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66" t="s">
        <v>1056</v>
      </c>
      <c r="P226" s="66" t="s">
        <v>1057</v>
      </c>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1054</v>
      </c>
      <c r="O227" s="70" t="s">
        <v>1054</v>
      </c>
      <c r="P227" s="70" t="s">
        <v>1054</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66" t="s">
        <v>1056</v>
      </c>
      <c r="P234" s="66" t="s">
        <v>1057</v>
      </c>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1054</v>
      </c>
      <c r="O235" s="70" t="s">
        <v>1054</v>
      </c>
      <c r="P235" s="70" t="s">
        <v>1054</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66" t="s">
        <v>1056</v>
      </c>
      <c r="P244" s="66" t="s">
        <v>1057</v>
      </c>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1054</v>
      </c>
      <c r="O245" s="70" t="s">
        <v>1054</v>
      </c>
      <c r="P245" s="70" t="s">
        <v>1054</v>
      </c>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66" t="s">
        <v>1056</v>
      </c>
      <c r="P253" s="66" t="s">
        <v>1057</v>
      </c>
      <c r="Q253" s="8"/>
      <c r="R253" s="8"/>
      <c r="S253" s="8"/>
      <c r="T253" s="8"/>
      <c r="U253" s="8"/>
      <c r="V253" s="8"/>
    </row>
    <row r="254" spans="1:22" ht="27">
      <c r="A254" s="243"/>
      <c r="B254" s="1"/>
      <c r="C254" s="62"/>
      <c r="D254" s="3"/>
      <c r="F254" s="3"/>
      <c r="G254" s="3"/>
      <c r="H254" s="287"/>
      <c r="I254" s="67" t="s">
        <v>36</v>
      </c>
      <c r="J254" s="68"/>
      <c r="K254" s="79"/>
      <c r="L254" s="70" t="s">
        <v>1050</v>
      </c>
      <c r="M254" s="137" t="s">
        <v>1054</v>
      </c>
      <c r="N254" s="137" t="s">
        <v>1054</v>
      </c>
      <c r="O254" s="137" t="s">
        <v>1054</v>
      </c>
      <c r="P254" s="137" t="s">
        <v>1054</v>
      </c>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66" t="s">
        <v>1056</v>
      </c>
      <c r="P263" s="66" t="s">
        <v>1057</v>
      </c>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1054</v>
      </c>
      <c r="O264" s="70" t="s">
        <v>1054</v>
      </c>
      <c r="P264" s="70" t="s">
        <v>1054</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23</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9.4</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1</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76</v>
      </c>
      <c r="K269" s="81" t="str">
        <f t="shared" si="8"/>
        <v/>
      </c>
      <c r="L269" s="147">
        <v>0</v>
      </c>
      <c r="M269" s="147">
        <v>22</v>
      </c>
      <c r="N269" s="147">
        <v>24</v>
      </c>
      <c r="O269" s="147">
        <v>17</v>
      </c>
      <c r="P269" s="147">
        <v>13</v>
      </c>
    </row>
    <row r="270" spans="1:22" s="83" customFormat="1" ht="34.5" customHeight="1">
      <c r="A270" s="249" t="s">
        <v>725</v>
      </c>
      <c r="B270" s="120"/>
      <c r="C270" s="371"/>
      <c r="D270" s="371"/>
      <c r="E270" s="371"/>
      <c r="F270" s="371"/>
      <c r="G270" s="371" t="s">
        <v>148</v>
      </c>
      <c r="H270" s="371"/>
      <c r="I270" s="404"/>
      <c r="J270" s="266">
        <f t="shared" si="9"/>
        <v>4.6000000000000005</v>
      </c>
      <c r="K270" s="81" t="str">
        <f t="shared" si="8"/>
        <v/>
      </c>
      <c r="L270" s="148">
        <v>0</v>
      </c>
      <c r="M270" s="148">
        <v>0.8</v>
      </c>
      <c r="N270" s="148">
        <v>1.6</v>
      </c>
      <c r="O270" s="148">
        <v>0.6</v>
      </c>
      <c r="P270" s="148">
        <v>1.6</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0</v>
      </c>
      <c r="M271" s="147">
        <v>2</v>
      </c>
      <c r="N271" s="147">
        <v>1</v>
      </c>
      <c r="O271" s="147">
        <v>0</v>
      </c>
      <c r="P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23</v>
      </c>
      <c r="K273" s="81" t="str">
        <f t="shared" si="8"/>
        <v/>
      </c>
      <c r="L273" s="147">
        <v>0</v>
      </c>
      <c r="M273" s="147">
        <v>6</v>
      </c>
      <c r="N273" s="147">
        <v>8</v>
      </c>
      <c r="O273" s="147">
        <v>6</v>
      </c>
      <c r="P273" s="147">
        <v>3</v>
      </c>
    </row>
    <row r="274" spans="1:16" s="83" customFormat="1" ht="34.5" customHeight="1">
      <c r="A274" s="249" t="s">
        <v>727</v>
      </c>
      <c r="B274" s="120"/>
      <c r="C274" s="372"/>
      <c r="D274" s="372"/>
      <c r="E274" s="372"/>
      <c r="F274" s="372"/>
      <c r="G274" s="371" t="s">
        <v>148</v>
      </c>
      <c r="H274" s="371"/>
      <c r="I274" s="404"/>
      <c r="J274" s="266">
        <f t="shared" si="9"/>
        <v>4.1999999999999993</v>
      </c>
      <c r="K274" s="81" t="str">
        <f t="shared" si="8"/>
        <v/>
      </c>
      <c r="L274" s="148">
        <v>0</v>
      </c>
      <c r="M274" s="148">
        <v>2</v>
      </c>
      <c r="N274" s="148">
        <v>0.8</v>
      </c>
      <c r="O274" s="148">
        <v>0</v>
      </c>
      <c r="P274" s="148">
        <v>1.4</v>
      </c>
    </row>
    <row r="275" spans="1:16"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row>
    <row r="276" spans="1:16"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18</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0.9</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11</v>
      </c>
      <c r="M297" s="147">
        <v>18</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8</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6</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1</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66" t="s">
        <v>1056</v>
      </c>
      <c r="P322" s="66" t="s">
        <v>1057</v>
      </c>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1054</v>
      </c>
      <c r="O323" s="137" t="s">
        <v>1054</v>
      </c>
      <c r="P323" s="137" t="s">
        <v>1054</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66" t="s">
        <v>1056</v>
      </c>
      <c r="P342" s="66" t="s">
        <v>1057</v>
      </c>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1054</v>
      </c>
      <c r="O343" s="137" t="s">
        <v>1054</v>
      </c>
      <c r="P343" s="137" t="s">
        <v>1054</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1</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c r="O367" s="66" t="s">
        <v>1056</v>
      </c>
      <c r="P367" s="66" t="s">
        <v>1057</v>
      </c>
    </row>
    <row r="368" spans="1:22" s="118" customFormat="1" ht="20.25" customHeight="1">
      <c r="A368" s="243"/>
      <c r="B368" s="1"/>
      <c r="C368" s="3"/>
      <c r="D368" s="3"/>
      <c r="E368" s="3"/>
      <c r="F368" s="3"/>
      <c r="G368" s="3"/>
      <c r="H368" s="287"/>
      <c r="I368" s="67" t="s">
        <v>36</v>
      </c>
      <c r="J368" s="170"/>
      <c r="K368" s="79"/>
      <c r="L368" s="137" t="s">
        <v>1050</v>
      </c>
      <c r="M368" s="137" t="s">
        <v>1054</v>
      </c>
      <c r="N368" s="137" t="s">
        <v>1054</v>
      </c>
      <c r="O368" s="137" t="s">
        <v>1054</v>
      </c>
      <c r="P368" s="137" t="s">
        <v>1054</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c r="P369" s="172"/>
    </row>
    <row r="370" spans="1:16" s="118" customFormat="1" ht="34.5" customHeight="1">
      <c r="A370" s="243"/>
      <c r="B370" s="173"/>
      <c r="C370" s="383"/>
      <c r="D370" s="384"/>
      <c r="E370" s="384"/>
      <c r="F370" s="384"/>
      <c r="G370" s="384"/>
      <c r="H370" s="385"/>
      <c r="I370" s="389"/>
      <c r="J370" s="174"/>
      <c r="K370" s="102"/>
      <c r="L370" s="175"/>
      <c r="M370" s="175"/>
      <c r="N370" s="175"/>
      <c r="O370" s="175"/>
      <c r="P370" s="175"/>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c r="P372" s="177"/>
    </row>
    <row r="373" spans="1:16" s="118" customFormat="1" ht="34.5" customHeight="1">
      <c r="A373" s="243"/>
      <c r="B373" s="173"/>
      <c r="C373" s="386"/>
      <c r="D373" s="387"/>
      <c r="E373" s="387"/>
      <c r="F373" s="387"/>
      <c r="G373" s="387"/>
      <c r="H373" s="388"/>
      <c r="I373" s="389"/>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66" t="s">
        <v>1056</v>
      </c>
      <c r="P390" s="66" t="s">
        <v>1057</v>
      </c>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1054</v>
      </c>
      <c r="O391" s="70" t="s">
        <v>1054</v>
      </c>
      <c r="P391" s="70" t="s">
        <v>1054</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5255</v>
      </c>
      <c r="K392" s="81" t="str">
        <f t="shared" ref="K392:K397" si="12">IF(OR(COUNTIF(L392:P392,"未確認")&gt;0,COUNTIF(L392:P392,"~*")&gt;0),"※","")</f>
        <v/>
      </c>
      <c r="L392" s="147">
        <v>288</v>
      </c>
      <c r="M392" s="147">
        <v>1462</v>
      </c>
      <c r="N392" s="147">
        <v>1575</v>
      </c>
      <c r="O392" s="147">
        <v>1644</v>
      </c>
      <c r="P392" s="147">
        <v>286</v>
      </c>
    </row>
    <row r="393" spans="1:22" s="83" customFormat="1" ht="34.5" customHeight="1">
      <c r="A393" s="249" t="s">
        <v>773</v>
      </c>
      <c r="B393" s="84"/>
      <c r="C393" s="370"/>
      <c r="D393" s="380"/>
      <c r="E393" s="320" t="s">
        <v>224</v>
      </c>
      <c r="F393" s="321"/>
      <c r="G393" s="321"/>
      <c r="H393" s="322"/>
      <c r="I393" s="343"/>
      <c r="J393" s="140">
        <f t="shared" si="11"/>
        <v>2578</v>
      </c>
      <c r="K393" s="81" t="str">
        <f t="shared" si="12"/>
        <v/>
      </c>
      <c r="L393" s="147">
        <v>144</v>
      </c>
      <c r="M393" s="147">
        <v>591</v>
      </c>
      <c r="N393" s="147">
        <v>929</v>
      </c>
      <c r="O393" s="147">
        <v>802</v>
      </c>
      <c r="P393" s="147">
        <v>112</v>
      </c>
    </row>
    <row r="394" spans="1:22" s="83" customFormat="1" ht="34.5" customHeight="1">
      <c r="A394" s="250" t="s">
        <v>774</v>
      </c>
      <c r="B394" s="84"/>
      <c r="C394" s="370"/>
      <c r="D394" s="381"/>
      <c r="E394" s="320" t="s">
        <v>225</v>
      </c>
      <c r="F394" s="321"/>
      <c r="G394" s="321"/>
      <c r="H394" s="322"/>
      <c r="I394" s="343"/>
      <c r="J394" s="140">
        <f t="shared" si="11"/>
        <v>1797</v>
      </c>
      <c r="K394" s="81" t="str">
        <f t="shared" si="12"/>
        <v/>
      </c>
      <c r="L394" s="147">
        <v>137</v>
      </c>
      <c r="M394" s="147">
        <v>603</v>
      </c>
      <c r="N394" s="147">
        <v>407</v>
      </c>
      <c r="O394" s="147">
        <v>548</v>
      </c>
      <c r="P394" s="147">
        <v>102</v>
      </c>
    </row>
    <row r="395" spans="1:22" s="83" customFormat="1" ht="34.5" customHeight="1">
      <c r="A395" s="250" t="s">
        <v>775</v>
      </c>
      <c r="B395" s="84"/>
      <c r="C395" s="370"/>
      <c r="D395" s="382"/>
      <c r="E395" s="320" t="s">
        <v>226</v>
      </c>
      <c r="F395" s="321"/>
      <c r="G395" s="321"/>
      <c r="H395" s="322"/>
      <c r="I395" s="343"/>
      <c r="J395" s="140">
        <f t="shared" si="11"/>
        <v>880</v>
      </c>
      <c r="K395" s="81" t="str">
        <f t="shared" si="12"/>
        <v/>
      </c>
      <c r="L395" s="147">
        <v>7</v>
      </c>
      <c r="M395" s="147">
        <v>268</v>
      </c>
      <c r="N395" s="147">
        <v>239</v>
      </c>
      <c r="O395" s="147">
        <v>294</v>
      </c>
      <c r="P395" s="147">
        <v>72</v>
      </c>
    </row>
    <row r="396" spans="1:22" s="83" customFormat="1" ht="34.5" customHeight="1">
      <c r="A396" s="250" t="s">
        <v>776</v>
      </c>
      <c r="B396" s="1"/>
      <c r="C396" s="370"/>
      <c r="D396" s="320" t="s">
        <v>227</v>
      </c>
      <c r="E396" s="321"/>
      <c r="F396" s="321"/>
      <c r="G396" s="321"/>
      <c r="H396" s="322"/>
      <c r="I396" s="343"/>
      <c r="J396" s="140">
        <f t="shared" si="11"/>
        <v>57457</v>
      </c>
      <c r="K396" s="81" t="str">
        <f t="shared" si="12"/>
        <v/>
      </c>
      <c r="L396" s="147">
        <v>1446</v>
      </c>
      <c r="M396" s="147">
        <v>19820</v>
      </c>
      <c r="N396" s="147">
        <v>18454</v>
      </c>
      <c r="O396" s="147">
        <v>14123</v>
      </c>
      <c r="P396" s="147">
        <v>3614</v>
      </c>
    </row>
    <row r="397" spans="1:22" s="83" customFormat="1" ht="34.5" customHeight="1">
      <c r="A397" s="250" t="s">
        <v>777</v>
      </c>
      <c r="B397" s="119"/>
      <c r="C397" s="370"/>
      <c r="D397" s="320" t="s">
        <v>228</v>
      </c>
      <c r="E397" s="321"/>
      <c r="F397" s="321"/>
      <c r="G397" s="321"/>
      <c r="H397" s="322"/>
      <c r="I397" s="344"/>
      <c r="J397" s="140">
        <f t="shared" si="11"/>
        <v>5258</v>
      </c>
      <c r="K397" s="81" t="str">
        <f t="shared" si="12"/>
        <v/>
      </c>
      <c r="L397" s="147">
        <v>288</v>
      </c>
      <c r="M397" s="147">
        <v>1471</v>
      </c>
      <c r="N397" s="147">
        <v>1588</v>
      </c>
      <c r="O397" s="147">
        <v>1651</v>
      </c>
      <c r="P397" s="147">
        <v>260</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66" t="s">
        <v>1056</v>
      </c>
      <c r="P403" s="66" t="s">
        <v>1057</v>
      </c>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1054</v>
      </c>
      <c r="O404" s="70" t="s">
        <v>1054</v>
      </c>
      <c r="P404" s="70" t="s">
        <v>1054</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5255</v>
      </c>
      <c r="K405" s="81" t="str">
        <f t="shared" ref="K405:K422" si="14">IF(OR(COUNTIF(L405:P405,"未確認")&gt;0,COUNTIF(L405:P405,"~*")&gt;0),"※","")</f>
        <v/>
      </c>
      <c r="L405" s="147">
        <v>288</v>
      </c>
      <c r="M405" s="147">
        <v>1462</v>
      </c>
      <c r="N405" s="147">
        <v>1575</v>
      </c>
      <c r="O405" s="147">
        <v>1644</v>
      </c>
      <c r="P405" s="147">
        <v>286</v>
      </c>
    </row>
    <row r="406" spans="1:22" s="83" customFormat="1" ht="34.5" customHeight="1">
      <c r="A406" s="251" t="s">
        <v>779</v>
      </c>
      <c r="B406" s="119"/>
      <c r="C406" s="369"/>
      <c r="D406" s="375" t="s">
        <v>233</v>
      </c>
      <c r="E406" s="377" t="s">
        <v>234</v>
      </c>
      <c r="F406" s="378"/>
      <c r="G406" s="378"/>
      <c r="H406" s="379"/>
      <c r="I406" s="361"/>
      <c r="J406" s="140">
        <f t="shared" si="13"/>
        <v>646</v>
      </c>
      <c r="K406" s="81" t="str">
        <f t="shared" si="14"/>
        <v/>
      </c>
      <c r="L406" s="147">
        <v>144</v>
      </c>
      <c r="M406" s="147">
        <v>150</v>
      </c>
      <c r="N406" s="147">
        <v>263</v>
      </c>
      <c r="O406" s="147">
        <v>52</v>
      </c>
      <c r="P406" s="147">
        <v>37</v>
      </c>
    </row>
    <row r="407" spans="1:22" s="83" customFormat="1" ht="34.5" customHeight="1">
      <c r="A407" s="251" t="s">
        <v>780</v>
      </c>
      <c r="B407" s="119"/>
      <c r="C407" s="369"/>
      <c r="D407" s="369"/>
      <c r="E407" s="320" t="s">
        <v>235</v>
      </c>
      <c r="F407" s="321"/>
      <c r="G407" s="321"/>
      <c r="H407" s="322"/>
      <c r="I407" s="361"/>
      <c r="J407" s="140">
        <f t="shared" si="13"/>
        <v>3814</v>
      </c>
      <c r="K407" s="81" t="str">
        <f t="shared" si="14"/>
        <v/>
      </c>
      <c r="L407" s="147">
        <v>104</v>
      </c>
      <c r="M407" s="147">
        <v>1032</v>
      </c>
      <c r="N407" s="147">
        <v>1118</v>
      </c>
      <c r="O407" s="147">
        <v>1358</v>
      </c>
      <c r="P407" s="147">
        <v>202</v>
      </c>
    </row>
    <row r="408" spans="1:22" s="83" customFormat="1" ht="34.5" customHeight="1">
      <c r="A408" s="251" t="s">
        <v>781</v>
      </c>
      <c r="B408" s="119"/>
      <c r="C408" s="369"/>
      <c r="D408" s="369"/>
      <c r="E408" s="320" t="s">
        <v>236</v>
      </c>
      <c r="F408" s="321"/>
      <c r="G408" s="321"/>
      <c r="H408" s="322"/>
      <c r="I408" s="361"/>
      <c r="J408" s="140">
        <f t="shared" si="13"/>
        <v>567</v>
      </c>
      <c r="K408" s="81" t="str">
        <f t="shared" si="14"/>
        <v/>
      </c>
      <c r="L408" s="147">
        <v>34</v>
      </c>
      <c r="M408" s="147">
        <v>190</v>
      </c>
      <c r="N408" s="147">
        <v>136</v>
      </c>
      <c r="O408" s="147">
        <v>175</v>
      </c>
      <c r="P408" s="147">
        <v>32</v>
      </c>
    </row>
    <row r="409" spans="1:22" s="83" customFormat="1" ht="34.5" customHeight="1">
      <c r="A409" s="251" t="s">
        <v>782</v>
      </c>
      <c r="B409" s="119"/>
      <c r="C409" s="369"/>
      <c r="D409" s="369"/>
      <c r="E409" s="317" t="s">
        <v>989</v>
      </c>
      <c r="F409" s="318"/>
      <c r="G409" s="318"/>
      <c r="H409" s="319"/>
      <c r="I409" s="361"/>
      <c r="J409" s="140">
        <f t="shared" si="13"/>
        <v>228</v>
      </c>
      <c r="K409" s="81" t="str">
        <f t="shared" si="14"/>
        <v/>
      </c>
      <c r="L409" s="147">
        <v>6</v>
      </c>
      <c r="M409" s="147">
        <v>90</v>
      </c>
      <c r="N409" s="147">
        <v>58</v>
      </c>
      <c r="O409" s="147">
        <v>59</v>
      </c>
      <c r="P409" s="147">
        <v>15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5258</v>
      </c>
      <c r="K413" s="81" t="str">
        <f t="shared" si="14"/>
        <v/>
      </c>
      <c r="L413" s="147">
        <v>288</v>
      </c>
      <c r="M413" s="147">
        <v>1471</v>
      </c>
      <c r="N413" s="147">
        <v>1588</v>
      </c>
      <c r="O413" s="147">
        <v>1651</v>
      </c>
      <c r="P413" s="147">
        <v>260</v>
      </c>
    </row>
    <row r="414" spans="1:22" s="83" customFormat="1" ht="34.5" customHeight="1">
      <c r="A414" s="251" t="s">
        <v>787</v>
      </c>
      <c r="B414" s="119"/>
      <c r="C414" s="369"/>
      <c r="D414" s="375" t="s">
        <v>240</v>
      </c>
      <c r="E414" s="377" t="s">
        <v>241</v>
      </c>
      <c r="F414" s="378"/>
      <c r="G414" s="378"/>
      <c r="H414" s="379"/>
      <c r="I414" s="361"/>
      <c r="J414" s="140">
        <f t="shared" si="13"/>
        <v>646</v>
      </c>
      <c r="K414" s="81" t="str">
        <f t="shared" si="14"/>
        <v/>
      </c>
      <c r="L414" s="147">
        <v>259</v>
      </c>
      <c r="M414" s="147">
        <v>78</v>
      </c>
      <c r="N414" s="147">
        <v>129</v>
      </c>
      <c r="O414" s="147">
        <v>167</v>
      </c>
      <c r="P414" s="147">
        <v>13</v>
      </c>
    </row>
    <row r="415" spans="1:22" s="83" customFormat="1" ht="34.5" customHeight="1">
      <c r="A415" s="251" t="s">
        <v>788</v>
      </c>
      <c r="B415" s="119"/>
      <c r="C415" s="369"/>
      <c r="D415" s="369"/>
      <c r="E415" s="320" t="s">
        <v>242</v>
      </c>
      <c r="F415" s="321"/>
      <c r="G415" s="321"/>
      <c r="H415" s="322"/>
      <c r="I415" s="361"/>
      <c r="J415" s="140">
        <f t="shared" si="13"/>
        <v>3756</v>
      </c>
      <c r="K415" s="81" t="str">
        <f t="shared" si="14"/>
        <v/>
      </c>
      <c r="L415" s="147">
        <v>3</v>
      </c>
      <c r="M415" s="147">
        <v>1054</v>
      </c>
      <c r="N415" s="147">
        <v>1187</v>
      </c>
      <c r="O415" s="147">
        <v>1321</v>
      </c>
      <c r="P415" s="147">
        <v>191</v>
      </c>
    </row>
    <row r="416" spans="1:22" s="83" customFormat="1" ht="34.5" customHeight="1">
      <c r="A416" s="251" t="s">
        <v>789</v>
      </c>
      <c r="B416" s="119"/>
      <c r="C416" s="369"/>
      <c r="D416" s="369"/>
      <c r="E416" s="320" t="s">
        <v>243</v>
      </c>
      <c r="F416" s="321"/>
      <c r="G416" s="321"/>
      <c r="H416" s="322"/>
      <c r="I416" s="361"/>
      <c r="J416" s="140">
        <f t="shared" si="13"/>
        <v>358</v>
      </c>
      <c r="K416" s="81" t="str">
        <f t="shared" si="14"/>
        <v/>
      </c>
      <c r="L416" s="147">
        <v>0</v>
      </c>
      <c r="M416" s="147">
        <v>122</v>
      </c>
      <c r="N416" s="147">
        <v>148</v>
      </c>
      <c r="O416" s="147">
        <v>73</v>
      </c>
      <c r="P416" s="147">
        <v>15</v>
      </c>
    </row>
    <row r="417" spans="1:22" s="83" customFormat="1" ht="34.5" customHeight="1">
      <c r="A417" s="251" t="s">
        <v>790</v>
      </c>
      <c r="B417" s="119"/>
      <c r="C417" s="369"/>
      <c r="D417" s="369"/>
      <c r="E417" s="320" t="s">
        <v>244</v>
      </c>
      <c r="F417" s="321"/>
      <c r="G417" s="321"/>
      <c r="H417" s="322"/>
      <c r="I417" s="361"/>
      <c r="J417" s="140">
        <f t="shared" si="13"/>
        <v>86</v>
      </c>
      <c r="K417" s="81" t="str">
        <f t="shared" si="14"/>
        <v/>
      </c>
      <c r="L417" s="147">
        <v>0</v>
      </c>
      <c r="M417" s="147">
        <v>36</v>
      </c>
      <c r="N417" s="147">
        <v>26</v>
      </c>
      <c r="O417" s="147">
        <v>15</v>
      </c>
      <c r="P417" s="147">
        <v>9</v>
      </c>
    </row>
    <row r="418" spans="1:22" s="83" customFormat="1" ht="34.5" customHeight="1">
      <c r="A418" s="251" t="s">
        <v>791</v>
      </c>
      <c r="B418" s="119"/>
      <c r="C418" s="369"/>
      <c r="D418" s="369"/>
      <c r="E418" s="320" t="s">
        <v>245</v>
      </c>
      <c r="F418" s="321"/>
      <c r="G418" s="321"/>
      <c r="H418" s="322"/>
      <c r="I418" s="361"/>
      <c r="J418" s="140">
        <f t="shared" si="13"/>
        <v>60</v>
      </c>
      <c r="K418" s="81" t="str">
        <f t="shared" si="14"/>
        <v/>
      </c>
      <c r="L418" s="147">
        <v>0</v>
      </c>
      <c r="M418" s="147">
        <v>33</v>
      </c>
      <c r="N418" s="147">
        <v>13</v>
      </c>
      <c r="O418" s="147">
        <v>10</v>
      </c>
      <c r="P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151</v>
      </c>
      <c r="K420" s="81" t="str">
        <f t="shared" si="14"/>
        <v/>
      </c>
      <c r="L420" s="147">
        <v>0</v>
      </c>
      <c r="M420" s="147">
        <v>71</v>
      </c>
      <c r="N420" s="147">
        <v>29</v>
      </c>
      <c r="O420" s="147">
        <v>39</v>
      </c>
      <c r="P420" s="147">
        <v>12</v>
      </c>
    </row>
    <row r="421" spans="1:22" s="83" customFormat="1" ht="34.5" customHeight="1">
      <c r="A421" s="251" t="s">
        <v>794</v>
      </c>
      <c r="B421" s="119"/>
      <c r="C421" s="369"/>
      <c r="D421" s="369"/>
      <c r="E421" s="320" t="s">
        <v>247</v>
      </c>
      <c r="F421" s="321"/>
      <c r="G421" s="321"/>
      <c r="H421" s="322"/>
      <c r="I421" s="361"/>
      <c r="J421" s="140">
        <f t="shared" si="13"/>
        <v>201</v>
      </c>
      <c r="K421" s="81" t="str">
        <f t="shared" si="14"/>
        <v/>
      </c>
      <c r="L421" s="147">
        <v>26</v>
      </c>
      <c r="M421" s="147">
        <v>77</v>
      </c>
      <c r="N421" s="147">
        <v>56</v>
      </c>
      <c r="O421" s="147">
        <v>26</v>
      </c>
      <c r="P421" s="147">
        <v>16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66" t="s">
        <v>1056</v>
      </c>
      <c r="P428" s="66" t="s">
        <v>1057</v>
      </c>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1054</v>
      </c>
      <c r="O429" s="70" t="s">
        <v>1054</v>
      </c>
      <c r="P429" s="70" t="s">
        <v>1054</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4612</v>
      </c>
      <c r="K430" s="193" t="str">
        <f>IF(OR(COUNTIF(L430:P430,"未確認")&gt;0,COUNTIF(L430:P430,"~*")&gt;0),"※","")</f>
        <v/>
      </c>
      <c r="L430" s="147">
        <v>29</v>
      </c>
      <c r="M430" s="147">
        <v>1393</v>
      </c>
      <c r="N430" s="147">
        <v>1459</v>
      </c>
      <c r="O430" s="147">
        <v>1484</v>
      </c>
      <c r="P430" s="147">
        <v>247</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2</v>
      </c>
      <c r="K431" s="193" t="str">
        <f>IF(OR(COUNTIF(L431:P431,"未確認")&gt;0,COUNTIF(L431:P431,"~*")&gt;0),"※","")</f>
        <v/>
      </c>
      <c r="L431" s="147">
        <v>0</v>
      </c>
      <c r="M431" s="147">
        <v>2</v>
      </c>
      <c r="N431" s="147">
        <v>0</v>
      </c>
      <c r="O431" s="147">
        <v>0</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331</v>
      </c>
      <c r="K432" s="193" t="str">
        <f>IF(OR(COUNTIF(L432:P432,"未確認")&gt;0,COUNTIF(L432:P432,"~*")&gt;0),"※","")</f>
        <v/>
      </c>
      <c r="L432" s="147">
        <v>0</v>
      </c>
      <c r="M432" s="147">
        <v>136</v>
      </c>
      <c r="N432" s="147">
        <v>81</v>
      </c>
      <c r="O432" s="147">
        <v>88</v>
      </c>
      <c r="P432" s="147">
        <v>26</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4279</v>
      </c>
      <c r="K433" s="193" t="str">
        <f>IF(OR(COUNTIF(L433:P433,"未確認")&gt;0,COUNTIF(L433:P433,"~*")&gt;0),"※","")</f>
        <v/>
      </c>
      <c r="L433" s="147">
        <v>29</v>
      </c>
      <c r="M433" s="147">
        <v>1255</v>
      </c>
      <c r="N433" s="147">
        <v>1378</v>
      </c>
      <c r="O433" s="147">
        <v>1396</v>
      </c>
      <c r="P433" s="147">
        <v>221</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66" t="s">
        <v>1056</v>
      </c>
      <c r="P441" s="66" t="s">
        <v>1057</v>
      </c>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1054</v>
      </c>
      <c r="O442" s="70" t="s">
        <v>1054</v>
      </c>
      <c r="P442" s="70" t="s">
        <v>1054</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66" t="s">
        <v>1056</v>
      </c>
      <c r="P466" s="66" t="s">
        <v>1057</v>
      </c>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1054</v>
      </c>
      <c r="O467" s="70" t="s">
        <v>1054</v>
      </c>
      <c r="P467" s="70" t="s">
        <v>1054</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174</v>
      </c>
      <c r="K468" s="201" t="str">
        <f t="shared" ref="K468:K475" si="16">IF(OR(COUNTIF(L468:P468,"未確認")&gt;0,COUNTIF(L468:P468,"*")&gt;0),"※","")</f>
        <v/>
      </c>
      <c r="L468" s="117">
        <v>11</v>
      </c>
      <c r="M468" s="117">
        <v>49</v>
      </c>
      <c r="N468" s="117">
        <v>26</v>
      </c>
      <c r="O468" s="117">
        <v>55</v>
      </c>
      <c r="P468" s="117">
        <v>33</v>
      </c>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IF(SUM(L469:P469)=0,IF(COUNTIF(L469:P469,"未確認")&gt;0,"未確認",IF(COUNTIF(L469:P469,"~*")&gt;0,"*",SUM(L469:P469))),SUM(L469:P469))</f>
        <v>*</v>
      </c>
      <c r="K469" s="201" t="str">
        <f t="shared" si="16"/>
        <v>※</v>
      </c>
      <c r="L469" s="117">
        <v>0</v>
      </c>
      <c r="M469" s="117" t="s">
        <v>541</v>
      </c>
      <c r="N469" s="117" t="s">
        <v>541</v>
      </c>
      <c r="O469" s="117" t="s">
        <v>541</v>
      </c>
      <c r="P469" s="117" t="s">
        <v>541</v>
      </c>
      <c r="Q469" s="8"/>
      <c r="R469" s="8"/>
      <c r="S469" s="8"/>
      <c r="T469" s="8"/>
      <c r="U469" s="8"/>
      <c r="V469" s="8"/>
    </row>
    <row r="470" spans="1:22" ht="34.5" customHeight="1">
      <c r="A470" s="252" t="s">
        <v>813</v>
      </c>
      <c r="B470" s="1"/>
      <c r="C470" s="202"/>
      <c r="D470" s="356"/>
      <c r="E470" s="320" t="s">
        <v>286</v>
      </c>
      <c r="F470" s="321"/>
      <c r="G470" s="321"/>
      <c r="H470" s="322"/>
      <c r="I470" s="354"/>
      <c r="J470" s="116">
        <f t="shared" si="17"/>
        <v>46</v>
      </c>
      <c r="K470" s="201" t="str">
        <f t="shared" si="16"/>
        <v>※</v>
      </c>
      <c r="L470" s="117" t="s">
        <v>541</v>
      </c>
      <c r="M470" s="117">
        <v>15</v>
      </c>
      <c r="N470" s="117" t="s">
        <v>541</v>
      </c>
      <c r="O470" s="117">
        <v>20</v>
      </c>
      <c r="P470" s="117">
        <v>11</v>
      </c>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t="s">
        <v>541</v>
      </c>
      <c r="O471" s="117" t="s">
        <v>541</v>
      </c>
      <c r="P471" s="117" t="s">
        <v>541</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v>0</v>
      </c>
      <c r="P472" s="117" t="s">
        <v>541</v>
      </c>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t="s">
        <v>541</v>
      </c>
      <c r="P475" s="117" t="s">
        <v>541</v>
      </c>
      <c r="Q475" s="8"/>
      <c r="R475" s="8"/>
      <c r="S475" s="8"/>
      <c r="T475" s="8"/>
      <c r="U475" s="8"/>
      <c r="V475" s="8"/>
    </row>
    <row r="476" spans="1:22" ht="34.5" customHeight="1">
      <c r="A476" s="252" t="s">
        <v>819</v>
      </c>
      <c r="B476" s="1"/>
      <c r="C476" s="202"/>
      <c r="D476" s="356"/>
      <c r="E476" s="320" t="s">
        <v>292</v>
      </c>
      <c r="F476" s="321"/>
      <c r="G476" s="321"/>
      <c r="H476" s="322"/>
      <c r="I476" s="354"/>
      <c r="J476" s="116">
        <f t="shared" si="17"/>
        <v>12</v>
      </c>
      <c r="K476" s="201" t="str">
        <f>IF(OR(COUNTIF(L476:P476,"未確認")&gt;0,COUNTIF(L476:P476,"~")&gt;0),"※","")</f>
        <v/>
      </c>
      <c r="L476" s="117" t="s">
        <v>541</v>
      </c>
      <c r="M476" s="117" t="s">
        <v>541</v>
      </c>
      <c r="N476" s="117" t="s">
        <v>541</v>
      </c>
      <c r="O476" s="117">
        <v>12</v>
      </c>
      <c r="P476" s="117" t="s">
        <v>541</v>
      </c>
      <c r="Q476" s="8"/>
      <c r="R476" s="8"/>
      <c r="S476" s="8"/>
      <c r="T476" s="8"/>
      <c r="U476" s="8"/>
      <c r="V476" s="8"/>
    </row>
    <row r="477" spans="1:22" ht="34.5" customHeight="1">
      <c r="A477" s="252" t="s">
        <v>820</v>
      </c>
      <c r="B477" s="1"/>
      <c r="C477" s="202"/>
      <c r="D477" s="356"/>
      <c r="E477" s="320" t="s">
        <v>293</v>
      </c>
      <c r="F477" s="321"/>
      <c r="G477" s="321"/>
      <c r="H477" s="322"/>
      <c r="I477" s="354"/>
      <c r="J477" s="116">
        <f t="shared" si="17"/>
        <v>54</v>
      </c>
      <c r="K477" s="201" t="str">
        <f t="shared" ref="K477:K496" si="18">IF(OR(COUNTIF(L477:P477,"未確認")&gt;0,COUNTIF(L477:P477,"*")&gt;0),"※","")</f>
        <v>※</v>
      </c>
      <c r="L477" s="117" t="s">
        <v>541</v>
      </c>
      <c r="M477" s="117">
        <v>24</v>
      </c>
      <c r="N477" s="117" t="s">
        <v>541</v>
      </c>
      <c r="O477" s="117">
        <v>18</v>
      </c>
      <c r="P477" s="117">
        <v>12</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t="s">
        <v>541</v>
      </c>
      <c r="P478" s="117" t="s">
        <v>541</v>
      </c>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84</v>
      </c>
      <c r="K481" s="201" t="str">
        <f t="shared" si="18"/>
        <v>※</v>
      </c>
      <c r="L481" s="117" t="s">
        <v>541</v>
      </c>
      <c r="M481" s="117">
        <v>27</v>
      </c>
      <c r="N481" s="117">
        <v>11</v>
      </c>
      <c r="O481" s="117">
        <v>29</v>
      </c>
      <c r="P481" s="117">
        <v>17</v>
      </c>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43</v>
      </c>
      <c r="K483" s="201" t="str">
        <f t="shared" si="18"/>
        <v>※</v>
      </c>
      <c r="L483" s="117" t="s">
        <v>541</v>
      </c>
      <c r="M483" s="117">
        <v>14</v>
      </c>
      <c r="N483" s="117" t="s">
        <v>541</v>
      </c>
      <c r="O483" s="117">
        <v>18</v>
      </c>
      <c r="P483" s="117">
        <v>11</v>
      </c>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t="s">
        <v>541</v>
      </c>
      <c r="O484" s="117" t="s">
        <v>541</v>
      </c>
      <c r="P484" s="117" t="s">
        <v>541</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t="s">
        <v>541</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t="s">
        <v>541</v>
      </c>
      <c r="P488" s="117" t="s">
        <v>541</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117">
        <v>0</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11</v>
      </c>
      <c r="K490" s="201" t="str">
        <f t="shared" si="18"/>
        <v>※</v>
      </c>
      <c r="L490" s="117" t="s">
        <v>541</v>
      </c>
      <c r="M490" s="117">
        <v>11</v>
      </c>
      <c r="N490" s="117" t="s">
        <v>541</v>
      </c>
      <c r="O490" s="117" t="s">
        <v>541</v>
      </c>
      <c r="P490" s="117" t="s">
        <v>541</v>
      </c>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t="s">
        <v>541</v>
      </c>
      <c r="P491" s="117" t="s">
        <v>541</v>
      </c>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v>0</v>
      </c>
      <c r="P495" s="117" t="s">
        <v>541</v>
      </c>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12</v>
      </c>
      <c r="K496" s="201" t="str">
        <f t="shared" si="18"/>
        <v>※</v>
      </c>
      <c r="L496" s="117" t="s">
        <v>541</v>
      </c>
      <c r="M496" s="117">
        <v>12</v>
      </c>
      <c r="N496" s="117" t="s">
        <v>541</v>
      </c>
      <c r="O496" s="117" t="s">
        <v>541</v>
      </c>
      <c r="P496" s="117" t="s">
        <v>541</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66" t="s">
        <v>1056</v>
      </c>
      <c r="P502" s="66" t="s">
        <v>1057</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1054</v>
      </c>
      <c r="O503" s="70" t="s">
        <v>1054</v>
      </c>
      <c r="P503" s="70" t="s">
        <v>1054</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v>0</v>
      </c>
      <c r="N504" s="117">
        <v>0</v>
      </c>
      <c r="O504" s="117" t="s">
        <v>541</v>
      </c>
      <c r="P504" s="117" t="s">
        <v>541</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21</v>
      </c>
      <c r="K505" s="201" t="str">
        <f t="shared" si="21"/>
        <v>※</v>
      </c>
      <c r="L505" s="117">
        <v>0</v>
      </c>
      <c r="M505" s="117">
        <v>11</v>
      </c>
      <c r="N505" s="117" t="s">
        <v>541</v>
      </c>
      <c r="O505" s="117">
        <v>10</v>
      </c>
      <c r="P505" s="117" t="s">
        <v>541</v>
      </c>
      <c r="Q505" s="8"/>
      <c r="R505" s="8"/>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8"/>
      <c r="R506" s="8"/>
      <c r="S506" s="8"/>
      <c r="T506" s="8"/>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t="s">
        <v>541</v>
      </c>
      <c r="P507" s="117">
        <v>0</v>
      </c>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117" t="s">
        <v>541</v>
      </c>
      <c r="P508" s="117" t="s">
        <v>541</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t="s">
        <v>541</v>
      </c>
      <c r="O510" s="117" t="s">
        <v>541</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66" t="s">
        <v>1056</v>
      </c>
      <c r="P514" s="66" t="s">
        <v>1057</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1054</v>
      </c>
      <c r="O515" s="70" t="s">
        <v>1054</v>
      </c>
      <c r="P515" s="70" t="s">
        <v>1054</v>
      </c>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7" t="s">
        <v>327</v>
      </c>
      <c r="D517" s="348"/>
      <c r="E517" s="348"/>
      <c r="F517" s="348"/>
      <c r="G517" s="348"/>
      <c r="H517" s="349"/>
      <c r="I517" s="122" t="s">
        <v>328</v>
      </c>
      <c r="J517" s="205" t="str">
        <f>IF(SUM(L517:P517)=0,IF(COUNTIF(L517:P517,"未確認")&gt;0,"未確認",IF(COUNTIF(L517:P517,"~*")&gt;0,"*",SUM(L517:P517))),SUM(L517:P517))</f>
        <v>*</v>
      </c>
      <c r="K517" s="201" t="str">
        <f>IF(OR(COUNTIF(L517:P517,"未確認")&gt;0,COUNTIF(L517:P517,"*")&gt;0),"※","")</f>
        <v>※</v>
      </c>
      <c r="L517" s="117">
        <v>0</v>
      </c>
      <c r="M517" s="117">
        <v>0</v>
      </c>
      <c r="N517" s="117" t="s">
        <v>541</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66" t="s">
        <v>1056</v>
      </c>
      <c r="P520" s="66" t="s">
        <v>1057</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1054</v>
      </c>
      <c r="O521" s="70" t="s">
        <v>1054</v>
      </c>
      <c r="P521" s="70" t="s">
        <v>1054</v>
      </c>
      <c r="Q521" s="8"/>
      <c r="R521" s="8"/>
      <c r="S521" s="8"/>
      <c r="T521" s="8"/>
      <c r="U521" s="8"/>
      <c r="V521" s="8"/>
    </row>
    <row r="522" spans="1:22" s="115" customFormat="1" ht="71.25">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t="s">
        <v>541</v>
      </c>
      <c r="M522" s="117" t="s">
        <v>541</v>
      </c>
      <c r="N522" s="117" t="s">
        <v>541</v>
      </c>
      <c r="O522" s="117" t="s">
        <v>541</v>
      </c>
      <c r="P522" s="117" t="s">
        <v>541</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66" t="s">
        <v>1056</v>
      </c>
      <c r="P525" s="66" t="s">
        <v>1057</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1054</v>
      </c>
      <c r="O526" s="70" t="s">
        <v>1054</v>
      </c>
      <c r="P526" s="70" t="s">
        <v>1054</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66" t="s">
        <v>1056</v>
      </c>
      <c r="P530" s="66" t="s">
        <v>1057</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1054</v>
      </c>
      <c r="O531" s="70" t="s">
        <v>1054</v>
      </c>
      <c r="P531" s="70" t="s">
        <v>1054</v>
      </c>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72</v>
      </c>
      <c r="K535" s="201" t="str">
        <f t="shared" si="23"/>
        <v>※</v>
      </c>
      <c r="L535" s="117" t="s">
        <v>541</v>
      </c>
      <c r="M535" s="117">
        <v>23</v>
      </c>
      <c r="N535" s="117">
        <v>17</v>
      </c>
      <c r="O535" s="117">
        <v>13</v>
      </c>
      <c r="P535" s="117">
        <v>19</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c r="O543" s="66" t="s">
        <v>1056</v>
      </c>
      <c r="P543" s="66" t="s">
        <v>1057</v>
      </c>
    </row>
    <row r="544" spans="1:22" s="1" customFormat="1" ht="20.25" customHeight="1">
      <c r="A544" s="243"/>
      <c r="C544" s="62"/>
      <c r="D544" s="3"/>
      <c r="E544" s="3"/>
      <c r="F544" s="3"/>
      <c r="G544" s="3"/>
      <c r="H544" s="287"/>
      <c r="I544" s="67" t="s">
        <v>36</v>
      </c>
      <c r="J544" s="68"/>
      <c r="K544" s="186"/>
      <c r="L544" s="70" t="s">
        <v>1050</v>
      </c>
      <c r="M544" s="70" t="s">
        <v>1054</v>
      </c>
      <c r="N544" s="70" t="s">
        <v>1054</v>
      </c>
      <c r="O544" s="70" t="s">
        <v>1054</v>
      </c>
      <c r="P544" s="70" t="s">
        <v>1054</v>
      </c>
    </row>
    <row r="545" spans="1:16" s="115" customFormat="1" ht="69.95"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20" t="s">
        <v>358</v>
      </c>
      <c r="D550" s="321"/>
      <c r="E550" s="321"/>
      <c r="F550" s="321"/>
      <c r="G550" s="321"/>
      <c r="H550" s="322"/>
      <c r="I550" s="122" t="s">
        <v>359</v>
      </c>
      <c r="J550" s="116" t="str">
        <f t="shared" si="24"/>
        <v>*</v>
      </c>
      <c r="K550" s="201" t="str">
        <f t="shared" si="25"/>
        <v>※</v>
      </c>
      <c r="L550" s="117" t="s">
        <v>541</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row>
    <row r="559" spans="1:16"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100</v>
      </c>
      <c r="M560" s="211">
        <v>58.7</v>
      </c>
      <c r="N560" s="211">
        <v>64.099999999999994</v>
      </c>
      <c r="O560" s="211">
        <v>41.3</v>
      </c>
      <c r="P560" s="211">
        <v>57.8</v>
      </c>
    </row>
    <row r="561" spans="1:16" s="91" customFormat="1" ht="34.5" customHeight="1">
      <c r="A561" s="251" t="s">
        <v>871</v>
      </c>
      <c r="B561" s="119"/>
      <c r="C561" s="209"/>
      <c r="D561" s="331" t="s">
        <v>377</v>
      </c>
      <c r="E561" s="342"/>
      <c r="F561" s="342"/>
      <c r="G561" s="342"/>
      <c r="H561" s="332"/>
      <c r="I561" s="343"/>
      <c r="J561" s="207"/>
      <c r="K561" s="210"/>
      <c r="L561" s="211">
        <v>100</v>
      </c>
      <c r="M561" s="211">
        <v>31.9</v>
      </c>
      <c r="N561" s="211">
        <v>18</v>
      </c>
      <c r="O561" s="211">
        <v>20.8</v>
      </c>
      <c r="P561" s="211">
        <v>21.5</v>
      </c>
    </row>
    <row r="562" spans="1:16" s="91" customFormat="1" ht="34.5" customHeight="1">
      <c r="A562" s="251" t="s">
        <v>872</v>
      </c>
      <c r="B562" s="119"/>
      <c r="C562" s="209"/>
      <c r="D562" s="331" t="s">
        <v>992</v>
      </c>
      <c r="E562" s="342"/>
      <c r="F562" s="342"/>
      <c r="G562" s="342"/>
      <c r="H562" s="332"/>
      <c r="I562" s="343"/>
      <c r="J562" s="207"/>
      <c r="K562" s="210"/>
      <c r="L562" s="211">
        <v>99.2</v>
      </c>
      <c r="M562" s="211">
        <v>28.7</v>
      </c>
      <c r="N562" s="211">
        <v>14.1</v>
      </c>
      <c r="O562" s="211">
        <v>12.4</v>
      </c>
      <c r="P562" s="211">
        <v>15.6</v>
      </c>
    </row>
    <row r="563" spans="1:16" s="91" customFormat="1" ht="34.5" customHeight="1">
      <c r="A563" s="251" t="s">
        <v>873</v>
      </c>
      <c r="B563" s="119"/>
      <c r="C563" s="209"/>
      <c r="D563" s="331" t="s">
        <v>379</v>
      </c>
      <c r="E563" s="342"/>
      <c r="F563" s="342"/>
      <c r="G563" s="342"/>
      <c r="H563" s="332"/>
      <c r="I563" s="343"/>
      <c r="J563" s="207"/>
      <c r="K563" s="210"/>
      <c r="L563" s="211">
        <v>99.2</v>
      </c>
      <c r="M563" s="211">
        <v>18.8</v>
      </c>
      <c r="N563" s="211">
        <v>5.8</v>
      </c>
      <c r="O563" s="211">
        <v>7.3</v>
      </c>
      <c r="P563" s="211">
        <v>9.4</v>
      </c>
    </row>
    <row r="564" spans="1:16" s="91" customFormat="1" ht="34.5" customHeight="1">
      <c r="A564" s="251" t="s">
        <v>874</v>
      </c>
      <c r="B564" s="119"/>
      <c r="C564" s="209"/>
      <c r="D564" s="331" t="s">
        <v>380</v>
      </c>
      <c r="E564" s="342"/>
      <c r="F564" s="342"/>
      <c r="G564" s="342"/>
      <c r="H564" s="332"/>
      <c r="I564" s="343"/>
      <c r="J564" s="207"/>
      <c r="K564" s="210"/>
      <c r="L564" s="211">
        <v>0</v>
      </c>
      <c r="M564" s="211">
        <v>8.5</v>
      </c>
      <c r="N564" s="211">
        <v>5.7</v>
      </c>
      <c r="O564" s="211">
        <v>11.7</v>
      </c>
      <c r="P564" s="211">
        <v>6.5</v>
      </c>
    </row>
    <row r="565" spans="1:16" s="91" customFormat="1" ht="34.5" customHeight="1">
      <c r="A565" s="251" t="s">
        <v>875</v>
      </c>
      <c r="B565" s="119"/>
      <c r="C565" s="280"/>
      <c r="D565" s="331" t="s">
        <v>869</v>
      </c>
      <c r="E565" s="342"/>
      <c r="F565" s="342"/>
      <c r="G565" s="342"/>
      <c r="H565" s="332"/>
      <c r="I565" s="343"/>
      <c r="J565" s="207"/>
      <c r="K565" s="210"/>
      <c r="L565" s="211">
        <v>90</v>
      </c>
      <c r="M565" s="211">
        <v>34.700000000000003</v>
      </c>
      <c r="N565" s="211">
        <v>45.3</v>
      </c>
      <c r="O565" s="211">
        <v>18.8</v>
      </c>
      <c r="P565" s="211">
        <v>43.5</v>
      </c>
    </row>
    <row r="566" spans="1:16" s="91" customFormat="1" ht="34.5" customHeight="1">
      <c r="A566" s="251" t="s">
        <v>876</v>
      </c>
      <c r="B566" s="119"/>
      <c r="C566" s="285"/>
      <c r="D566" s="331" t="s">
        <v>993</v>
      </c>
      <c r="E566" s="342"/>
      <c r="F566" s="342"/>
      <c r="G566" s="342"/>
      <c r="H566" s="332"/>
      <c r="I566" s="343"/>
      <c r="J566" s="213"/>
      <c r="K566" s="214"/>
      <c r="L566" s="211">
        <v>100</v>
      </c>
      <c r="M566" s="211">
        <v>51.8</v>
      </c>
      <c r="N566" s="211">
        <v>55.2</v>
      </c>
      <c r="O566" s="211">
        <v>40.9</v>
      </c>
      <c r="P566" s="211">
        <v>58.6</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v>0</v>
      </c>
      <c r="N576" s="211">
        <v>0</v>
      </c>
      <c r="O576" s="211">
        <v>0</v>
      </c>
      <c r="P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v>0</v>
      </c>
      <c r="P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v>0</v>
      </c>
      <c r="P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v>0</v>
      </c>
      <c r="P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v>0</v>
      </c>
      <c r="P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v>0</v>
      </c>
      <c r="P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v>0</v>
      </c>
      <c r="P582" s="211">
        <v>0</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c r="O588" s="66" t="s">
        <v>1056</v>
      </c>
      <c r="P588" s="66" t="s">
        <v>1057</v>
      </c>
    </row>
    <row r="589" spans="1:22" s="1" customFormat="1" ht="20.25" customHeight="1">
      <c r="A589" s="243"/>
      <c r="C589" s="62"/>
      <c r="D589" s="3"/>
      <c r="E589" s="3"/>
      <c r="F589" s="3"/>
      <c r="G589" s="3"/>
      <c r="H589" s="287"/>
      <c r="I589" s="67" t="s">
        <v>36</v>
      </c>
      <c r="J589" s="68"/>
      <c r="K589" s="186"/>
      <c r="L589" s="70" t="s">
        <v>1050</v>
      </c>
      <c r="M589" s="70" t="s">
        <v>1054</v>
      </c>
      <c r="N589" s="70" t="s">
        <v>1054</v>
      </c>
      <c r="O589" s="70" t="s">
        <v>1054</v>
      </c>
      <c r="P589" s="70" t="s">
        <v>1054</v>
      </c>
    </row>
    <row r="590" spans="1:22" s="115" customFormat="1" ht="69.95"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20" t="s">
        <v>388</v>
      </c>
      <c r="D591" s="321"/>
      <c r="E591" s="321"/>
      <c r="F591" s="321"/>
      <c r="G591" s="321"/>
      <c r="H591" s="322"/>
      <c r="I591" s="134" t="s">
        <v>389</v>
      </c>
      <c r="J591" s="116">
        <f>IF(SUM(L591:P591)=0,IF(COUNTIF(L591:P591,"未確認")&gt;0,"未確認",IF(COUNTIF(L591:P591,"~*")&gt;0,"*",SUM(L591:P591))),SUM(L591:P591))</f>
        <v>26</v>
      </c>
      <c r="K591" s="201" t="str">
        <f>IF(OR(COUNTIF(L591:P591,"未確認")&gt;0,COUNTIF(L591:P591,"*")&gt;0),"※","")</f>
        <v>※</v>
      </c>
      <c r="L591" s="117" t="s">
        <v>541</v>
      </c>
      <c r="M591" s="117">
        <v>16</v>
      </c>
      <c r="N591" s="117" t="s">
        <v>541</v>
      </c>
      <c r="O591" s="117">
        <v>10</v>
      </c>
      <c r="P591" s="117" t="s">
        <v>541</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20" t="s">
        <v>392</v>
      </c>
      <c r="D593" s="321"/>
      <c r="E593" s="321"/>
      <c r="F593" s="321"/>
      <c r="G593" s="321"/>
      <c r="H593" s="322"/>
      <c r="I593" s="294" t="s">
        <v>393</v>
      </c>
      <c r="J593" s="116">
        <f>IF(SUM(L593:P593)=0,IF(COUNTIF(L593:P593,"未確認")&gt;0,"未確認",IF(COUNTIF(L593:P593,"~*")&gt;0,"*",SUM(L593:P593))),SUM(L593:P593))</f>
        <v>144</v>
      </c>
      <c r="K593" s="201" t="str">
        <f>IF(OR(COUNTIF(L593:P593,"未確認")&gt;0,COUNTIF(L593:P593,"*")&gt;0),"※","")</f>
        <v/>
      </c>
      <c r="L593" s="117">
        <v>0</v>
      </c>
      <c r="M593" s="117">
        <v>54</v>
      </c>
      <c r="N593" s="117">
        <v>28</v>
      </c>
      <c r="O593" s="117">
        <v>36</v>
      </c>
      <c r="P593" s="117">
        <v>26</v>
      </c>
    </row>
    <row r="594" spans="1:16" s="115" customFormat="1" ht="84" customHeight="1">
      <c r="A594" s="252" t="s">
        <v>894</v>
      </c>
      <c r="B594" s="84"/>
      <c r="C594" s="320" t="s">
        <v>394</v>
      </c>
      <c r="D594" s="321"/>
      <c r="E594" s="321"/>
      <c r="F594" s="321"/>
      <c r="G594" s="321"/>
      <c r="H594" s="322"/>
      <c r="I594" s="134" t="s">
        <v>395</v>
      </c>
      <c r="J594" s="116" t="str">
        <f>IF(SUM(L594:P594)=0,IF(COUNTIF(L594:P594,"未確認")&gt;0,"未確認",IF(COUNTIF(L594:P594,"~*")&gt;0,"*",SUM(L594:P594))),SUM(L594:P594))</f>
        <v>*</v>
      </c>
      <c r="K594" s="201" t="str">
        <f>IF(OR(COUNTIF(L594:P594,"未確認")&gt;0,COUNTIF(L594:P594,"*")&gt;0),"※","")</f>
        <v>※</v>
      </c>
      <c r="L594" s="117">
        <v>0</v>
      </c>
      <c r="M594" s="117" t="s">
        <v>541</v>
      </c>
      <c r="N594" s="117" t="s">
        <v>541</v>
      </c>
      <c r="O594" s="117" t="s">
        <v>541</v>
      </c>
      <c r="P594" s="117" t="s">
        <v>541</v>
      </c>
    </row>
    <row r="595" spans="1:16" s="115" customFormat="1" ht="35.1" customHeight="1">
      <c r="A595" s="251" t="s">
        <v>895</v>
      </c>
      <c r="B595" s="84"/>
      <c r="C595" s="323" t="s">
        <v>994</v>
      </c>
      <c r="D595" s="324"/>
      <c r="E595" s="324"/>
      <c r="F595" s="324"/>
      <c r="G595" s="324"/>
      <c r="H595" s="325"/>
      <c r="I595" s="340" t="s">
        <v>397</v>
      </c>
      <c r="J595" s="140">
        <v>2756</v>
      </c>
      <c r="K595" s="201" t="str">
        <f>IF(OR(COUNTIF(L595:P595,"未確認")&gt;0,COUNTIF(L595:P595,"~*")&gt;0),"※","")</f>
        <v/>
      </c>
      <c r="L595" s="216"/>
      <c r="M595" s="216"/>
      <c r="N595" s="216"/>
      <c r="O595" s="216"/>
      <c r="P595" s="216"/>
    </row>
    <row r="596" spans="1:16" s="115" customFormat="1" ht="35.1" customHeight="1">
      <c r="A596" s="251" t="s">
        <v>896</v>
      </c>
      <c r="B596" s="84"/>
      <c r="C596" s="292"/>
      <c r="D596" s="293"/>
      <c r="E596" s="317" t="s">
        <v>398</v>
      </c>
      <c r="F596" s="318"/>
      <c r="G596" s="318"/>
      <c r="H596" s="319"/>
      <c r="I596" s="341"/>
      <c r="J596" s="140">
        <v>394</v>
      </c>
      <c r="K596" s="201" t="str">
        <f>IF(OR(COUNTIF(L596:P596,"未確認")&gt;0,COUNTIF(L596:P596,"~*")&gt;0),"※","")</f>
        <v/>
      </c>
      <c r="L596" s="216"/>
      <c r="M596" s="216"/>
      <c r="N596" s="216"/>
      <c r="O596" s="216"/>
      <c r="P596" s="216"/>
    </row>
    <row r="597" spans="1:16" s="115" customFormat="1" ht="35.1" customHeight="1">
      <c r="A597" s="251" t="s">
        <v>897</v>
      </c>
      <c r="B597" s="84"/>
      <c r="C597" s="323" t="s">
        <v>995</v>
      </c>
      <c r="D597" s="324"/>
      <c r="E597" s="324"/>
      <c r="F597" s="324"/>
      <c r="G597" s="324"/>
      <c r="H597" s="325"/>
      <c r="I597" s="326" t="s">
        <v>400</v>
      </c>
      <c r="J597" s="140">
        <v>7636</v>
      </c>
      <c r="K597" s="201" t="str">
        <f>IF(OR(COUNTIF(L597:P597,"未確認")&gt;0,COUNTIF(L597:P597,"~*")&gt;0),"※","")</f>
        <v/>
      </c>
      <c r="L597" s="216"/>
      <c r="M597" s="216"/>
      <c r="N597" s="216"/>
      <c r="O597" s="216"/>
      <c r="P597" s="216"/>
    </row>
    <row r="598" spans="1:16" s="115" customFormat="1" ht="35.1" customHeight="1">
      <c r="A598" s="251" t="s">
        <v>898</v>
      </c>
      <c r="B598" s="84"/>
      <c r="C598" s="292"/>
      <c r="D598" s="293"/>
      <c r="E598" s="317" t="s">
        <v>398</v>
      </c>
      <c r="F598" s="318"/>
      <c r="G598" s="318"/>
      <c r="H598" s="319"/>
      <c r="I598" s="328"/>
      <c r="J598" s="140">
        <v>974</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3821</v>
      </c>
      <c r="K599" s="201" t="str">
        <f>IF(OR(COUNTIF(L599:P599,"未確認")&gt;0,COUNTIF(L599:P599,"~*")&gt;0),"※","")</f>
        <v/>
      </c>
      <c r="L599" s="216"/>
      <c r="M599" s="216"/>
      <c r="N599" s="216"/>
      <c r="O599" s="216"/>
      <c r="P599" s="216"/>
    </row>
    <row r="600" spans="1:16" s="115" customFormat="1" ht="56.1"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t="s">
        <v>541</v>
      </c>
      <c r="N600" s="117" t="s">
        <v>541</v>
      </c>
      <c r="O600" s="117">
        <v>0</v>
      </c>
      <c r="P600" s="117" t="s">
        <v>541</v>
      </c>
    </row>
    <row r="601" spans="1:16"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t="s">
        <v>541</v>
      </c>
      <c r="O602" s="117">
        <v>0</v>
      </c>
      <c r="P602" s="117" t="s">
        <v>541</v>
      </c>
    </row>
    <row r="603" spans="1:16"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t="s">
        <v>541</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66" t="s">
        <v>1056</v>
      </c>
      <c r="P611" s="66" t="s">
        <v>1057</v>
      </c>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1054</v>
      </c>
      <c r="O612" s="70" t="s">
        <v>1054</v>
      </c>
      <c r="P612" s="70" t="s">
        <v>1054</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64</v>
      </c>
      <c r="K613" s="201" t="str">
        <f t="shared" ref="K613:K623" si="29">IF(OR(COUNTIF(L613:P613,"未確認")&gt;0,COUNTIF(L613:P613,"*")&gt;0),"※","")</f>
        <v/>
      </c>
      <c r="L613" s="117">
        <v>0</v>
      </c>
      <c r="M613" s="117">
        <v>22</v>
      </c>
      <c r="N613" s="117">
        <v>18</v>
      </c>
      <c r="O613" s="117">
        <v>10</v>
      </c>
      <c r="P613" s="117">
        <v>14</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v>0</v>
      </c>
    </row>
    <row r="622" spans="1:22" s="118" customFormat="1" ht="69.95" customHeight="1">
      <c r="A622" s="252" t="s">
        <v>915</v>
      </c>
      <c r="B622" s="119"/>
      <c r="C622" s="320" t="s">
        <v>427</v>
      </c>
      <c r="D622" s="321"/>
      <c r="E622" s="321"/>
      <c r="F622" s="321"/>
      <c r="G622" s="321"/>
      <c r="H622" s="322"/>
      <c r="I622" s="122" t="s">
        <v>428</v>
      </c>
      <c r="J622" s="116">
        <f t="shared" si="28"/>
        <v>30</v>
      </c>
      <c r="K622" s="201" t="str">
        <f t="shared" si="29"/>
        <v>※</v>
      </c>
      <c r="L622" s="117">
        <v>0</v>
      </c>
      <c r="M622" s="117">
        <v>12</v>
      </c>
      <c r="N622" s="117" t="s">
        <v>541</v>
      </c>
      <c r="O622" s="117">
        <v>18</v>
      </c>
      <c r="P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66" t="s">
        <v>1056</v>
      </c>
      <c r="P629" s="66" t="s">
        <v>1057</v>
      </c>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1054</v>
      </c>
      <c r="O630" s="70" t="s">
        <v>1054</v>
      </c>
      <c r="P630" s="70" t="s">
        <v>1054</v>
      </c>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t="s">
        <v>541</v>
      </c>
      <c r="N631" s="117" t="s">
        <v>541</v>
      </c>
      <c r="O631" s="117" t="s">
        <v>541</v>
      </c>
      <c r="P631" s="117" t="s">
        <v>541</v>
      </c>
    </row>
    <row r="632" spans="1:22" s="118" customFormat="1" ht="56.1" customHeight="1">
      <c r="A632" s="252" t="s">
        <v>918</v>
      </c>
      <c r="B632" s="119"/>
      <c r="C632" s="320" t="s">
        <v>434</v>
      </c>
      <c r="D632" s="321"/>
      <c r="E632" s="321"/>
      <c r="F632" s="321"/>
      <c r="G632" s="321"/>
      <c r="H632" s="322"/>
      <c r="I632" s="122" t="s">
        <v>435</v>
      </c>
      <c r="J632" s="116">
        <f t="shared" si="30"/>
        <v>172</v>
      </c>
      <c r="K632" s="201" t="str">
        <f t="shared" si="31"/>
        <v/>
      </c>
      <c r="L632" s="117">
        <v>0</v>
      </c>
      <c r="M632" s="117">
        <v>55</v>
      </c>
      <c r="N632" s="117">
        <v>51</v>
      </c>
      <c r="O632" s="117">
        <v>35</v>
      </c>
      <c r="P632" s="117">
        <v>31</v>
      </c>
    </row>
    <row r="633" spans="1:22" s="118" customFormat="1" ht="57">
      <c r="A633" s="252" t="s">
        <v>919</v>
      </c>
      <c r="B633" s="119"/>
      <c r="C633" s="320" t="s">
        <v>436</v>
      </c>
      <c r="D633" s="321"/>
      <c r="E633" s="321"/>
      <c r="F633" s="321"/>
      <c r="G633" s="321"/>
      <c r="H633" s="322"/>
      <c r="I633" s="122" t="s">
        <v>437</v>
      </c>
      <c r="J633" s="116">
        <f t="shared" si="30"/>
        <v>71</v>
      </c>
      <c r="K633" s="201" t="str">
        <f t="shared" si="31"/>
        <v/>
      </c>
      <c r="L633" s="117">
        <v>0</v>
      </c>
      <c r="M633" s="117">
        <v>23</v>
      </c>
      <c r="N633" s="117">
        <v>18</v>
      </c>
      <c r="O633" s="117">
        <v>15</v>
      </c>
      <c r="P633" s="117">
        <v>15</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t="s">
        <v>541</v>
      </c>
      <c r="M634" s="117" t="s">
        <v>541</v>
      </c>
      <c r="N634" s="117" t="s">
        <v>541</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62</v>
      </c>
      <c r="K635" s="201" t="str">
        <f t="shared" si="31"/>
        <v>※</v>
      </c>
      <c r="L635" s="117" t="s">
        <v>541</v>
      </c>
      <c r="M635" s="117">
        <v>22</v>
      </c>
      <c r="N635" s="117">
        <v>14</v>
      </c>
      <c r="O635" s="117">
        <v>15</v>
      </c>
      <c r="P635" s="117">
        <v>11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t="s">
        <v>541</v>
      </c>
      <c r="P636" s="117" t="s">
        <v>541</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66" t="s">
        <v>1056</v>
      </c>
      <c r="P644" s="66" t="s">
        <v>1057</v>
      </c>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1054</v>
      </c>
      <c r="O645" s="70" t="s">
        <v>1054</v>
      </c>
      <c r="P645" s="70" t="s">
        <v>1054</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175</v>
      </c>
      <c r="K646" s="201" t="str">
        <f t="shared" ref="K646:K660" si="33">IF(OR(COUNTIF(L646:P646,"未確認")&gt;0,COUNTIF(L646:P646,"*")&gt;0),"※","")</f>
        <v>※</v>
      </c>
      <c r="L646" s="117" t="s">
        <v>541</v>
      </c>
      <c r="M646" s="117">
        <v>59</v>
      </c>
      <c r="N646" s="117">
        <v>47</v>
      </c>
      <c r="O646" s="117">
        <v>37</v>
      </c>
      <c r="P646" s="117">
        <v>32</v>
      </c>
    </row>
    <row r="647" spans="1:22" s="118" customFormat="1" ht="69.95" customHeight="1">
      <c r="A647" s="252" t="s">
        <v>926</v>
      </c>
      <c r="B647" s="84"/>
      <c r="C647" s="188"/>
      <c r="D647" s="221"/>
      <c r="E647" s="320" t="s">
        <v>938</v>
      </c>
      <c r="F647" s="321"/>
      <c r="G647" s="321"/>
      <c r="H647" s="322"/>
      <c r="I647" s="122" t="s">
        <v>452</v>
      </c>
      <c r="J647" s="116" t="str">
        <f t="shared" si="32"/>
        <v>*</v>
      </c>
      <c r="K647" s="201" t="str">
        <f t="shared" si="33"/>
        <v>※</v>
      </c>
      <c r="L647" s="117" t="s">
        <v>541</v>
      </c>
      <c r="M647" s="117" t="s">
        <v>541</v>
      </c>
      <c r="N647" s="117">
        <v>0</v>
      </c>
      <c r="O647" s="117" t="s">
        <v>541</v>
      </c>
      <c r="P647" s="117">
        <v>0</v>
      </c>
    </row>
    <row r="648" spans="1:22" s="118" customFormat="1" ht="69.95" customHeight="1">
      <c r="A648" s="252" t="s">
        <v>927</v>
      </c>
      <c r="B648" s="84"/>
      <c r="C648" s="188"/>
      <c r="D648" s="221"/>
      <c r="E648" s="320" t="s">
        <v>939</v>
      </c>
      <c r="F648" s="321"/>
      <c r="G648" s="321"/>
      <c r="H648" s="322"/>
      <c r="I648" s="122" t="s">
        <v>454</v>
      </c>
      <c r="J648" s="116">
        <f t="shared" si="32"/>
        <v>35</v>
      </c>
      <c r="K648" s="201" t="str">
        <f t="shared" si="33"/>
        <v>※</v>
      </c>
      <c r="L648" s="117" t="s">
        <v>541</v>
      </c>
      <c r="M648" s="117">
        <v>17</v>
      </c>
      <c r="N648" s="117">
        <v>18</v>
      </c>
      <c r="O648" s="117" t="s">
        <v>541</v>
      </c>
      <c r="P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c r="P649" s="117" t="s">
        <v>541</v>
      </c>
    </row>
    <row r="650" spans="1:22" s="118" customFormat="1" ht="84" customHeight="1">
      <c r="A650" s="252" t="s">
        <v>929</v>
      </c>
      <c r="B650" s="84"/>
      <c r="C650" s="295"/>
      <c r="D650" s="297"/>
      <c r="E650" s="320" t="s">
        <v>941</v>
      </c>
      <c r="F650" s="321"/>
      <c r="G650" s="321"/>
      <c r="H650" s="322"/>
      <c r="I650" s="122" t="s">
        <v>458</v>
      </c>
      <c r="J650" s="116">
        <f t="shared" si="32"/>
        <v>72</v>
      </c>
      <c r="K650" s="201" t="str">
        <f t="shared" si="33"/>
        <v>※</v>
      </c>
      <c r="L650" s="117" t="s">
        <v>541</v>
      </c>
      <c r="M650" s="117">
        <v>27</v>
      </c>
      <c r="N650" s="117">
        <v>16</v>
      </c>
      <c r="O650" s="117">
        <v>19</v>
      </c>
      <c r="P650" s="117">
        <v>10</v>
      </c>
    </row>
    <row r="651" spans="1:22" s="118" customFormat="1" ht="69.95" customHeight="1">
      <c r="A651" s="252" t="s">
        <v>930</v>
      </c>
      <c r="B651" s="84"/>
      <c r="C651" s="188"/>
      <c r="D651" s="221"/>
      <c r="E651" s="320" t="s">
        <v>942</v>
      </c>
      <c r="F651" s="321"/>
      <c r="G651" s="321"/>
      <c r="H651" s="322"/>
      <c r="I651" s="122" t="s">
        <v>460</v>
      </c>
      <c r="J651" s="116">
        <f t="shared" si="32"/>
        <v>32</v>
      </c>
      <c r="K651" s="201" t="str">
        <f t="shared" si="33"/>
        <v>※</v>
      </c>
      <c r="L651" s="117" t="s">
        <v>541</v>
      </c>
      <c r="M651" s="117">
        <v>11</v>
      </c>
      <c r="N651" s="117">
        <v>11</v>
      </c>
      <c r="O651" s="117" t="s">
        <v>541</v>
      </c>
      <c r="P651" s="117">
        <v>10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20" t="s">
        <v>937</v>
      </c>
      <c r="D655" s="321"/>
      <c r="E655" s="321"/>
      <c r="F655" s="321"/>
      <c r="G655" s="321"/>
      <c r="H655" s="322"/>
      <c r="I655" s="122" t="s">
        <v>468</v>
      </c>
      <c r="J655" s="116">
        <f t="shared" si="32"/>
        <v>138</v>
      </c>
      <c r="K655" s="201" t="str">
        <f t="shared" si="33"/>
        <v>※</v>
      </c>
      <c r="L655" s="117" t="s">
        <v>541</v>
      </c>
      <c r="M655" s="117">
        <v>50</v>
      </c>
      <c r="N655" s="117">
        <v>33</v>
      </c>
      <c r="O655" s="117">
        <v>33</v>
      </c>
      <c r="P655" s="117">
        <v>22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69.95" customHeight="1">
      <c r="A657" s="252" t="s">
        <v>936</v>
      </c>
      <c r="B657" s="84"/>
      <c r="C657" s="320" t="s">
        <v>469</v>
      </c>
      <c r="D657" s="321"/>
      <c r="E657" s="321"/>
      <c r="F657" s="321"/>
      <c r="G657" s="321"/>
      <c r="H657" s="322"/>
      <c r="I657" s="122" t="s">
        <v>470</v>
      </c>
      <c r="J657" s="116">
        <f t="shared" si="32"/>
        <v>114</v>
      </c>
      <c r="K657" s="201" t="str">
        <f t="shared" si="33"/>
        <v>※</v>
      </c>
      <c r="L657" s="117" t="s">
        <v>541</v>
      </c>
      <c r="M657" s="117">
        <v>40</v>
      </c>
      <c r="N657" s="117">
        <v>27</v>
      </c>
      <c r="O657" s="117">
        <v>26</v>
      </c>
      <c r="P657" s="117">
        <v>21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v>0</v>
      </c>
      <c r="P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66" t="s">
        <v>1056</v>
      </c>
      <c r="P665" s="66" t="s">
        <v>1057</v>
      </c>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1054</v>
      </c>
      <c r="O666" s="70" t="s">
        <v>1054</v>
      </c>
      <c r="P666" s="70" t="s">
        <v>1054</v>
      </c>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66" t="s">
        <v>1056</v>
      </c>
      <c r="P681" s="66" t="s">
        <v>1057</v>
      </c>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1054</v>
      </c>
      <c r="O682" s="70" t="s">
        <v>1054</v>
      </c>
      <c r="P682" s="70" t="s">
        <v>1054</v>
      </c>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66" t="s">
        <v>1056</v>
      </c>
      <c r="P691" s="66" t="s">
        <v>1057</v>
      </c>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1054</v>
      </c>
      <c r="O692" s="70" t="s">
        <v>1054</v>
      </c>
      <c r="P692" s="70" t="s">
        <v>1054</v>
      </c>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IF(SUM(L693:P693)=0,IF(COUNTIF(L693:P693,"未確認")&gt;0,"未確認",IF(COUNTIF(L693:P693,"~*")&gt;0,"*",SUM(L693:P693))),SUM(L693:P693))</f>
        <v>*</v>
      </c>
      <c r="K693" s="201" t="str">
        <f>IF(OR(COUNTIF(L693:P693,"未確認")&gt;0,COUNTIF(L693:P693,"*")&gt;0),"※","")</f>
        <v>※</v>
      </c>
      <c r="L693" s="117">
        <v>0</v>
      </c>
      <c r="M693" s="117">
        <v>0</v>
      </c>
      <c r="N693" s="117">
        <v>0</v>
      </c>
      <c r="O693" s="117" t="s">
        <v>541</v>
      </c>
      <c r="P693" s="117">
        <v>0</v>
      </c>
    </row>
    <row r="694" spans="1:22" s="118" customFormat="1" ht="56.1"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66" t="s">
        <v>1056</v>
      </c>
      <c r="P704" s="66" t="s">
        <v>1057</v>
      </c>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1054</v>
      </c>
      <c r="O705" s="70" t="s">
        <v>1054</v>
      </c>
      <c r="P705" s="70" t="s">
        <v>1054</v>
      </c>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20" t="s">
        <v>516</v>
      </c>
      <c r="D707" s="321"/>
      <c r="E707" s="321"/>
      <c r="F707" s="321"/>
      <c r="G707" s="321"/>
      <c r="H707" s="322"/>
      <c r="I707" s="122" t="s">
        <v>517</v>
      </c>
      <c r="J707" s="116" t="str">
        <f>IF(SUM(L707:P707)=0,IF(COUNTIF(L707:P707,"未確認")&gt;0,"未確認",IF(COUNTIF(L707:P707,"~*")&gt;0,"*",SUM(L707:P707))),SUM(L707:P707))</f>
        <v>*</v>
      </c>
      <c r="K707" s="201" t="str">
        <f>IF(OR(COUNTIF(L707:P707,"未確認")&gt;0,COUNTIF(L707:P707,"*")&gt;0),"※","")</f>
        <v>※</v>
      </c>
      <c r="L707" s="117" t="s">
        <v>541</v>
      </c>
      <c r="M707" s="117">
        <v>0</v>
      </c>
      <c r="N707" s="117">
        <v>0</v>
      </c>
      <c r="O707" s="117" t="s">
        <v>541</v>
      </c>
      <c r="P707" s="117">
        <v>0</v>
      </c>
    </row>
    <row r="708" spans="1:23" s="118" customFormat="1" ht="69.95"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7EFF77F-20A9-4A91-97AB-1C6EE8F11A5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2019-12-23T00:29:22Z</dcterms:modified>
</cp:coreProperties>
</file>