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EC84E99-895F-4DE5-AC06-08CE7B7C7A9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<sst xmlns="http://schemas.openxmlformats.org/spreadsheetml/2006/main" count="3436" uniqueCount="1063">
  <si>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</si>
  <si>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</si>
  <si>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</si>
  <si>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</si>
  <si>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</si>
  <si>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</si>
  <si>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</si>
  <si>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</si>
  <si>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</si>
  <si>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</si>
  <si>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</si>
  <si>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</si>
  <si>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</si>
  <si>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</si>
  <si>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</si>
  <si>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</si>
  <si>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</si>
  <si>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</si>
  <si>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</si>
  <si>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</si>
  <si>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</si>
  <si>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</si>
  <si>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</si>
  <si>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</si>
  <si>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</si>
  <si>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</si>
  <si>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</si>
  <si>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</si>
  <si>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</si>
  <si>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</si>
  <si>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</si>
  <si>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</si>
  <si>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</si>
  <si>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</si>
  <si>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</si>
  <si>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</si>
  <si>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</si>
  <si>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</si>
  <si>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</si>
  <si>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</si>
  <si>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</si>
  <si>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</si>
  <si>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</si>
  <si>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</si>
  <si>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</si>
  <si>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</si>
  <si>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</si>
  <si>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</si>
  <si>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</si>
  <si>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</si>
  <si>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</si>
  <si>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</si>
  <si>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</si>
  <si>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</si>
  <si>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</si>
  <si>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</si>
  <si>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</si>
  <si>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</si>
  <si>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</si>
  <si>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</si>
  <si>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</si>
  <si>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</si>
  <si>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</si>
  <si>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</si>
  <si>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</si>
  <si>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</si>
  <si>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</si>
  <si>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</si>
  <si>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</si>
  <si>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</si>
  <si>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</si>
  <si>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</si>
  <si>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</si>
  <si>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</si>
  <si>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</si>
  <si>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</si>
  <si>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</si>
  <si>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</si>
  <si>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</si>
  <si>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</si>
  <si>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</si>
  <si>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</si>
  <si>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</si>
  <si>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</si>
  <si>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</si>
  <si>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</si>
  <si>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</si>
  <si>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</si>
  <si>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</si>
  <si>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</si>
  <si>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</si>
  <si>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</si>
  <si>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</si>
  <si>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</si>
  <si>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</si>
  <si>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</si>
  <si>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</si>
  <si>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</si>
  <si>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</si>
  <si>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</si>
  <si>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</si>
  <si>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</si>
  <si>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</si>
  <si>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</si>
  <si>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</si>
  <si>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</si>
  <si>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</si>
  <si>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</si>
  <si>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</si>
  <si>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</si>
  <si>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</si>
  <si>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</si>
  <si>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</si>
  <si>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</si>
  <si>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</si>
  <si>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</si>
  <si>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</si>
  <si>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</si>
  <si>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</si>
  <si>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</si>
  <si>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</si>
  <si>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</si>
  <si>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</si>
  <si>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</si>
  <si>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</si>
  <si>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</si>
  <si>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</si>
  <si>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</si>
  <si>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</si>
  <si>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</si>
  <si>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</si>
  <si>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</si>
  <si>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</si>
  <si>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</si>
  <si>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</si>
  <si>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</si>
  <si>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</si>
  <si>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</si>
  <si>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</si>
  <si>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</si>
  <si>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</si>
  <si>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</si>
  <si>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</si>
  <si>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</si>
  <si>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</si>
  <si>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</si>
  <si>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</si>
  <si>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</si>
  <si>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</si>
  <si>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</si>
  <si>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</si>
  <si>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</si>
  <si>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</si>
  <si>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</si>
  <si>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</si>
  <si>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</si>
  <si>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</si>
  <si>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</si>
  <si>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</si>
  <si>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</si>
  <si>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</si>
  <si>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</si>
  <si>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</si>
  <si>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</si>
  <si>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</si>
  <si>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</si>
  <si>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</si>
  <si>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</si>
  <si>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</si>
  <si>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</si>
  <si>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</si>
  <si>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</si>
  <si>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</si>
  <si>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</si>
  <si>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</si>
  <si>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</si>
  <si>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</si>
  <si>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</si>
  <si>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</si>
  <si>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</si>
  <si>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</si>
  <si>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</si>
  <si>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</si>
  <si>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</si>
  <si>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</si>
  <si>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</si>
  <si>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</si>
  <si>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</si>
  <si>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</si>
  <si>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</si>
  <si>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</si>
  <si>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</si>
  <si>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</si>
  <si>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</si>
  <si>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</si>
  <si>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</si>
  <si>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</si>
  <si>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</si>
  <si>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</si>
  <si>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</si>
  <si>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</si>
  <si>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</si>
  <si>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</si>
  <si>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</si>
  <si>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</si>
  <si>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</si>
  <si>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</si>
  <si>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</si>
  <si>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</si>
  <si>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</si>
  <si>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</si>
  <si>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</si>
  <si>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</si>
  <si>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</si>
  <si>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</si>
  <si>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</si>
  <si>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</si>
  <si>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</si>
  <si>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</si>
  <si>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</si>
  <si>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</si>
  <si>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</si>
  <si>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</si>
  <si>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</si>
  <si>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</si>
  <si>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</si>
  <si>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</si>
  <si>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</si>
  <si>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</si>
  <si>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</si>
  <si>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</si>
  <si>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</si>
  <si>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</si>
  <si>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</si>
  <si>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</si>
  <si>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</si>
  <si>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</si>
  <si>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</si>
  <si>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</si>
  <si>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</si>
  <si>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</si>
  <si>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</si>
  <si>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</si>
  <si>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</si>
  <si>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</si>
  <si>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</si>
  <si>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</si>
  <si>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</si>
  <si>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</si>
  <si>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</si>
  <si>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</si>
  <si>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</si>
  <si>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</si>
  <si>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</si>
  <si>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</si>
  <si>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</si>
  <si>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</si>
  <si>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</si>
  <si>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</si>
  <si>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</si>
  <si>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</si>
  <si>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</si>
  <si>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</si>
  <si>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</si>
  <si>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</si>
  <si>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</si>
  <si>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</si>
  <si>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</si>
  <si>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</si>
  <si>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</si>
  <si>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</si>
  <si>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</si>
  <si>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</si>
  <si>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</si>
  <si>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</si>
  <si>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</si>
  <si>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</si>
  <si>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</si>
  <si>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</si>
  <si>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</si>
  <si>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</si>
  <si>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</si>
  <si>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</si>
  <si>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</si>
  <si>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</si>
  <si>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</si>
  <si>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</si>
  <si>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</si>
  <si>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</si>
  <si>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</si>
  <si>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</si>
  <si>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</si>
  <si>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</si>
  <si>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</si>
  <si>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</si>
  <si>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</si>
  <si>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</si>
  <si>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</si>
  <si>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</si>
  <si>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</si>
  <si>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</si>
  <si>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</si>
  <si>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</si>
  <si>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</si>
  <si>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</si>
  <si>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</si>
  <si>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</si>
  <si>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</si>
  <si>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</si>
  <si>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</si>
  <si>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</si>
  <si>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</si>
  <si>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</si>
  <si>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</si>
  <si>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</si>
  <si>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</si>
  <si>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</si>
  <si>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</si>
  <si>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</si>
  <si>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</si>
  <si>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</si>
  <si>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</si>
  <si>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</si>
  <si>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</si>
  <si>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</si>
  <si>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</si>
  <si>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</si>
  <si>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</si>
  <si>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</si>
  <si>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</si>
  <si>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</si>
  <si>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</si>
  <si>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</si>
  <si>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</si>
  <si>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</si>
  <si>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</si>
  <si>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</si>
  <si>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</si>
  <si>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</si>
  <si>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</si>
  <si>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</si>
  <si>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</si>
  <si>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</si>
  <si>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</si>
  <si>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</si>
  <si>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</si>
  <si>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</si>
  <si>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</si>
  <si>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</si>
  <si>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</si>
  <si>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</si>
  <si>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</si>
  <si>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</si>
  <si>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</si>
  <si>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</si>
  <si>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</si>
  <si>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</si>
  <si>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</si>
  <si>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</si>
  <si>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</si>
  <si>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</si>
  <si>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</si>
  <si>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</si>
  <si>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</si>
  <si>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</si>
  <si>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</si>
  <si>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</si>
  <si>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</si>
  <si>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</si>
  <si>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</si>
  <si>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</si>
  <si>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</si>
  <si>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</si>
  <si>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</si>
  <si>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</si>
  <si>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</si>
  <si>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</si>
  <si>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</si>
  <si>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</si>
  <si>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</si>
  <si>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</si>
  <si>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</si>
  <si>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</si>
  <si>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</si>
  <si>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</si>
  <si>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</si>
  <si>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</si>
  <si>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</si>
  <si>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</si>
  <si>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</si>
  <si>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</si>
  <si>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</si>
  <si>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</si>
  <si>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</si>
  <si>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</si>
  <si>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</si>
  <si>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</si>
  <si>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</si>
  <si>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</si>
  <si>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</si>
  <si>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</si>
  <si>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</si>
  <si>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</si>
  <si>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</si>
  <si>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</si>
  <si>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</si>
  <si>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</si>
  <si>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</si>
  <si>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</si>
  <si>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</si>
  <si>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</si>
  <si>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</si>
  <si>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</si>
  <si>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</si>
  <si>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</si>
  <si>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</si>
  <si>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</si>
  <si>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</si>
  <si>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</si>
  <si>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</si>
  <si>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</si>
  <si>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</si>
  <si>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</si>
  <si>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</si>
  <si>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</si>
  <si>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</si>
  <si>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</si>
  <si>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</si>
  <si>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</si>
  <si>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</si>
  <si>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</si>
  <si>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</si>
  <si>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</si>
  <si>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</si>
  <si>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</si>
  <si>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</si>
  <si>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</si>
  <si>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</si>
  <si>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</si>
  <si>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</si>
  <si>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</si>
  <si>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</si>
  <si>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</si>
  <si>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</si>
  <si>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</si>
  <si>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</si>
  <si>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</si>
  <si>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</si>
  <si>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</si>
  <si>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</si>
  <si>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</si>
  <si>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</si>
  <si>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</si>
  <si>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</si>
  <si>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</si>
  <si>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</si>
  <si>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</si>
  <si>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</si>
  <si>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</si>
  <si>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</si>
  <si>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</si>
  <si>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</si>
  <si>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</si>
  <si>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</si>
  <si>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</si>
  <si>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</si>
  <si>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</si>
  <si>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</si>
  <si>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</si>
  <si>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</si>
  <si>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</si>
  <si>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</si>
  <si>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</si>
  <si>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</si>
  <si>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</si>
  <si>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</si>
  <si>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</si>
  <si>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</si>
  <si>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</si>
  <si>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</si>
  <si>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</si>
  <si>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</si>
  <si>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</si>
  <si>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</si>
  <si>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</si>
  <si>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</si>
  <si>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</si>
  <si>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</si>
  <si>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</si>
  <si>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</si>
  <si>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</si>
  <si>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</si>
  <si>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</si>
  <si>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</si>
  <si>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</si>
  <si>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</si>
  <si>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</si>
  <si>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</si>
  <si>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</si>
  <si>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</si>
  <si>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</si>
  <si>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</si>
  <si>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</si>
  <si>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</si>
  <si>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</si>
  <si>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</si>
  <si>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</si>
  <si>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</si>
  <si>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</si>
  <si>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</si>
  <si>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</si>
  <si>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</si>
  <si>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</si>
  <si>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</si>
  <si>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</si>
  <si>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</si>
  <si>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</si>
  <si>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</si>
  <si>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</si>
  <si>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</si>
  <si>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</si>
  <si>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</si>
  <si>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</si>
  <si>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</si>
  <si>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</si>
  <si>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</si>
  <si>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</si>
  <si>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</si>
  <si>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</si>
  <si>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</si>
  <si>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</si>
  <si>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</si>
  <si>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</si>
  <si>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</si>
  <si>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</si>
  <si>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</si>
  <si>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</si>
  <si>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</si>
  <si>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</si>
  <si>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</si>
  <si>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</si>
  <si>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</si>
  <si>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</si>
  <si>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</si>
  <si>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</si>
  <si>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</si>
  <si>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</si>
  <si>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</si>
  <si>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</si>
  <si>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</si>
  <si>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</si>
  <si>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</si>
  <si>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</si>
  <si>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</si>
  <si>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</si>
  <si>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</si>
  <si>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</si>
  <si>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</si>
  <si>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</si>
  <si>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</si>
  <si>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</si>
  <si>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</si>
  <si>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</si>
  <si>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</si>
  <si>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</si>
  <si>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</si>
  <si>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</si>
  <si>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</si>
  <si>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</si>
  <si>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</si>
  <si>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</si>
  <si>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</si>
  <si>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</si>
  <si>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</si>
  <si>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</si>
  <si>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</si>
  <si>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</si>
  <si>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</si>
  <si>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</si>
  <si>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</si>
  <si>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</si>
  <si>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</si>
  <si>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</si>
  <si>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</si>
  <si>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</si>
  <si>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</si>
  <si>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</si>
  <si>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</si>
  <si>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</si>
  <si>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</si>
  <si>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</si>
  <si>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</si>
  <si>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</si>
  <si>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</si>
  <si>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</si>
  <si>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</si>
  <si>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</si>
  <si>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</si>
  <si>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</si>
  <si>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</si>
  <si>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</si>
  <si>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</si>
  <si>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</si>
  <si>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</si>
  <si>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</si>
  <si>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</si>
  <si>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</si>
  <si>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</si>
  <si>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</si>
  <si>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</si>
  <si>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</si>
  <si>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</si>
  <si>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</si>
  <si>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</si>
  <si>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</si>
  <si>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</si>
  <si>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</si>
  <si>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</si>
  <si>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</si>
  <si>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</si>
  <si>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</si>
  <si>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</si>
  <si>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</si>
  <si>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</si>
  <si>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</si>
  <si>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</si>
  <si>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</si>
  <si>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</si>
  <si>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</si>
  <si>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</si>
  <si>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</si>
  <si>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</si>
  <si>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</si>
  <si>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</si>
  <si>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</si>
  <si>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</si>
  <si>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</si>
  <si>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</si>
  <si>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</si>
  <si>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</si>
  <si>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</si>
  <si>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</si>
  <si>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</si>
  <si>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</si>
  <si>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</si>
  <si>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</si>
  <si>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</si>
  <si>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</si>
  <si>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</si>
  <si>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</si>
  <si>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</si>
  <si>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</si>
  <si>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</si>
  <si>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</si>
  <si>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</si>
  <si>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</si>
  <si>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</si>
  <si>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</si>
  <si>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</si>
  <si>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</si>
  <si>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</si>
  <si>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</si>
  <si>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</si>
  <si>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</si>
  <si>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</si>
  <si>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</si>
  <si>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</si>
  <si>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</si>
  <si>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</si>
  <si>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</si>
  <si>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</si>
  <si>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</si>
  <si>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</si>
  <si>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</si>
  <si>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</si>
  <si>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</si>
  <si>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</si>
  <si>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</si>
  <si>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</si>
  <si>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</si>
  <si>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</si>
  <si>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</si>
  <si>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</si>
  <si>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</si>
  <si>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</si>
  <si>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</si>
  <si>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</si>
  <si>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</si>
  <si>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</si>
  <si>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</si>
  <si>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</si>
  <si>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</si>
  <si>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</si>
  <si>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</si>
  <si>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</si>
  <si>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</si>
  <si>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</si>
  <si>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</si>
  <si>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</si>
  <si>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</si>
  <si>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</si>
  <si>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</si>
  <si>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</si>
  <si>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</si>
  <si>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</si>
  <si>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</si>
  <si>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</si>
  <si>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</si>
  <si>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</si>
  <si>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</si>
  <si>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</si>
  <si>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</si>
  <si>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</si>
  <si>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</si>
  <si>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</si>
  <si>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</si>
  <si>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</si>
  <si>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</si>
  <si>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</si>
  <si>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</si>
  <si>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</si>
  <si>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</si>
  <si>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</si>
  <si>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</si>
  <si>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</si>
  <si>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</si>
  <si>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</si>
  <si>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</si>
  <si>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</si>
  <si>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</si>
  <si>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</si>
  <si>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</si>
  <si>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</si>
  <si>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</si>
  <si>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</si>
  <si>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</si>
  <si>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</si>
  <si>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</si>
  <si>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</si>
  <si>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</si>
  <si>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</si>
  <si>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</si>
  <si>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</si>
  <si>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</si>
  <si>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</si>
  <si>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</si>
  <si>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</si>
  <si>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</si>
  <si>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</si>
  <si>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</si>
  <si>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</si>
  <si>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</si>
  <si>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</si>
  <si>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</si>
  <si>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</si>
  <si>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</si>
  <si>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</si>
  <si>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</si>
  <si>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</si>
  <si>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</si>
  <si>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</si>
  <si>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</si>
  <si>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</si>
  <si>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</si>
  <si>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</si>
  <si>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</si>
  <si>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</si>
  <si>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</si>
  <si>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</si>
  <si>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</si>
  <si>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</si>
  <si>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</si>
  <si>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</si>
  <si>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</si>
  <si>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</si>
  <si>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</si>
  <si>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</si>
  <si>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</si>
  <si>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</si>
  <si>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</si>
  <si>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</si>
  <si>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</si>
  <si>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</si>
  <si>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</si>
  <si>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</si>
  <si>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</si>
  <si>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</si>
  <si>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</si>
  <si>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</si>
  <si>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</si>
  <si>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</si>
  <si>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</si>
  <si>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</si>
  <si>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</si>
  <si>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</si>
  <si>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</si>
  <si>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</si>
  <si>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</si>
  <si>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</si>
  <si>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</si>
  <si>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</si>
  <si>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</si>
  <si>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</si>
  <si>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</si>
  <si>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</si>
  <si>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</si>
  <si>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</si>
  <si>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</si>
  <si>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</si>
  <si>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</si>
  <si>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</si>
  <si>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</si>
  <si>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</si>
  <si>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</si>
  <si>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</si>
  <si>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</si>
  <si>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</si>
  <si>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</si>
  <si>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</si>
  <si>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</si>
  <si>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</si>
  <si>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</si>
  <si>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</si>
  <si>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</si>
  <si>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</si>
  <si>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</si>
  <si>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</si>
  <si>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</si>
  <si>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</si>
  <si>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</si>
  <si>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</si>
  <si>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</si>
  <si>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</si>
  <si>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</si>
  <si>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</si>
  <si>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</si>
  <si>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</si>
  <si>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</si>
  <si>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</si>
  <si>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</si>
  <si>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</si>
  <si>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</si>
  <si>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</si>
  <si>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</si>
  <si>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</si>
  <si>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</si>
  <si>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</si>
  <si>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</si>
  <si>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</si>
  <si>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</si>
  <si>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</si>
  <si>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</si>
  <si>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</si>
  <si>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</si>
  <si>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</si>
  <si>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</si>
  <si>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</si>
  <si>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</si>
  <si>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</si>
  <si>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</si>
  <si>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</si>
  <si>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</si>
  <si>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</si>
  <si>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</si>
  <si>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</si>
  <si>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</si>
  <si>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</si>
  <si>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</si>
  <si>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</si>
  <si>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</si>
  <si>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</si>
  <si>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</si>
  <si>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</si>
  <si>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</si>
  <si>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</si>
  <si>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</si>
  <si>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</si>
  <si>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</si>
  <si>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</si>
  <si>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</si>
  <si>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</si>
  <si>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</si>
  <si>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</si>
  <si>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</si>
  <si>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</si>
  <si>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</si>
  <si>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</si>
  <si>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</si>
  <si>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</si>
  <si>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</si>
  <si>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</si>
  <si>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</si>
  <si>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</si>
  <si>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</si>
  <si>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</si>
  <si>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</si>
  <si>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</si>
  <si>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</si>
  <si>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</si>
  <si>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</si>
  <si>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</si>
  <si>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</si>
  <si>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</si>
  <si>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</si>
  <si>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</si>
  <si>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</si>
  <si>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</si>
  <si>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</si>
  <si>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</si>
  <si>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</si>
  <si>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</si>
  <si>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</si>
  <si>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</si>
  <si>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</si>
  <si>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</si>
  <si>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</si>
  <si>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</si>
  <si>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</si>
  <si>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</si>
  <si>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</si>
  <si>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</si>
  <si>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</si>
  <si>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</si>
  <si>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</si>
  <si>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</si>
  <si>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</si>
  <si>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</si>
  <si>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</si>
  <si>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</si>
  <si>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</si>
  <si>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</si>
  <si>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</si>
  <si>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</si>
  <si>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</si>
  <si>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</si>
  <si>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</si>
  <si>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</si>
  <si>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</si>
  <si>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</si>
  <si>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</si>
  <si>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</si>
  <si>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</si>
  <si>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</si>
  <si>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</si>
  <si>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</si>
  <si>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</si>
  <si>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</si>
  <si>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</si>
  <si>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</si>
  <si>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</si>
  <si>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</si>
  <si>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</si>
  <si>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</si>
  <si>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</si>
  <si>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</si>
  <si>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</si>
  <si>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</si>
  <si>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</si>
  <si>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</si>
  <si>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</si>
  <si>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</si>
  <si>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</si>
  <si>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</si>
  <si>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</si>
  <si>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</si>
  <si>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</si>
  <si>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</si>
  <si>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</si>
  <si>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</si>
  <si>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</si>
  <si>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</si>
  <si>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</si>
  <si>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</si>
  <si>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</si>
  <si>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</si>
  <si>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</si>
  <si>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</si>
  <si>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</si>
  <si>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</si>
  <si>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</si>
  <si>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</si>
  <si>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</si>
  <si>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</si>
  <si>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</si>
  <si>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</si>
  <si>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</si>
  <si>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</si>
  <si>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</si>
  <si>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</si>
  <si>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</si>
  <si>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</si>
  <si>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</si>
  <si>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</si>
  <si>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</si>
  <si>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</si>
  <si>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</si>
  <si>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</si>
  <si>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</si>
  <si>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</si>
  <si>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</si>
  <si>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</si>
  <si>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</si>
  <si>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</si>
  <si>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</si>
  <si>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</si>
  <si>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</si>
  <si>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</si>
  <si>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</si>
  <si>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</si>
  <si>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</si>
  <si>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</si>
  <si>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</si>
  <si>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</si>
  <si>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</si>
  <si>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</si>
  <si>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</si>
  <si>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</si>
  <si>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</si>
  <si>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</si>
  <si>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</si>
  <si>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</si>
  <si>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</si>
  <si>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</si>
  <si>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</si>
  <si>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</si>
  <si>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</si>
  <si>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</si>
  <si>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</si>
  <si>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</si>
  <si>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</si>
  <si>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</si>
  <si>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</si>
  <si>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</si>
  <si>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</si>
  <si>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</si>
  <si>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</si>
  <si>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</si>
  <si>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医療法人一成会さいたま記念病院</t>
    <phoneticPr fontId="3"/>
  </si>
  <si>
    <t>〒337-0012 さいたま市見沼区東宮下１９６</t>
    <phoneticPr fontId="3"/>
  </si>
  <si>
    <t>〇</t>
  </si>
  <si>
    <t>医療法人</t>
  </si>
  <si>
    <t>複数の診療科で活用</t>
  </si>
  <si>
    <t>循環器内科</t>
  </si>
  <si>
    <t>リウマチ科</t>
  </si>
  <si>
    <t>消化器内科（胃腸内科）</t>
  </si>
  <si>
    <t>地域一般入院料１</t>
  </si>
  <si>
    <t>ＤＰＣ病院ではない</t>
  </si>
  <si>
    <t>有</t>
  </si>
  <si>
    <t>看護必要度Ⅰ</t>
    <phoneticPr fontId="3"/>
  </si>
  <si>
    <t>4階東病棟</t>
  </si>
  <si>
    <t>急性期機能</t>
  </si>
  <si>
    <t>4階西病棟</t>
  </si>
  <si>
    <t>外科</t>
  </si>
  <si>
    <t>眼科</t>
  </si>
  <si>
    <t>5階西病棟</t>
  </si>
  <si>
    <t>リハビリテーション科</t>
  </si>
  <si>
    <t>回復期ﾘﾊﾋﾞﾘﾃｰｼｮﾝ病棟入院料３</t>
  </si>
  <si>
    <t>-</t>
    <phoneticPr fontId="3"/>
  </si>
  <si>
    <t>3階病棟</t>
  </si>
  <si>
    <t>回復期機能</t>
  </si>
  <si>
    <t>療養病棟入院料１</t>
  </si>
  <si>
    <t>5階東病棟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</si>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</sst>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76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1051</v>
      </c>
      <c r="N9" s="282" t="s">
        <v>1054</v>
      </c>
      <c r="O9" s="282" t="s">
        <v>1058</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row>
    <row r="13" spans="1:22" s="21" customFormat="1" ht="34.5" customHeight="1">
      <c r="A13" s="244" t="s">
        <v>606</v>
      </c>
      <c r="B13" s="17"/>
      <c r="C13" s="19"/>
      <c r="D13" s="19"/>
      <c r="E13" s="19"/>
      <c r="F13" s="19"/>
      <c r="G13" s="19"/>
      <c r="H13" s="20"/>
      <c r="I13" s="422" t="s">
        <v>5</v>
      </c>
      <c r="J13" s="422"/>
      <c r="K13" s="422"/>
      <c r="L13" s="28"/>
      <c r="M13" s="28"/>
      <c r="N13" s="28"/>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1051</v>
      </c>
      <c r="N22" s="282" t="s">
        <v>1054</v>
      </c>
      <c r="O22" s="282" t="s">
        <v>1058</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c r="M26" s="28"/>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1051</v>
      </c>
      <c r="N35" s="282" t="s">
        <v>1054</v>
      </c>
      <c r="O35" s="282" t="s">
        <v>1058</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1051</v>
      </c>
      <c r="N44" s="282" t="s">
        <v>1054</v>
      </c>
      <c r="O44" s="282" t="s">
        <v>1058</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1051</v>
      </c>
      <c r="N89" s="262" t="s">
        <v>1054</v>
      </c>
      <c r="O89" s="262" t="s">
        <v>1058</v>
      </c>
      <c r="P89" s="262" t="s">
        <v>1061</v>
      </c>
    </row>
    <row r="90" spans="1:22" s="21" customFormat="1">
      <c r="A90" s="243"/>
      <c r="B90" s="1"/>
      <c r="C90" s="3"/>
      <c r="D90" s="3"/>
      <c r="E90" s="3"/>
      <c r="F90" s="3"/>
      <c r="G90" s="3"/>
      <c r="H90" s="287"/>
      <c r="I90" s="67" t="s">
        <v>36</v>
      </c>
      <c r="J90" s="68"/>
      <c r="K90" s="69"/>
      <c r="L90" s="262" t="s">
        <v>1050</v>
      </c>
      <c r="M90" s="262" t="s">
        <v>1050</v>
      </c>
      <c r="N90" s="262" t="s">
        <v>1050</v>
      </c>
      <c r="O90" s="262" t="s">
        <v>1059</v>
      </c>
      <c r="P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66" t="s">
        <v>1058</v>
      </c>
      <c r="P97" s="66" t="s">
        <v>1061</v>
      </c>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1059</v>
      </c>
      <c r="P98" s="70" t="s">
        <v>1062</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159</v>
      </c>
      <c r="K99" s="237" t="str">
        <f>IF(OR(COUNTIF(L99:P99,"未確認")&gt;0,COUNTIF(L99:P99,"~*")&gt;0),"※","")</f>
        <v/>
      </c>
      <c r="L99" s="258">
        <v>34</v>
      </c>
      <c r="M99" s="258">
        <v>38</v>
      </c>
      <c r="N99" s="258">
        <v>32</v>
      </c>
      <c r="O99" s="258">
        <v>55</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159</v>
      </c>
      <c r="K101" s="237" t="str">
        <f>IF(OR(COUNTIF(L101:P101,"未確認")&gt;0,COUNTIF(L101:P101,"~*")&gt;0),"※","")</f>
        <v/>
      </c>
      <c r="L101" s="258">
        <v>34</v>
      </c>
      <c r="M101" s="258">
        <v>38</v>
      </c>
      <c r="N101" s="258">
        <v>32</v>
      </c>
      <c r="O101" s="258">
        <v>55</v>
      </c>
      <c r="P101" s="258">
        <v>0</v>
      </c>
    </row>
    <row r="102" spans="1:22" s="83" customFormat="1" ht="34.5" customHeight="1">
      <c r="A102" s="244" t="s">
        <v>610</v>
      </c>
      <c r="B102" s="84"/>
      <c r="C102" s="377"/>
      <c r="D102" s="379"/>
      <c r="E102" s="317" t="s">
        <v>612</v>
      </c>
      <c r="F102" s="318"/>
      <c r="G102" s="318"/>
      <c r="H102" s="319"/>
      <c r="I102" s="420"/>
      <c r="J102" s="256">
        <f t="shared" si="0"/>
        <v>159</v>
      </c>
      <c r="K102" s="237" t="str">
        <f t="shared" ref="K102:K111" si="1">IF(OR(COUNTIF(L101:P101,"未確認")&gt;0,COUNTIF(L101:P101,"~*")&gt;0),"※","")</f>
        <v/>
      </c>
      <c r="L102" s="258">
        <v>34</v>
      </c>
      <c r="M102" s="258">
        <v>38</v>
      </c>
      <c r="N102" s="258">
        <v>32</v>
      </c>
      <c r="O102" s="258">
        <v>55</v>
      </c>
      <c r="P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0</v>
      </c>
      <c r="N103" s="258">
        <v>0</v>
      </c>
      <c r="O103" s="258">
        <v>0</v>
      </c>
      <c r="P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0</v>
      </c>
      <c r="N104" s="258">
        <v>0</v>
      </c>
      <c r="O104" s="258">
        <v>0</v>
      </c>
      <c r="P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0</v>
      </c>
      <c r="N106" s="258">
        <v>0</v>
      </c>
      <c r="O106" s="258">
        <v>0</v>
      </c>
      <c r="P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0</v>
      </c>
      <c r="N107" s="258">
        <v>0</v>
      </c>
      <c r="O107" s="258">
        <v>0</v>
      </c>
      <c r="P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0</v>
      </c>
      <c r="N109" s="258">
        <v>0</v>
      </c>
      <c r="O109" s="258">
        <v>0</v>
      </c>
      <c r="P109" s="258">
        <v>40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66" t="s">
        <v>1058</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1059</v>
      </c>
      <c r="P119" s="70" t="s">
        <v>1062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1055</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1052</v>
      </c>
      <c r="O121" s="98" t="s">
        <v>533</v>
      </c>
      <c r="P121" s="98" t="s">
        <v>1044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1053</v>
      </c>
      <c r="O122" s="98" t="s">
        <v>533</v>
      </c>
      <c r="P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533</v>
      </c>
      <c r="P123" s="98" t="s">
        <v>1042</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66" t="s">
        <v>1058</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1059</v>
      </c>
      <c r="P130" s="70" t="s">
        <v>1062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1056</v>
      </c>
      <c r="P131" s="98" t="s">
        <v>1060</v>
      </c>
    </row>
    <row r="132" spans="1:22" s="83" customFormat="1" ht="34.5" customHeight="1">
      <c r="A132" s="244" t="s">
        <v>621</v>
      </c>
      <c r="B132" s="84"/>
      <c r="C132" s="295"/>
      <c r="D132" s="297"/>
      <c r="E132" s="320" t="s">
        <v>58</v>
      </c>
      <c r="F132" s="321"/>
      <c r="G132" s="321"/>
      <c r="H132" s="322"/>
      <c r="I132" s="389"/>
      <c r="J132" s="101"/>
      <c r="K132" s="102"/>
      <c r="L132" s="82">
        <v>34</v>
      </c>
      <c r="M132" s="82">
        <v>38</v>
      </c>
      <c r="N132" s="82">
        <v>32</v>
      </c>
      <c r="O132" s="82">
        <v>55</v>
      </c>
      <c r="P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66" t="s">
        <v>1058</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1059</v>
      </c>
      <c r="P144" s="70" t="s">
        <v>1062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119</v>
      </c>
      <c r="K152" s="264" t="str">
        <f t="shared" si="3"/>
        <v/>
      </c>
      <c r="L152" s="117">
        <v>30</v>
      </c>
      <c r="M152" s="117">
        <v>40</v>
      </c>
      <c r="N152" s="117">
        <v>49</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v>0</v>
      </c>
    </row>
    <row r="156" spans="1:16"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t="s">
        <v>541</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33</v>
      </c>
      <c r="K157" s="264" t="str">
        <f t="shared" si="3"/>
        <v/>
      </c>
      <c r="L157" s="117">
        <v>0</v>
      </c>
      <c r="M157" s="117">
        <v>0</v>
      </c>
      <c r="N157" s="117">
        <v>0</v>
      </c>
      <c r="O157" s="117">
        <v>0</v>
      </c>
      <c r="P157" s="117">
        <v>33</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63</v>
      </c>
      <c r="K196" s="264" t="str">
        <f t="shared" si="5"/>
        <v/>
      </c>
      <c r="L196" s="117">
        <v>0</v>
      </c>
      <c r="M196" s="117">
        <v>0</v>
      </c>
      <c r="N196" s="117">
        <v>0</v>
      </c>
      <c r="O196" s="117">
        <v>63</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14</v>
      </c>
      <c r="K220" s="264" t="str">
        <f t="shared" si="7"/>
        <v/>
      </c>
      <c r="L220" s="117">
        <v>0</v>
      </c>
      <c r="M220" s="117">
        <v>0</v>
      </c>
      <c r="N220" s="117">
        <v>14</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66" t="s">
        <v>1058</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1059</v>
      </c>
      <c r="P227" s="70" t="s">
        <v>1062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66" t="s">
        <v>1058</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1059</v>
      </c>
      <c r="P235" s="70" t="s">
        <v>1062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66" t="s">
        <v>1058</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1059</v>
      </c>
      <c r="P245" s="70" t="s">
        <v>1062</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66" t="s">
        <v>1058</v>
      </c>
      <c r="P253" s="66" t="s">
        <v>1061</v>
      </c>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1059</v>
      </c>
      <c r="P254" s="137" t="s">
        <v>1062</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66" t="s">
        <v>1058</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1059</v>
      </c>
      <c r="P264" s="70" t="s">
        <v>1062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7.8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46</v>
      </c>
      <c r="K269" s="81" t="str">
        <f t="shared" si="8"/>
        <v/>
      </c>
      <c r="L269" s="147">
        <v>13</v>
      </c>
      <c r="M269" s="147">
        <v>11</v>
      </c>
      <c r="N269" s="147">
        <v>9</v>
      </c>
      <c r="O269" s="147">
        <v>7</v>
      </c>
      <c r="P269" s="147">
        <v>6</v>
      </c>
    </row>
    <row r="270" spans="1:22" s="83" customFormat="1" ht="34.5" customHeight="1">
      <c r="A270" s="249" t="s">
        <v>725</v>
      </c>
      <c r="B270" s="120"/>
      <c r="C270" s="371"/>
      <c r="D270" s="371"/>
      <c r="E270" s="371"/>
      <c r="F270" s="371"/>
      <c r="G270" s="371" t="s">
        <v>148</v>
      </c>
      <c r="H270" s="371"/>
      <c r="I270" s="404"/>
      <c r="J270" s="266">
        <f t="shared" si="9"/>
        <v>10.1</v>
      </c>
      <c r="K270" s="81" t="str">
        <f t="shared" si="8"/>
        <v/>
      </c>
      <c r="L270" s="148">
        <v>1.4</v>
      </c>
      <c r="M270" s="148">
        <v>1.2</v>
      </c>
      <c r="N270" s="148">
        <v>2.2000000000000002</v>
      </c>
      <c r="O270" s="148">
        <v>3.7</v>
      </c>
      <c r="P270" s="148">
        <v>1.6</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2</v>
      </c>
      <c r="M271" s="147">
        <v>3</v>
      </c>
      <c r="N271" s="147">
        <v>4</v>
      </c>
      <c r="O271" s="147">
        <v>7</v>
      </c>
      <c r="P271" s="147">
        <v>1</v>
      </c>
    </row>
    <row r="272" spans="1:22" s="83" customFormat="1" ht="34.5" customHeight="1">
      <c r="A272" s="249" t="s">
        <v>726</v>
      </c>
      <c r="B272" s="120"/>
      <c r="C272" s="372"/>
      <c r="D272" s="372"/>
      <c r="E272" s="372"/>
      <c r="F272" s="372"/>
      <c r="G272" s="371" t="s">
        <v>148</v>
      </c>
      <c r="H272" s="371"/>
      <c r="I272" s="404"/>
      <c r="J272" s="266">
        <f t="shared" si="9"/>
        <v>3.2</v>
      </c>
      <c r="K272" s="81" t="str">
        <f t="shared" si="8"/>
        <v/>
      </c>
      <c r="L272" s="148">
        <v>0</v>
      </c>
      <c r="M272" s="148">
        <v>0</v>
      </c>
      <c r="N272" s="148">
        <v>1</v>
      </c>
      <c r="O272" s="148">
        <v>0</v>
      </c>
      <c r="P272" s="148">
        <v>2.2000000000000002</v>
      </c>
    </row>
    <row r="273" spans="1:16" s="83" customFormat="1" ht="34.5" customHeight="1">
      <c r="A273" s="249" t="s">
        <v>727</v>
      </c>
      <c r="B273" s="120"/>
      <c r="C273" s="371" t="s">
        <v>152</v>
      </c>
      <c r="D273" s="372"/>
      <c r="E273" s="372"/>
      <c r="F273" s="372"/>
      <c r="G273" s="371" t="s">
        <v>146</v>
      </c>
      <c r="H273" s="371"/>
      <c r="I273" s="404"/>
      <c r="J273" s="266">
        <f t="shared" si="9"/>
        <v>38</v>
      </c>
      <c r="K273" s="81" t="str">
        <f t="shared" si="8"/>
        <v/>
      </c>
      <c r="L273" s="147">
        <v>6</v>
      </c>
      <c r="M273" s="147">
        <v>5</v>
      </c>
      <c r="N273" s="147">
        <v>5</v>
      </c>
      <c r="O273" s="147">
        <v>14</v>
      </c>
      <c r="P273" s="147">
        <v>8</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0</v>
      </c>
      <c r="O277" s="147">
        <v>2</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0</v>
      </c>
      <c r="O279" s="147">
        <v>1</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5</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0.6</v>
      </c>
      <c r="M298" s="148">
        <v>10.199999999999999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1.1000000000000001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66" t="s">
        <v>1058</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1059</v>
      </c>
      <c r="P323" s="137" t="s">
        <v>1062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0.4</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66" t="s">
        <v>1058</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1059</v>
      </c>
      <c r="P343" s="137" t="s">
        <v>1062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c r="O367" s="66" t="s">
        <v>1058</v>
      </c>
      <c r="P367" s="66" t="s">
        <v>1061</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1059</v>
      </c>
      <c r="P368" s="137" t="s">
        <v>1062</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66" t="s">
        <v>1058</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1059</v>
      </c>
      <c r="P391" s="70" t="s">
        <v>1062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1962</v>
      </c>
      <c r="K392" s="81" t="str">
        <f t="shared" ref="K392:K397" si="12">IF(OR(COUNTIF(L392:P392,"未確認")&gt;0,COUNTIF(L392:P392,"~*")&gt;0),"※","")</f>
        <v/>
      </c>
      <c r="L392" s="147">
        <v>307</v>
      </c>
      <c r="M392" s="147">
        <v>409</v>
      </c>
      <c r="N392" s="147">
        <v>840</v>
      </c>
      <c r="O392" s="147">
        <v>294</v>
      </c>
      <c r="P392" s="147">
        <v>112</v>
      </c>
    </row>
    <row r="393" spans="1:22" s="83" customFormat="1" ht="34.5" customHeight="1">
      <c r="A393" s="249" t="s">
        <v>773</v>
      </c>
      <c r="B393" s="84"/>
      <c r="C393" s="370"/>
      <c r="D393" s="380"/>
      <c r="E393" s="320" t="s">
        <v>224</v>
      </c>
      <c r="F393" s="321"/>
      <c r="G393" s="321"/>
      <c r="H393" s="322"/>
      <c r="I393" s="343"/>
      <c r="J393" s="140">
        <f t="shared" si="11"/>
        <v>1149</v>
      </c>
      <c r="K393" s="81" t="str">
        <f t="shared" si="12"/>
        <v/>
      </c>
      <c r="L393" s="147">
        <v>70</v>
      </c>
      <c r="M393" s="147">
        <v>86</v>
      </c>
      <c r="N393" s="147">
        <v>587</v>
      </c>
      <c r="O393" s="147">
        <v>294</v>
      </c>
      <c r="P393" s="147">
        <v>112</v>
      </c>
    </row>
    <row r="394" spans="1:22" s="83" customFormat="1" ht="34.5" customHeight="1">
      <c r="A394" s="250" t="s">
        <v>774</v>
      </c>
      <c r="B394" s="84"/>
      <c r="C394" s="370"/>
      <c r="D394" s="381"/>
      <c r="E394" s="320" t="s">
        <v>225</v>
      </c>
      <c r="F394" s="321"/>
      <c r="G394" s="321"/>
      <c r="H394" s="322"/>
      <c r="I394" s="343"/>
      <c r="J394" s="140">
        <f t="shared" si="11"/>
        <v>501</v>
      </c>
      <c r="K394" s="81" t="str">
        <f t="shared" si="12"/>
        <v/>
      </c>
      <c r="L394" s="147">
        <v>98</v>
      </c>
      <c r="M394" s="147">
        <v>150</v>
      </c>
      <c r="N394" s="147">
        <v>253</v>
      </c>
      <c r="O394" s="147">
        <v>0</v>
      </c>
      <c r="P394" s="147">
        <v>0</v>
      </c>
    </row>
    <row r="395" spans="1:22" s="83" customFormat="1" ht="34.5" customHeight="1">
      <c r="A395" s="250" t="s">
        <v>775</v>
      </c>
      <c r="B395" s="84"/>
      <c r="C395" s="370"/>
      <c r="D395" s="382"/>
      <c r="E395" s="320" t="s">
        <v>226</v>
      </c>
      <c r="F395" s="321"/>
      <c r="G395" s="321"/>
      <c r="H395" s="322"/>
      <c r="I395" s="343"/>
      <c r="J395" s="140">
        <f t="shared" si="11"/>
        <v>312</v>
      </c>
      <c r="K395" s="81" t="str">
        <f t="shared" si="12"/>
        <v/>
      </c>
      <c r="L395" s="147">
        <v>139</v>
      </c>
      <c r="M395" s="147">
        <v>173</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64585</v>
      </c>
      <c r="K396" s="81" t="str">
        <f t="shared" si="12"/>
        <v/>
      </c>
      <c r="L396" s="147">
        <v>11597</v>
      </c>
      <c r="M396" s="147">
        <v>11855</v>
      </c>
      <c r="N396" s="147">
        <v>7724</v>
      </c>
      <c r="O396" s="147">
        <v>19949</v>
      </c>
      <c r="P396" s="147">
        <v>13460</v>
      </c>
    </row>
    <row r="397" spans="1:22" s="83" customFormat="1" ht="34.5" customHeight="1">
      <c r="A397" s="250" t="s">
        <v>777</v>
      </c>
      <c r="B397" s="119"/>
      <c r="C397" s="370"/>
      <c r="D397" s="320" t="s">
        <v>228</v>
      </c>
      <c r="E397" s="321"/>
      <c r="F397" s="321"/>
      <c r="G397" s="321"/>
      <c r="H397" s="322"/>
      <c r="I397" s="344"/>
      <c r="J397" s="140">
        <f t="shared" si="11"/>
        <v>2020</v>
      </c>
      <c r="K397" s="81" t="str">
        <f t="shared" si="12"/>
        <v/>
      </c>
      <c r="L397" s="147">
        <v>328</v>
      </c>
      <c r="M397" s="147">
        <v>416</v>
      </c>
      <c r="N397" s="147">
        <v>851</v>
      </c>
      <c r="O397" s="147">
        <v>308</v>
      </c>
      <c r="P397" s="147">
        <v>117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66" t="s">
        <v>1058</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1059</v>
      </c>
      <c r="P404" s="70" t="s">
        <v>1062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1999</v>
      </c>
      <c r="K405" s="81" t="str">
        <f t="shared" ref="K405:K422" si="14">IF(OR(COUNTIF(L405:P405,"未確認")&gt;0,COUNTIF(L405:P405,"~*")&gt;0),"※","")</f>
        <v/>
      </c>
      <c r="L405" s="147">
        <v>307</v>
      </c>
      <c r="M405" s="147">
        <v>409</v>
      </c>
      <c r="N405" s="147">
        <v>840</v>
      </c>
      <c r="O405" s="147">
        <v>331</v>
      </c>
      <c r="P405" s="147">
        <v>112</v>
      </c>
    </row>
    <row r="406" spans="1:22" s="83" customFormat="1" ht="34.5" customHeight="1">
      <c r="A406" s="251" t="s">
        <v>779</v>
      </c>
      <c r="B406" s="119"/>
      <c r="C406" s="369"/>
      <c r="D406" s="375" t="s">
        <v>233</v>
      </c>
      <c r="E406" s="377" t="s">
        <v>234</v>
      </c>
      <c r="F406" s="378"/>
      <c r="G406" s="378"/>
      <c r="H406" s="379"/>
      <c r="I406" s="361"/>
      <c r="J406" s="140">
        <f t="shared" si="13"/>
        <v>449</v>
      </c>
      <c r="K406" s="81" t="str">
        <f t="shared" si="14"/>
        <v/>
      </c>
      <c r="L406" s="147">
        <v>3</v>
      </c>
      <c r="M406" s="147">
        <v>8</v>
      </c>
      <c r="N406" s="147">
        <v>34</v>
      </c>
      <c r="O406" s="147">
        <v>293</v>
      </c>
      <c r="P406" s="147">
        <v>111</v>
      </c>
    </row>
    <row r="407" spans="1:22" s="83" customFormat="1" ht="34.5" customHeight="1">
      <c r="A407" s="251" t="s">
        <v>780</v>
      </c>
      <c r="B407" s="119"/>
      <c r="C407" s="369"/>
      <c r="D407" s="369"/>
      <c r="E407" s="320" t="s">
        <v>235</v>
      </c>
      <c r="F407" s="321"/>
      <c r="G407" s="321"/>
      <c r="H407" s="322"/>
      <c r="I407" s="361"/>
      <c r="J407" s="140">
        <f t="shared" si="13"/>
        <v>829</v>
      </c>
      <c r="K407" s="81" t="str">
        <f t="shared" si="14"/>
        <v/>
      </c>
      <c r="L407" s="147">
        <v>123</v>
      </c>
      <c r="M407" s="147">
        <v>206</v>
      </c>
      <c r="N407" s="147">
        <v>500</v>
      </c>
      <c r="O407" s="147">
        <v>0</v>
      </c>
      <c r="P407" s="147">
        <v>0</v>
      </c>
    </row>
    <row r="408" spans="1:22" s="83" customFormat="1" ht="34.5" customHeight="1">
      <c r="A408" s="251" t="s">
        <v>781</v>
      </c>
      <c r="B408" s="119"/>
      <c r="C408" s="369"/>
      <c r="D408" s="369"/>
      <c r="E408" s="320" t="s">
        <v>236</v>
      </c>
      <c r="F408" s="321"/>
      <c r="G408" s="321"/>
      <c r="H408" s="322"/>
      <c r="I408" s="361"/>
      <c r="J408" s="140">
        <f t="shared" si="13"/>
        <v>422</v>
      </c>
      <c r="K408" s="81" t="str">
        <f t="shared" si="14"/>
        <v/>
      </c>
      <c r="L408" s="147">
        <v>55</v>
      </c>
      <c r="M408" s="147">
        <v>62</v>
      </c>
      <c r="N408" s="147">
        <v>266</v>
      </c>
      <c r="O408" s="147">
        <v>38</v>
      </c>
      <c r="P408" s="147">
        <v>1</v>
      </c>
    </row>
    <row r="409" spans="1:22" s="83" customFormat="1" ht="34.5" customHeight="1">
      <c r="A409" s="251" t="s">
        <v>782</v>
      </c>
      <c r="B409" s="119"/>
      <c r="C409" s="369"/>
      <c r="D409" s="369"/>
      <c r="E409" s="317" t="s">
        <v>989</v>
      </c>
      <c r="F409" s="318"/>
      <c r="G409" s="318"/>
      <c r="H409" s="319"/>
      <c r="I409" s="361"/>
      <c r="J409" s="140">
        <f t="shared" si="13"/>
        <v>299</v>
      </c>
      <c r="K409" s="81" t="str">
        <f t="shared" si="14"/>
        <v/>
      </c>
      <c r="L409" s="147">
        <v>126</v>
      </c>
      <c r="M409" s="147">
        <v>133</v>
      </c>
      <c r="N409" s="147">
        <v>40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2025</v>
      </c>
      <c r="K413" s="81" t="str">
        <f t="shared" si="14"/>
        <v/>
      </c>
      <c r="L413" s="147">
        <v>328</v>
      </c>
      <c r="M413" s="147">
        <v>416</v>
      </c>
      <c r="N413" s="147">
        <v>851</v>
      </c>
      <c r="O413" s="147">
        <v>313</v>
      </c>
      <c r="P413" s="147">
        <v>117</v>
      </c>
    </row>
    <row r="414" spans="1:22" s="83" customFormat="1" ht="34.5" customHeight="1">
      <c r="A414" s="251" t="s">
        <v>787</v>
      </c>
      <c r="B414" s="119"/>
      <c r="C414" s="369"/>
      <c r="D414" s="375" t="s">
        <v>240</v>
      </c>
      <c r="E414" s="377" t="s">
        <v>241</v>
      </c>
      <c r="F414" s="378"/>
      <c r="G414" s="378"/>
      <c r="H414" s="379"/>
      <c r="I414" s="361"/>
      <c r="J414" s="140">
        <f t="shared" si="13"/>
        <v>426</v>
      </c>
      <c r="K414" s="81" t="str">
        <f t="shared" si="14"/>
        <v/>
      </c>
      <c r="L414" s="147">
        <v>51</v>
      </c>
      <c r="M414" s="147">
        <v>99</v>
      </c>
      <c r="N414" s="147">
        <v>268</v>
      </c>
      <c r="O414" s="147">
        <v>0</v>
      </c>
      <c r="P414" s="147">
        <v>8</v>
      </c>
    </row>
    <row r="415" spans="1:22" s="83" customFormat="1" ht="34.5" customHeight="1">
      <c r="A415" s="251" t="s">
        <v>788</v>
      </c>
      <c r="B415" s="119"/>
      <c r="C415" s="369"/>
      <c r="D415" s="369"/>
      <c r="E415" s="320" t="s">
        <v>242</v>
      </c>
      <c r="F415" s="321"/>
      <c r="G415" s="321"/>
      <c r="H415" s="322"/>
      <c r="I415" s="361"/>
      <c r="J415" s="140">
        <f t="shared" si="13"/>
        <v>1021</v>
      </c>
      <c r="K415" s="81" t="str">
        <f t="shared" si="14"/>
        <v/>
      </c>
      <c r="L415" s="147">
        <v>115</v>
      </c>
      <c r="M415" s="147">
        <v>179</v>
      </c>
      <c r="N415" s="147">
        <v>493</v>
      </c>
      <c r="O415" s="147">
        <v>232</v>
      </c>
      <c r="P415" s="147">
        <v>2</v>
      </c>
    </row>
    <row r="416" spans="1:22" s="83" customFormat="1" ht="34.5" customHeight="1">
      <c r="A416" s="251" t="s">
        <v>789</v>
      </c>
      <c r="B416" s="119"/>
      <c r="C416" s="369"/>
      <c r="D416" s="369"/>
      <c r="E416" s="320" t="s">
        <v>243</v>
      </c>
      <c r="F416" s="321"/>
      <c r="G416" s="321"/>
      <c r="H416" s="322"/>
      <c r="I416" s="361"/>
      <c r="J416" s="140">
        <f t="shared" si="13"/>
        <v>81</v>
      </c>
      <c r="K416" s="81" t="str">
        <f t="shared" si="14"/>
        <v/>
      </c>
      <c r="L416" s="147">
        <v>17</v>
      </c>
      <c r="M416" s="147">
        <v>19</v>
      </c>
      <c r="N416" s="147">
        <v>18</v>
      </c>
      <c r="O416" s="147">
        <v>19</v>
      </c>
      <c r="P416" s="147">
        <v>8</v>
      </c>
    </row>
    <row r="417" spans="1:22" s="83" customFormat="1" ht="34.5" customHeight="1">
      <c r="A417" s="251" t="s">
        <v>790</v>
      </c>
      <c r="B417" s="119"/>
      <c r="C417" s="369"/>
      <c r="D417" s="369"/>
      <c r="E417" s="320" t="s">
        <v>244</v>
      </c>
      <c r="F417" s="321"/>
      <c r="G417" s="321"/>
      <c r="H417" s="322"/>
      <c r="I417" s="361"/>
      <c r="J417" s="140">
        <f t="shared" si="13"/>
        <v>109</v>
      </c>
      <c r="K417" s="81" t="str">
        <f t="shared" si="14"/>
        <v/>
      </c>
      <c r="L417" s="147">
        <v>15</v>
      </c>
      <c r="M417" s="147">
        <v>22</v>
      </c>
      <c r="N417" s="147">
        <v>24</v>
      </c>
      <c r="O417" s="147">
        <v>36</v>
      </c>
      <c r="P417" s="147">
        <v>12</v>
      </c>
    </row>
    <row r="418" spans="1:22" s="83" customFormat="1" ht="34.5" customHeight="1">
      <c r="A418" s="251" t="s">
        <v>791</v>
      </c>
      <c r="B418" s="119"/>
      <c r="C418" s="369"/>
      <c r="D418" s="369"/>
      <c r="E418" s="320" t="s">
        <v>245</v>
      </c>
      <c r="F418" s="321"/>
      <c r="G418" s="321"/>
      <c r="H418" s="322"/>
      <c r="I418" s="361"/>
      <c r="J418" s="140">
        <f t="shared" si="13"/>
        <v>123</v>
      </c>
      <c r="K418" s="81" t="str">
        <f t="shared" si="14"/>
        <v/>
      </c>
      <c r="L418" s="147">
        <v>46</v>
      </c>
      <c r="M418" s="147">
        <v>37</v>
      </c>
      <c r="N418" s="147">
        <v>23</v>
      </c>
      <c r="O418" s="147">
        <v>12</v>
      </c>
      <c r="P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55</v>
      </c>
      <c r="K420" s="81" t="str">
        <f t="shared" si="14"/>
        <v/>
      </c>
      <c r="L420" s="147">
        <v>15</v>
      </c>
      <c r="M420" s="147">
        <v>13</v>
      </c>
      <c r="N420" s="147">
        <v>12</v>
      </c>
      <c r="O420" s="147">
        <v>14</v>
      </c>
      <c r="P420" s="147">
        <v>1</v>
      </c>
    </row>
    <row r="421" spans="1:22" s="83" customFormat="1" ht="34.5" customHeight="1">
      <c r="A421" s="251" t="s">
        <v>794</v>
      </c>
      <c r="B421" s="119"/>
      <c r="C421" s="369"/>
      <c r="D421" s="369"/>
      <c r="E421" s="320" t="s">
        <v>247</v>
      </c>
      <c r="F421" s="321"/>
      <c r="G421" s="321"/>
      <c r="H421" s="322"/>
      <c r="I421" s="361"/>
      <c r="J421" s="140">
        <f t="shared" si="13"/>
        <v>210</v>
      </c>
      <c r="K421" s="81" t="str">
        <f t="shared" si="14"/>
        <v/>
      </c>
      <c r="L421" s="147">
        <v>69</v>
      </c>
      <c r="M421" s="147">
        <v>47</v>
      </c>
      <c r="N421" s="147">
        <v>13</v>
      </c>
      <c r="O421" s="147">
        <v>0</v>
      </c>
      <c r="P421" s="147">
        <v>81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66" t="s">
        <v>1058</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1059</v>
      </c>
      <c r="P429" s="70" t="s">
        <v>1062</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1599</v>
      </c>
      <c r="K430" s="193" t="str">
        <f>IF(OR(COUNTIF(L430:P430,"未確認")&gt;0,COUNTIF(L430:P430,"~*")&gt;0),"※","")</f>
        <v/>
      </c>
      <c r="L430" s="147">
        <v>277</v>
      </c>
      <c r="M430" s="147">
        <v>317</v>
      </c>
      <c r="N430" s="147">
        <v>583</v>
      </c>
      <c r="O430" s="147">
        <v>313</v>
      </c>
      <c r="P430" s="147">
        <v>109</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170</v>
      </c>
      <c r="K432" s="193" t="str">
        <f>IF(OR(COUNTIF(L432:P432,"未確認")&gt;0,COUNTIF(L432:P432,"~*")&gt;0),"※","")</f>
        <v/>
      </c>
      <c r="L432" s="147">
        <v>63</v>
      </c>
      <c r="M432" s="147">
        <v>56</v>
      </c>
      <c r="N432" s="147">
        <v>35</v>
      </c>
      <c r="O432" s="147">
        <v>10</v>
      </c>
      <c r="P432" s="147">
        <v>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589</v>
      </c>
      <c r="K433" s="193" t="str">
        <f>IF(OR(COUNTIF(L433:P433,"未確認")&gt;0,COUNTIF(L433:P433,"~*")&gt;0),"※","")</f>
        <v/>
      </c>
      <c r="L433" s="147">
        <v>84</v>
      </c>
      <c r="M433" s="147">
        <v>69</v>
      </c>
      <c r="N433" s="147">
        <v>40</v>
      </c>
      <c r="O433" s="147">
        <v>303</v>
      </c>
      <c r="P433" s="147">
        <v>93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840</v>
      </c>
      <c r="K434" s="193" t="str">
        <f>IF(OR(COUNTIF(L434:P434,"未確認")&gt;0,COUNTIF(L434:P434,"~*")&gt;0),"※","")</f>
        <v/>
      </c>
      <c r="L434" s="147">
        <v>130</v>
      </c>
      <c r="M434" s="147">
        <v>192</v>
      </c>
      <c r="N434" s="147">
        <v>508</v>
      </c>
      <c r="O434" s="147">
        <v>0</v>
      </c>
      <c r="P434" s="147">
        <v>10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66" t="s">
        <v>1058</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1059</v>
      </c>
      <c r="P442" s="70" t="s">
        <v>1062</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66" t="s">
        <v>1058</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1059</v>
      </c>
      <c r="P467" s="70" t="s">
        <v>1062</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24</v>
      </c>
      <c r="K468" s="201" t="str">
        <f t="shared" ref="K468:K475" si="16">IF(OR(COUNTIF(L468:P468,"未確認")&gt;0,COUNTIF(L468:P468,"*")&gt;0),"※","")</f>
        <v>※</v>
      </c>
      <c r="L468" s="117">
        <v>0</v>
      </c>
      <c r="M468" s="117">
        <v>0</v>
      </c>
      <c r="N468" s="117">
        <v>24</v>
      </c>
      <c r="O468" s="117">
        <v>0</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v>0</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15</v>
      </c>
      <c r="K472" s="201" t="str">
        <f t="shared" si="16"/>
        <v/>
      </c>
      <c r="L472" s="117">
        <v>0</v>
      </c>
      <c r="M472" s="117">
        <v>0</v>
      </c>
      <c r="N472" s="117">
        <v>15</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17</v>
      </c>
      <c r="K477" s="201" t="str">
        <f t="shared" ref="K477:K496" si="18">IF(OR(COUNTIF(L477:P477,"未確認")&gt;0,COUNTIF(L477:P477,"*")&gt;0),"※","")</f>
        <v/>
      </c>
      <c r="L477" s="117">
        <v>0</v>
      </c>
      <c r="M477" s="117">
        <v>0</v>
      </c>
      <c r="N477" s="117">
        <v>17</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v>0</v>
      </c>
      <c r="M481" s="117">
        <v>0</v>
      </c>
      <c r="N481" s="117" t="s">
        <v>541</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66" t="s">
        <v>1058</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1059</v>
      </c>
      <c r="P503" s="70" t="s">
        <v>1062</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t="s">
        <v>541</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66" t="s">
        <v>1058</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1059</v>
      </c>
      <c r="P515" s="70" t="s">
        <v>1062</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66" t="s">
        <v>1058</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1059</v>
      </c>
      <c r="P521" s="70" t="s">
        <v>1062</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66" t="s">
        <v>1058</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1059</v>
      </c>
      <c r="P526" s="70" t="s">
        <v>1062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66" t="s">
        <v>1058</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1059</v>
      </c>
      <c r="P531" s="70" t="s">
        <v>1062</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125</v>
      </c>
      <c r="K535" s="201" t="str">
        <f t="shared" si="23"/>
        <v/>
      </c>
      <c r="L535" s="117">
        <v>29</v>
      </c>
      <c r="M535" s="117">
        <v>28</v>
      </c>
      <c r="N535" s="117">
        <v>16</v>
      </c>
      <c r="O535" s="117">
        <v>28</v>
      </c>
      <c r="P535" s="117">
        <v>24</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c r="O543" s="66" t="s">
        <v>1058</v>
      </c>
      <c r="P543" s="66" t="s">
        <v>1061</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1059</v>
      </c>
      <c r="P544" s="70" t="s">
        <v>1062</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1057</v>
      </c>
      <c r="P558" s="211" t="s">
        <v>1057</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59.9</v>
      </c>
      <c r="M560" s="211">
        <v>65</v>
      </c>
      <c r="N560" s="211">
        <v>47.7</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38.5</v>
      </c>
      <c r="M561" s="211">
        <v>27.9</v>
      </c>
      <c r="N561" s="211">
        <v>22.5</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38.5</v>
      </c>
      <c r="M562" s="211">
        <v>27.4</v>
      </c>
      <c r="N562" s="211">
        <v>10.4</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21.9</v>
      </c>
      <c r="M563" s="211">
        <v>13.4</v>
      </c>
      <c r="N563" s="211">
        <v>8.6999999999999993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0</v>
      </c>
      <c r="M564" s="211">
        <v>0</v>
      </c>
      <c r="N564" s="211">
        <v>6.5</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37.200000000000003</v>
      </c>
      <c r="M565" s="211">
        <v>27.7</v>
      </c>
      <c r="N565" s="211">
        <v>28.1</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55</v>
      </c>
      <c r="M566" s="211">
        <v>42.2</v>
      </c>
      <c r="N566" s="211">
        <v>37.5</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c r="O588" s="66" t="s">
        <v>1058</v>
      </c>
      <c r="P588" s="66" t="s">
        <v>1061</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1059</v>
      </c>
      <c r="P589" s="70" t="s">
        <v>1062</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t="str">
        <f>IF(SUM(L593:P593)=0,IF(COUNTIF(L593:P593,"未確認")&gt;0,"未確認",IF(COUNTIF(L593:P593,"~*")&gt;0,"*",SUM(L593:P593))),SUM(L593:P593))</f>
        <v>*</v>
      </c>
      <c r="K593" s="201" t="str">
        <f>IF(OR(COUNTIF(L593:P593,"未確認")&gt;0,COUNTIF(L593:P593,"*")&gt;0),"※","")</f>
        <v>※</v>
      </c>
      <c r="L593" s="117" t="s">
        <v>541</v>
      </c>
      <c r="M593" s="117" t="s">
        <v>541</v>
      </c>
      <c r="N593" s="117" t="s">
        <v>541</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359</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32</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443</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75</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408</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66" t="s">
        <v>1058</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1059</v>
      </c>
      <c r="P612" s="70" t="s">
        <v>1062</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28</v>
      </c>
      <c r="K614" s="201" t="str">
        <f t="shared" si="29"/>
        <v>※</v>
      </c>
      <c r="L614" s="117" t="s">
        <v>541</v>
      </c>
      <c r="M614" s="117">
        <v>14</v>
      </c>
      <c r="N614" s="117">
        <v>14</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58</v>
      </c>
      <c r="K617" s="201" t="str">
        <f t="shared" si="29"/>
        <v/>
      </c>
      <c r="L617" s="117">
        <v>16</v>
      </c>
      <c r="M617" s="117">
        <v>24</v>
      </c>
      <c r="N617" s="117">
        <v>18</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66" t="s">
        <v>1058</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1059</v>
      </c>
      <c r="P630" s="70" t="s">
        <v>1062</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11</v>
      </c>
      <c r="K631" s="201" t="str">
        <f t="shared" ref="K631:K638" si="31">IF(OR(COUNTIF(L631:P631,"未確認")&gt;0,COUNTIF(L631:P631,"*")&gt;0),"※","")</f>
        <v>※</v>
      </c>
      <c r="L631" s="117">
        <v>11</v>
      </c>
      <c r="M631" s="117" t="s">
        <v>541</v>
      </c>
      <c r="N631" s="117" t="s">
        <v>541</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55</v>
      </c>
      <c r="K632" s="201" t="str">
        <f t="shared" si="31"/>
        <v/>
      </c>
      <c r="L632" s="117">
        <v>10</v>
      </c>
      <c r="M632" s="117">
        <v>27</v>
      </c>
      <c r="N632" s="117">
        <v>18</v>
      </c>
      <c r="O632" s="117">
        <v>0</v>
      </c>
      <c r="P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t="s">
        <v>541</v>
      </c>
      <c r="O633" s="117">
        <v>0</v>
      </c>
      <c r="P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v>0</v>
      </c>
      <c r="P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66" t="s">
        <v>1058</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1059</v>
      </c>
      <c r="P645" s="70" t="s">
        <v>1062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78</v>
      </c>
      <c r="K646" s="201" t="str">
        <f t="shared" ref="K646:K660" si="33">IF(OR(COUNTIF(L646:P646,"未確認")&gt;0,COUNTIF(L646:P646,"*")&gt;0),"※","")</f>
        <v>※</v>
      </c>
      <c r="L646" s="117" t="s">
        <v>541</v>
      </c>
      <c r="M646" s="117" t="s">
        <v>541</v>
      </c>
      <c r="N646" s="117">
        <v>14</v>
      </c>
      <c r="O646" s="117">
        <v>64</v>
      </c>
      <c r="P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29</v>
      </c>
      <c r="K648" s="201" t="str">
        <f t="shared" si="33"/>
        <v>※</v>
      </c>
      <c r="L648" s="117">
        <v>0</v>
      </c>
      <c r="M648" s="117" t="s">
        <v>541</v>
      </c>
      <c r="N648" s="117" t="s">
        <v>541</v>
      </c>
      <c r="O648" s="117">
        <v>29</v>
      </c>
      <c r="P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31</v>
      </c>
      <c r="K650" s="201" t="str">
        <f t="shared" si="33"/>
        <v>※</v>
      </c>
      <c r="L650" s="117" t="s">
        <v>541</v>
      </c>
      <c r="M650" s="117" t="s">
        <v>541</v>
      </c>
      <c r="N650" s="117" t="s">
        <v>541</v>
      </c>
      <c r="O650" s="117">
        <v>31</v>
      </c>
      <c r="P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18</v>
      </c>
      <c r="K655" s="201" t="str">
        <f t="shared" si="33"/>
        <v>※</v>
      </c>
      <c r="L655" s="117" t="s">
        <v>541</v>
      </c>
      <c r="M655" s="117" t="s">
        <v>541</v>
      </c>
      <c r="N655" s="117" t="s">
        <v>541</v>
      </c>
      <c r="O655" s="117">
        <v>18</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66" t="s">
        <v>1058</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1059</v>
      </c>
      <c r="P666" s="70" t="s">
        <v>1062</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v>84</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v>6.04</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308</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v>66</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v>43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v>144</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116</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v>35.21</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66" t="s">
        <v>1058</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1059</v>
      </c>
      <c r="P682" s="70" t="s">
        <v>1062</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30</v>
      </c>
      <c r="K683" s="201" t="str">
        <f>IF(OR(COUNTIF(L683:P683,"未確認")&gt;0,COUNTIF(L683:P683,"*")&gt;0),"※","")</f>
        <v/>
      </c>
      <c r="L683" s="117">
        <v>0</v>
      </c>
      <c r="M683" s="117">
        <v>0</v>
      </c>
      <c r="N683" s="117">
        <v>0</v>
      </c>
      <c r="O683" s="117">
        <v>0</v>
      </c>
      <c r="P683" s="117">
        <v>30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v>0</v>
      </c>
      <c r="O684" s="117">
        <v>0</v>
      </c>
      <c r="P684" s="117" t="s">
        <v>541</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66" t="s">
        <v>1058</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1059</v>
      </c>
      <c r="P692" s="70" t="s">
        <v>1062</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66" t="s">
        <v>1058</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1059</v>
      </c>
      <c r="P705" s="70" t="s">
        <v>1062</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DDA19DB-331C-4774-AAE7-3E57E934AA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2019-12-23T00:29:07Z</dcterms:modified>
</cp:coreProperties>
</file>