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A0F2FB0-B249-4048-9720-D11F45F90FA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<sst xmlns="http://schemas.openxmlformats.org/spreadsheetml/2006/main" count="3283" uniqueCount="1056">
  <si>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</si>
  <si>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</si>
  <si>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</si>
  <si>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</si>
  <si>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</si>
  <si>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</si>
  <si>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</si>
  <si>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</si>
  <si>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</si>
  <si>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</si>
  <si>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</si>
  <si>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</si>
  <si>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</si>
  <si>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</si>
  <si>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</si>
  <si>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</si>
  <si>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</si>
  <si>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</si>
  <si>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</si>
  <si>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</si>
  <si>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</si>
  <si>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</si>
  <si>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</si>
  <si>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</si>
  <si>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</si>
  <si>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</si>
  <si>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</si>
  <si>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</si>
  <si>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</si>
  <si>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</si>
  <si>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</si>
  <si>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</si>
  <si>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</si>
  <si>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</si>
  <si>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</si>
  <si>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</si>
  <si>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</si>
  <si>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</si>
  <si>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</si>
  <si>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</si>
  <si>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</si>
  <si>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</si>
  <si>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</si>
  <si>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</si>
  <si>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</si>
  <si>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</si>
  <si>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</si>
  <si>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</si>
  <si>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</si>
  <si>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</si>
  <si>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</si>
  <si>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</si>
  <si>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</si>
  <si>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</si>
  <si>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</si>
  <si>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</si>
  <si>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</si>
  <si>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</si>
  <si>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</si>
  <si>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</si>
  <si>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</si>
  <si>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</si>
  <si>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</si>
  <si>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</si>
  <si>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</si>
  <si>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</si>
  <si>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</si>
  <si>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</si>
  <si>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</si>
  <si>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</si>
  <si>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</si>
  <si>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</si>
  <si>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</si>
  <si>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</si>
  <si>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</si>
  <si>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</si>
  <si>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</si>
  <si>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</si>
  <si>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</si>
  <si>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</si>
  <si>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</si>
  <si>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</si>
  <si>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</si>
  <si>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</si>
  <si>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</si>
  <si>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</si>
  <si>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</si>
  <si>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</si>
  <si>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</si>
  <si>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</si>
  <si>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</si>
  <si>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</si>
  <si>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</si>
  <si>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</si>
  <si>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</si>
  <si>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</si>
  <si>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</si>
  <si>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</si>
  <si>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</si>
  <si>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</si>
  <si>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</si>
  <si>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</si>
  <si>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</si>
  <si>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</si>
  <si>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</si>
  <si>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</si>
  <si>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</si>
  <si>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</si>
  <si>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</si>
  <si>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</si>
  <si>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</si>
  <si>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</si>
  <si>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</si>
  <si>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</si>
  <si>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</si>
  <si>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</si>
  <si>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</si>
  <si>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</si>
  <si>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</si>
  <si>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</si>
  <si>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</si>
  <si>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</si>
  <si>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</si>
  <si>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</si>
  <si>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</si>
  <si>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</si>
  <si>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</si>
  <si>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</si>
  <si>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</si>
  <si>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</si>
  <si>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</si>
  <si>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</si>
  <si>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</si>
  <si>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</si>
  <si>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</si>
  <si>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</si>
  <si>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</si>
  <si>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</si>
  <si>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</si>
  <si>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</si>
  <si>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</si>
  <si>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</si>
  <si>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</si>
  <si>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</si>
  <si>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</si>
  <si>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</si>
  <si>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</si>
  <si>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</si>
  <si>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</si>
  <si>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</si>
  <si>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</si>
  <si>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</si>
  <si>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</si>
  <si>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</si>
  <si>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</si>
  <si>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</si>
  <si>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</si>
  <si>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</si>
  <si>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</si>
  <si>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</si>
  <si>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</si>
  <si>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</si>
  <si>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</si>
  <si>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</si>
  <si>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</si>
  <si>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</si>
  <si>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</si>
  <si>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</si>
  <si>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</si>
  <si>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</si>
  <si>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</si>
  <si>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</si>
  <si>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</si>
  <si>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</si>
  <si>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</si>
  <si>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</si>
  <si>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</si>
  <si>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</si>
  <si>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</si>
  <si>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</si>
  <si>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</si>
  <si>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</si>
  <si>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</si>
  <si>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</si>
  <si>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</si>
  <si>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</si>
  <si>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</si>
  <si>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</si>
  <si>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</si>
  <si>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</si>
  <si>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</si>
  <si>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</si>
  <si>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</si>
  <si>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</si>
  <si>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</si>
  <si>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</si>
  <si>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</si>
  <si>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</si>
  <si>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</si>
  <si>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</si>
  <si>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</si>
  <si>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</si>
  <si>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</si>
  <si>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</si>
  <si>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</si>
  <si>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</si>
  <si>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</si>
  <si>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</si>
  <si>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</si>
  <si>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</si>
  <si>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</si>
  <si>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</si>
  <si>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</si>
  <si>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</si>
  <si>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</si>
  <si>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</si>
  <si>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</si>
  <si>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</si>
  <si>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</si>
  <si>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</si>
  <si>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</si>
  <si>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</si>
  <si>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</si>
  <si>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</si>
  <si>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</si>
  <si>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</si>
  <si>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</si>
  <si>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</si>
  <si>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</si>
  <si>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</si>
  <si>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</si>
  <si>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</si>
  <si>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</si>
  <si>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</si>
  <si>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</si>
  <si>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</si>
  <si>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</si>
  <si>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</si>
  <si>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</si>
  <si>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</si>
  <si>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</si>
  <si>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</si>
  <si>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</si>
  <si>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</si>
  <si>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</si>
  <si>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</si>
  <si>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</si>
  <si>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</si>
  <si>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</si>
  <si>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</si>
  <si>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</si>
  <si>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</si>
  <si>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</si>
  <si>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</si>
  <si>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</si>
  <si>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</si>
  <si>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</si>
  <si>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</si>
  <si>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</si>
  <si>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</si>
  <si>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</si>
  <si>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</si>
  <si>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</si>
  <si>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</si>
  <si>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</si>
  <si>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</si>
  <si>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</si>
  <si>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</si>
  <si>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</si>
  <si>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</si>
  <si>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</si>
  <si>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</si>
  <si>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</si>
  <si>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</si>
  <si>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</si>
  <si>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</si>
  <si>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</si>
  <si>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</si>
  <si>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</si>
  <si>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</si>
  <si>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</si>
  <si>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</si>
  <si>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</si>
  <si>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</si>
  <si>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</si>
  <si>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</si>
  <si>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</si>
  <si>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</si>
  <si>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</si>
  <si>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</si>
  <si>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</si>
  <si>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</si>
  <si>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</si>
  <si>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</si>
  <si>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</si>
  <si>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</si>
  <si>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</si>
  <si>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</si>
  <si>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</si>
  <si>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</si>
  <si>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</si>
  <si>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</si>
  <si>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</si>
  <si>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</si>
  <si>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</si>
  <si>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</si>
  <si>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</si>
  <si>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</si>
  <si>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</si>
  <si>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</si>
  <si>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</si>
  <si>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</si>
  <si>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</si>
  <si>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</si>
  <si>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</si>
  <si>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</si>
  <si>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</si>
  <si>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</si>
  <si>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</si>
  <si>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</si>
  <si>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</si>
  <si>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</si>
  <si>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</si>
  <si>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</si>
  <si>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</si>
  <si>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</si>
  <si>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</si>
  <si>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</si>
  <si>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</si>
  <si>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</si>
  <si>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</si>
  <si>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</si>
  <si>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</si>
  <si>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</si>
  <si>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</si>
  <si>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</si>
  <si>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</si>
  <si>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</si>
  <si>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</si>
  <si>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</si>
  <si>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</si>
  <si>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</si>
  <si>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</si>
  <si>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</si>
  <si>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</si>
  <si>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</si>
  <si>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</si>
  <si>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</si>
  <si>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</si>
  <si>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</si>
  <si>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</si>
  <si>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</si>
  <si>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</si>
  <si>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</si>
  <si>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</si>
  <si>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</si>
  <si>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</si>
  <si>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</si>
  <si>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</si>
  <si>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</si>
  <si>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</si>
  <si>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</si>
  <si>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</si>
  <si>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</si>
  <si>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</si>
  <si>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</si>
  <si>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</si>
  <si>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</si>
  <si>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</si>
  <si>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</si>
  <si>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</si>
  <si>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</si>
  <si>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</si>
  <si>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</si>
  <si>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</si>
  <si>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</si>
  <si>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</si>
  <si>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</si>
  <si>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</si>
  <si>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</si>
  <si>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</si>
  <si>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</si>
  <si>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</si>
  <si>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</si>
  <si>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</si>
  <si>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</si>
  <si>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</si>
  <si>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</si>
  <si>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</si>
  <si>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</si>
  <si>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</si>
  <si>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</si>
  <si>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</si>
  <si>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</si>
  <si>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</si>
  <si>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</si>
  <si>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</si>
  <si>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</si>
  <si>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</si>
  <si>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</si>
  <si>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</si>
  <si>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</si>
  <si>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</si>
  <si>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</si>
  <si>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</si>
  <si>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</si>
  <si>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</si>
  <si>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</si>
  <si>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</si>
  <si>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</si>
  <si>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</si>
  <si>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</si>
  <si>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</si>
  <si>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</si>
  <si>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</si>
  <si>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</si>
  <si>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</si>
  <si>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</si>
  <si>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</si>
  <si>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</si>
  <si>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</si>
  <si>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</si>
  <si>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</si>
  <si>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</si>
  <si>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</si>
  <si>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</si>
  <si>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</si>
  <si>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</si>
  <si>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</si>
  <si>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</si>
  <si>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</si>
  <si>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</si>
  <si>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</si>
  <si>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</si>
  <si>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</si>
  <si>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</si>
  <si>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</si>
  <si>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</si>
  <si>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</si>
  <si>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</si>
  <si>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</si>
  <si>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</si>
  <si>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</si>
  <si>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</si>
  <si>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</si>
  <si>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</si>
  <si>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</si>
  <si>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</si>
  <si>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</si>
  <si>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</si>
  <si>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</si>
  <si>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</si>
  <si>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</si>
  <si>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</si>
  <si>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</si>
  <si>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</si>
  <si>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</si>
  <si>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</si>
  <si>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</si>
  <si>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</si>
  <si>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</si>
  <si>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</si>
  <si>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</si>
  <si>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</si>
  <si>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</si>
  <si>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</si>
  <si>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</si>
  <si>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</si>
  <si>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</si>
  <si>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</si>
  <si>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</si>
  <si>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</si>
  <si>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</si>
  <si>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</si>
  <si>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</si>
  <si>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</si>
  <si>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</si>
  <si>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</si>
  <si>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</si>
  <si>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</si>
  <si>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</si>
  <si>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</si>
  <si>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</si>
  <si>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</si>
  <si>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</si>
  <si>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</si>
  <si>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</si>
  <si>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</si>
  <si>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</si>
  <si>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</si>
  <si>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</si>
  <si>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</si>
  <si>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</si>
  <si>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</si>
  <si>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</si>
  <si>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</si>
  <si>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</si>
  <si>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</si>
  <si>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</si>
  <si>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</si>
  <si>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</si>
  <si>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</si>
  <si>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</si>
  <si>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</si>
  <si>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</si>
  <si>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</si>
  <si>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</si>
  <si>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</si>
  <si>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</si>
  <si>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</si>
  <si>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</si>
  <si>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</si>
  <si>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</si>
  <si>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</si>
  <si>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</si>
  <si>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</si>
  <si>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</si>
  <si>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</si>
  <si>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</si>
  <si>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</si>
  <si>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</si>
  <si>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</si>
  <si>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</si>
  <si>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</si>
  <si>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</si>
  <si>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</si>
  <si>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</si>
  <si>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</si>
  <si>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</si>
  <si>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</si>
  <si>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</si>
  <si>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</si>
  <si>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</si>
  <si>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</si>
  <si>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</si>
  <si>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</si>
  <si>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</si>
  <si>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</si>
  <si>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</si>
  <si>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</si>
  <si>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</si>
  <si>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</si>
  <si>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</si>
  <si>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</si>
  <si>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</si>
  <si>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</si>
  <si>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</si>
  <si>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</si>
  <si>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</si>
  <si>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</si>
  <si>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</si>
  <si>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</si>
  <si>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</si>
  <si>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</si>
  <si>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</si>
  <si>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</si>
  <si>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</si>
  <si>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</si>
  <si>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</si>
  <si>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</si>
  <si>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</si>
  <si>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</si>
  <si>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</si>
  <si>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</si>
  <si>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</si>
  <si>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</si>
  <si>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</si>
  <si>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</si>
  <si>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</si>
  <si>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</si>
  <si>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</si>
  <si>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</si>
  <si>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</si>
  <si>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</si>
  <si>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</si>
  <si>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</si>
  <si>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</si>
  <si>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</si>
  <si>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</si>
  <si>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</si>
  <si>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</si>
  <si>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</si>
  <si>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</si>
  <si>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</si>
  <si>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</si>
  <si>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</si>
  <si>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</si>
  <si>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</si>
  <si>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</si>
  <si>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</si>
  <si>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</si>
  <si>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</si>
  <si>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</si>
  <si>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</si>
  <si>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</si>
  <si>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</si>
  <si>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</si>
  <si>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</si>
  <si>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</si>
  <si>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</si>
  <si>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</si>
  <si>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</si>
  <si>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</si>
  <si>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</si>
  <si>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</si>
  <si>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</si>
  <si>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</si>
  <si>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</si>
  <si>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</si>
  <si>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</si>
  <si>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</si>
  <si>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</si>
  <si>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</si>
  <si>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</si>
  <si>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</si>
  <si>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</si>
  <si>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</si>
  <si>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</si>
  <si>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</si>
  <si>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</si>
  <si>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</si>
  <si>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</si>
  <si>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</si>
  <si>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</si>
  <si>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</si>
  <si>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</si>
  <si>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</si>
  <si>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</si>
  <si>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</si>
  <si>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</si>
  <si>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</si>
  <si>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</si>
  <si>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</si>
  <si>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</si>
  <si>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</si>
  <si>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</si>
  <si>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</si>
  <si>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</si>
  <si>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</si>
  <si>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</si>
  <si>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</si>
  <si>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</si>
  <si>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</si>
  <si>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</si>
  <si>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</si>
  <si>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</si>
  <si>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</si>
  <si>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</si>
  <si>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</si>
  <si>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</si>
  <si>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</si>
  <si>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</si>
  <si>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</si>
  <si>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</si>
  <si>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</si>
  <si>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</si>
  <si>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</si>
  <si>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</si>
  <si>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</si>
  <si>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</si>
  <si>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</si>
  <si>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</si>
  <si>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</si>
  <si>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</si>
  <si>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</si>
  <si>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</si>
  <si>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</si>
  <si>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</si>
  <si>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</si>
  <si>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</si>
  <si>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</si>
  <si>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</si>
  <si>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</si>
  <si>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</si>
  <si>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</si>
  <si>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</si>
  <si>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</si>
  <si>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</si>
  <si>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</si>
  <si>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</si>
  <si>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</si>
  <si>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</si>
  <si>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</si>
  <si>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</si>
  <si>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</si>
  <si>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</si>
  <si>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</si>
  <si>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</si>
  <si>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</si>
  <si>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</si>
  <si>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</si>
  <si>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</si>
  <si>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</si>
  <si>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</si>
  <si>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</si>
  <si>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</si>
  <si>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</si>
  <si>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</si>
  <si>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</si>
  <si>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</si>
  <si>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</si>
  <si>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</si>
  <si>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</si>
  <si>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</si>
  <si>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</si>
  <si>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</si>
  <si>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</si>
  <si>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</si>
  <si>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</si>
  <si>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</si>
  <si>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</si>
  <si>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</si>
  <si>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</si>
  <si>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</si>
  <si>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</si>
  <si>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</si>
  <si>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</si>
  <si>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</si>
  <si>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</si>
  <si>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</si>
  <si>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</si>
  <si>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</si>
  <si>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</si>
  <si>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</si>
  <si>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</si>
  <si>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</si>
  <si>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</si>
  <si>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</si>
  <si>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</si>
  <si>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</si>
  <si>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</si>
  <si>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</si>
  <si>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</si>
  <si>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</si>
  <si>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</si>
  <si>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</si>
  <si>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</si>
  <si>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</si>
  <si>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</si>
  <si>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</si>
  <si>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</si>
  <si>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</si>
  <si>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</si>
  <si>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</si>
  <si>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</si>
  <si>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</si>
  <si>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</si>
  <si>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</si>
  <si>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</si>
  <si>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</si>
  <si>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</si>
  <si>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</si>
  <si>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</si>
  <si>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</si>
  <si>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</si>
  <si>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</si>
  <si>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</si>
  <si>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</si>
  <si>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</si>
  <si>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</si>
  <si>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</si>
  <si>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</si>
  <si>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</si>
  <si>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</si>
  <si>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</si>
  <si>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</si>
  <si>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</si>
  <si>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</si>
  <si>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</si>
  <si>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</si>
  <si>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</si>
  <si>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</si>
  <si>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</si>
  <si>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</si>
  <si>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</si>
  <si>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</si>
  <si>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</si>
  <si>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</si>
  <si>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</si>
  <si>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</si>
  <si>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</si>
  <si>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</si>
  <si>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</si>
  <si>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</si>
  <si>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</si>
  <si>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</si>
  <si>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</si>
  <si>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</si>
  <si>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</si>
  <si>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</si>
  <si>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</si>
  <si>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</si>
  <si>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</si>
  <si>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</si>
  <si>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</si>
  <si>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</si>
  <si>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</si>
  <si>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</si>
  <si>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</si>
  <si>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</si>
  <si>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</si>
  <si>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</si>
  <si>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</si>
  <si>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</si>
  <si>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</si>
  <si>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</si>
  <si>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</si>
  <si>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</si>
  <si>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</si>
  <si>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</si>
  <si>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</si>
  <si>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</si>
  <si>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</si>
  <si>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</si>
  <si>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</si>
  <si>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</si>
  <si>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</si>
  <si>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</si>
  <si>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</si>
  <si>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</si>
  <si>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</si>
  <si>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</si>
  <si>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</si>
  <si>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</si>
  <si>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</si>
  <si>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</si>
  <si>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</si>
  <si>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</si>
  <si>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</si>
  <si>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</si>
  <si>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</si>
  <si>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</si>
  <si>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</si>
  <si>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</si>
  <si>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</si>
  <si>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</si>
  <si>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</si>
  <si>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</si>
  <si>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</si>
  <si>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</si>
  <si>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</si>
  <si>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</si>
  <si>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</si>
  <si>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</si>
  <si>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</si>
  <si>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</si>
  <si>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</si>
  <si>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</si>
  <si>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</si>
  <si>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</si>
  <si>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</si>
  <si>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</si>
  <si>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</si>
  <si>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</si>
  <si>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</si>
  <si>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</si>
  <si>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</si>
  <si>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</si>
  <si>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</si>
  <si>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</si>
  <si>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</si>
  <si>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</si>
  <si>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</si>
  <si>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</si>
  <si>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</si>
  <si>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</si>
  <si>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</si>
  <si>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</si>
  <si>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</si>
  <si>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</si>
  <si>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</si>
  <si>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</si>
  <si>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</si>
  <si>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</si>
  <si>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</si>
  <si>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</si>
  <si>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</si>
  <si>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</si>
  <si>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</si>
  <si>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</si>
  <si>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</si>
  <si>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</si>
  <si>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</si>
  <si>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</si>
  <si>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</si>
  <si>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</si>
  <si>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</si>
  <si>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</si>
  <si>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</si>
  <si>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</si>
  <si>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</si>
  <si>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</si>
  <si>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</si>
  <si>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</si>
  <si>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</si>
  <si>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</si>
  <si>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</si>
  <si>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</si>
  <si>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</si>
  <si>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</si>
  <si>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</si>
  <si>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</si>
  <si>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</si>
  <si>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</si>
  <si>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</si>
  <si>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</si>
  <si>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</si>
  <si>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</si>
  <si>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</si>
  <si>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</si>
  <si>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</si>
  <si>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</si>
  <si>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</si>
  <si>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</si>
  <si>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</si>
  <si>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</si>
  <si>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</si>
  <si>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</si>
  <si>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</si>
  <si>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</si>
  <si>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</si>
  <si>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</si>
  <si>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</si>
  <si>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</si>
  <si>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</si>
  <si>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</si>
  <si>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</si>
  <si>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</si>
  <si>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</si>
  <si>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</si>
  <si>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</si>
  <si>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</si>
  <si>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</si>
  <si>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</si>
  <si>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</si>
  <si>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</si>
  <si>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</si>
  <si>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</si>
  <si>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</si>
  <si>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</si>
  <si>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</si>
  <si>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</si>
  <si>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</si>
  <si>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</si>
  <si>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</si>
  <si>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</si>
  <si>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</si>
  <si>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</si>
  <si>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</si>
  <si>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</si>
  <si>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</si>
  <si>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</si>
  <si>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</si>
  <si>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</si>
  <si>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</si>
  <si>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</si>
  <si>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</si>
  <si>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</si>
  <si>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</si>
  <si>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</si>
  <si>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</si>
  <si>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</si>
  <si>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</si>
  <si>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</si>
  <si>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</si>
  <si>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</si>
  <si>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</si>
  <si>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</si>
  <si>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</si>
  <si>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</si>
  <si>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</si>
  <si>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</si>
  <si>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</si>
  <si>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</si>
  <si>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</si>
  <si>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</si>
  <si>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</si>
  <si>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</si>
  <si>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</si>
  <si>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</si>
  <si>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</si>
  <si>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</si>
  <si>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</si>
  <si>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</si>
  <si>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</si>
  <si>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</si>
  <si>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</si>
  <si>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</si>
  <si>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</si>
  <si>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</si>
  <si>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</si>
  <si>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</si>
  <si>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</si>
  <si>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</si>
  <si>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</si>
  <si>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</si>
  <si>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</si>
  <si>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</si>
  <si>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</si>
  <si>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</si>
  <si>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</si>
  <si>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</si>
  <si>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</si>
  <si>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</si>
  <si>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</si>
  <si>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</si>
  <si>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</si>
  <si>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</si>
  <si>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</si>
  <si>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</si>
  <si>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</si>
  <si>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</si>
  <si>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</si>
  <si>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</si>
  <si>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</si>
  <si>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</si>
  <si>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</si>
  <si>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</si>
  <si>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</si>
  <si>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</si>
  <si>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</si>
  <si>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</si>
  <si>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</si>
  <si>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</si>
  <si>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</si>
  <si>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</si>
  <si>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</si>
  <si>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</si>
  <si>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</si>
  <si>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</si>
  <si>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</si>
  <si>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</si>
  <si>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</si>
  <si>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</si>
  <si>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</si>
  <si>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</si>
  <si>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</si>
  <si>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</si>
  <si>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みくに病院</t>
    <phoneticPr fontId="3"/>
  </si>
  <si>
    <t>〒344-0036 春日部市下大増新田９７－１</t>
    <phoneticPr fontId="3"/>
  </si>
  <si>
    <t>〇</t>
  </si>
  <si>
    <t>医療法人</t>
  </si>
  <si>
    <t>複数の診療科で活用</t>
  </si>
  <si>
    <t>内科</t>
  </si>
  <si>
    <t>外科</t>
  </si>
  <si>
    <t>神経内科</t>
  </si>
  <si>
    <t>地域一般入院料１</t>
  </si>
  <si>
    <t>ＤＰＣ病院ではない</t>
  </si>
  <si>
    <t>有</t>
  </si>
  <si>
    <t>看護必要度Ⅰ</t>
    <phoneticPr fontId="3"/>
  </si>
  <si>
    <t>混合病棟</t>
  </si>
  <si>
    <t>急性期機能</t>
  </si>
  <si>
    <t>未突合</t>
  </si>
  <si>
    <t>未突合</t>
    <phoneticPr fontId="10"/>
  </si>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</sst>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06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1050</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t="s">
        <v>1040</v>
      </c>
    </row>
    <row r="17" spans="1:22" s="21" customFormat="1" ht="315" customHeight="1">
      <c r="A17" s="244" t="s">
        <v>987</v>
      </c>
      <c r="B17" s="17"/>
      <c r="C17" s="19"/>
      <c r="D17" s="19"/>
      <c r="E17" s="19"/>
      <c r="F17" s="19"/>
      <c r="G17" s="19"/>
      <c r="H17" s="20"/>
      <c r="I17" s="310" t="s">
        <v>1010</v>
      </c>
      <c r="J17" s="310"/>
      <c r="K17" s="310"/>
      <c r="L17" s="29" t="s">
        <v>533</v>
      </c>
      <c r="M17" s="29" t="s">
        <v>1052</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1050</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t="s">
        <v>1040</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1050</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1050</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542</v>
      </c>
    </row>
    <row r="90" spans="1:22" s="21" customFormat="1">
      <c r="A90" s="243"/>
      <c r="B90" s="1"/>
      <c r="C90" s="3"/>
      <c r="D90" s="3"/>
      <c r="E90" s="3"/>
      <c r="F90" s="3"/>
      <c r="G90" s="3"/>
      <c r="H90" s="287"/>
      <c r="I90" s="67" t="s">
        <v>36</v>
      </c>
      <c r="J90" s="68"/>
      <c r="K90" s="69"/>
      <c r="L90" s="262" t="s">
        <v>1051</v>
      </c>
      <c r="M90" s="262" t="s">
        <v>1055</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48</v>
      </c>
      <c r="K99" s="237" t="str">
        <f>IF(OR(COUNTIF(L99:M99,"未確認")&gt;0,COUNTIF(L99:M99,"~*")&gt;0),"※","")</f>
        <v/>
      </c>
      <c r="L99" s="258">
        <v>48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48</v>
      </c>
      <c r="K101" s="237" t="str">
        <f>IF(OR(COUNTIF(L101:M101,"未確認")&gt;0,COUNTIF(L101:M101,"~*")&gt;0),"※","")</f>
        <v/>
      </c>
      <c r="L101" s="258">
        <v>48</v>
      </c>
      <c r="M101" s="258">
        <v>0</v>
      </c>
    </row>
    <row r="102" spans="1:22" s="83" customFormat="1" ht="34.5" customHeight="1">
      <c r="A102" s="244" t="s">
        <v>610</v>
      </c>
      <c r="B102" s="84"/>
      <c r="C102" s="377"/>
      <c r="D102" s="379"/>
      <c r="E102" s="317" t="s">
        <v>612</v>
      </c>
      <c r="F102" s="318"/>
      <c r="G102" s="318"/>
      <c r="H102" s="319"/>
      <c r="I102" s="420"/>
      <c r="J102" s="256">
        <f t="shared" si="0"/>
        <v>48</v>
      </c>
      <c r="K102" s="237" t="str">
        <f t="shared" ref="K102:K111" si="1">IF(OR(COUNTIF(L101:M101,"未確認")&gt;0,COUNTIF(L101:M101,"~*")&gt;0),"※","")</f>
        <v/>
      </c>
      <c r="L102" s="258">
        <v>48</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533</v>
      </c>
    </row>
    <row r="122" spans="1:22" s="83" customFormat="1" ht="40.5" customHeight="1">
      <c r="A122" s="244" t="s">
        <v>619</v>
      </c>
      <c r="B122" s="1"/>
      <c r="C122" s="295"/>
      <c r="D122" s="297"/>
      <c r="E122" s="396"/>
      <c r="F122" s="418"/>
      <c r="G122" s="418"/>
      <c r="H122" s="397"/>
      <c r="I122" s="354"/>
      <c r="J122" s="101"/>
      <c r="K122" s="102"/>
      <c r="L122" s="98" t="s">
        <v>1044</v>
      </c>
      <c r="M122" s="98" t="s">
        <v>533</v>
      </c>
    </row>
    <row r="123" spans="1:22" s="83" customFormat="1" ht="40.5" customHeight="1">
      <c r="A123" s="244" t="s">
        <v>620</v>
      </c>
      <c r="B123" s="1"/>
      <c r="C123" s="289"/>
      <c r="D123" s="290"/>
      <c r="E123" s="377"/>
      <c r="F123" s="378"/>
      <c r="G123" s="378"/>
      <c r="H123" s="379"/>
      <c r="I123" s="341"/>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533</v>
      </c>
    </row>
    <row r="132" spans="1:22" s="83" customFormat="1" ht="34.5" customHeight="1">
      <c r="A132" s="244" t="s">
        <v>621</v>
      </c>
      <c r="B132" s="84"/>
      <c r="C132" s="295"/>
      <c r="D132" s="297"/>
      <c r="E132" s="320" t="s">
        <v>58</v>
      </c>
      <c r="F132" s="321"/>
      <c r="G132" s="321"/>
      <c r="H132" s="322"/>
      <c r="I132" s="389"/>
      <c r="J132" s="101"/>
      <c r="K132" s="102"/>
      <c r="L132" s="82">
        <v>48</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1053</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1053</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1053</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1053</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1053</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1053</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1053</v>
      </c>
    </row>
    <row r="152" spans="1:13" s="118" customFormat="1" ht="34.5" customHeight="1">
      <c r="A152" s="246" t="s">
        <v>654</v>
      </c>
      <c r="B152" s="115"/>
      <c r="C152" s="317" t="s">
        <v>562</v>
      </c>
      <c r="D152" s="318"/>
      <c r="E152" s="318"/>
      <c r="F152" s="318"/>
      <c r="G152" s="318"/>
      <c r="H152" s="319"/>
      <c r="I152" s="413"/>
      <c r="J152" s="263">
        <f t="shared" si="2"/>
        <v>79</v>
      </c>
      <c r="K152" s="264" t="str">
        <f t="shared" si="3"/>
        <v/>
      </c>
      <c r="L152" s="117">
        <v>79</v>
      </c>
      <c r="M152" s="117" t="s">
        <v>1053</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1053</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1053</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1053</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1053</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1053</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1053</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1053</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1053</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1053</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1053</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1053</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1053</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1053</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1053</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1053</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1053</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1053</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1053</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1053</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1053</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1053</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1053</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1053</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1053</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1053</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1053</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1053</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1053</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1053</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1053</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1053</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1053</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1053</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1053</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1053</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1053</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1053</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1053</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1053</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1053</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1053</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1053</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1053</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1053</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1053</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1053</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1053</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1053</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1053</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1053</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1053</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1053</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1053</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1053</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1053</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1053</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1053</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1053</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1053</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1053</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1053</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1053</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1053</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1053</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1053</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1053</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1053</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row>
    <row r="237" spans="1:22" s="83" customFormat="1" ht="34.5" customHeight="1">
      <c r="A237" s="248" t="s">
        <v>627</v>
      </c>
      <c r="B237" s="119"/>
      <c r="C237" s="320" t="s">
        <v>130</v>
      </c>
      <c r="D237" s="321"/>
      <c r="E237" s="321"/>
      <c r="F237" s="321"/>
      <c r="G237" s="321"/>
      <c r="H237" s="322"/>
      <c r="I237" s="407"/>
      <c r="J237" s="260" t="s">
        <v>1048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1055</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1055</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16</v>
      </c>
      <c r="M269" s="147">
        <v>0</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1.6</v>
      </c>
      <c r="M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7</v>
      </c>
      <c r="M273" s="147">
        <v>0</v>
      </c>
    </row>
    <row r="274" spans="1:13" s="83" customFormat="1" ht="34.5" customHeight="1">
      <c r="A274" s="249" t="s">
        <v>727</v>
      </c>
      <c r="B274" s="120"/>
      <c r="C274" s="372"/>
      <c r="D274" s="372"/>
      <c r="E274" s="372"/>
      <c r="F274" s="372"/>
      <c r="G274" s="371" t="s">
        <v>148</v>
      </c>
      <c r="H274" s="371"/>
      <c r="I274" s="404"/>
      <c r="J274" s="266">
        <f t="shared" si="9"/>
        <v>2.4</v>
      </c>
      <c r="K274" s="81" t="str">
        <f t="shared" si="8"/>
        <v/>
      </c>
      <c r="L274" s="148">
        <v>2.4</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0.3</v>
      </c>
      <c r="M298" s="148">
        <v>3.1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542</v>
      </c>
    </row>
    <row r="368" spans="1:22" s="118" customFormat="1" ht="20.25" customHeight="1">
      <c r="A368" s="243"/>
      <c r="B368" s="1"/>
      <c r="C368" s="3"/>
      <c r="D368" s="3"/>
      <c r="E368" s="3"/>
      <c r="F368" s="3"/>
      <c r="G368" s="3"/>
      <c r="H368" s="287"/>
      <c r="I368" s="67" t="s">
        <v>36</v>
      </c>
      <c r="J368" s="170"/>
      <c r="K368" s="79"/>
      <c r="L368" s="137" t="s">
        <v>1051</v>
      </c>
      <c r="M368" s="137" t="s">
        <v>1055</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773</v>
      </c>
      <c r="K392" s="81" t="str">
        <f t="shared" ref="K392:K397" si="12">IF(OR(COUNTIF(L392:M392,"未確認")&gt;0,COUNTIF(L392:M392,"~*")&gt;0),"※","")</f>
        <v/>
      </c>
      <c r="L392" s="147">
        <v>773</v>
      </c>
      <c r="M392" s="147">
        <v>0</v>
      </c>
    </row>
    <row r="393" spans="1:22" s="83" customFormat="1" ht="34.5" customHeight="1">
      <c r="A393" s="249" t="s">
        <v>773</v>
      </c>
      <c r="B393" s="84"/>
      <c r="C393" s="370"/>
      <c r="D393" s="380"/>
      <c r="E393" s="320" t="s">
        <v>224</v>
      </c>
      <c r="F393" s="321"/>
      <c r="G393" s="321"/>
      <c r="H393" s="322"/>
      <c r="I393" s="343"/>
      <c r="J393" s="140">
        <f t="shared" si="11"/>
        <v>253</v>
      </c>
      <c r="K393" s="81" t="str">
        <f t="shared" si="12"/>
        <v/>
      </c>
      <c r="L393" s="147">
        <v>253</v>
      </c>
      <c r="M393" s="147">
        <v>0</v>
      </c>
    </row>
    <row r="394" spans="1:22" s="83" customFormat="1" ht="34.5" customHeight="1">
      <c r="A394" s="250" t="s">
        <v>774</v>
      </c>
      <c r="B394" s="84"/>
      <c r="C394" s="370"/>
      <c r="D394" s="381"/>
      <c r="E394" s="320" t="s">
        <v>225</v>
      </c>
      <c r="F394" s="321"/>
      <c r="G394" s="321"/>
      <c r="H394" s="322"/>
      <c r="I394" s="343"/>
      <c r="J394" s="140">
        <f t="shared" si="11"/>
        <v>131</v>
      </c>
      <c r="K394" s="81" t="str">
        <f t="shared" si="12"/>
        <v/>
      </c>
      <c r="L394" s="147">
        <v>131</v>
      </c>
      <c r="M394" s="147">
        <v>0</v>
      </c>
    </row>
    <row r="395" spans="1:22" s="83" customFormat="1" ht="34.5" customHeight="1">
      <c r="A395" s="250" t="s">
        <v>775</v>
      </c>
      <c r="B395" s="84"/>
      <c r="C395" s="370"/>
      <c r="D395" s="382"/>
      <c r="E395" s="320" t="s">
        <v>226</v>
      </c>
      <c r="F395" s="321"/>
      <c r="G395" s="321"/>
      <c r="H395" s="322"/>
      <c r="I395" s="343"/>
      <c r="J395" s="140">
        <f t="shared" si="11"/>
        <v>389</v>
      </c>
      <c r="K395" s="81" t="str">
        <f t="shared" si="12"/>
        <v/>
      </c>
      <c r="L395" s="147">
        <v>389</v>
      </c>
      <c r="M395" s="147">
        <v>0</v>
      </c>
    </row>
    <row r="396" spans="1:22" s="83" customFormat="1" ht="34.5" customHeight="1">
      <c r="A396" s="250" t="s">
        <v>776</v>
      </c>
      <c r="B396" s="1"/>
      <c r="C396" s="370"/>
      <c r="D396" s="320" t="s">
        <v>227</v>
      </c>
      <c r="E396" s="321"/>
      <c r="F396" s="321"/>
      <c r="G396" s="321"/>
      <c r="H396" s="322"/>
      <c r="I396" s="343"/>
      <c r="J396" s="140">
        <f t="shared" si="11"/>
        <v>13310</v>
      </c>
      <c r="K396" s="81" t="str">
        <f t="shared" si="12"/>
        <v/>
      </c>
      <c r="L396" s="147">
        <v>13310</v>
      </c>
      <c r="M396" s="147">
        <v>0</v>
      </c>
    </row>
    <row r="397" spans="1:22" s="83" customFormat="1" ht="34.5" customHeight="1">
      <c r="A397" s="250" t="s">
        <v>777</v>
      </c>
      <c r="B397" s="119"/>
      <c r="C397" s="370"/>
      <c r="D397" s="320" t="s">
        <v>228</v>
      </c>
      <c r="E397" s="321"/>
      <c r="F397" s="321"/>
      <c r="G397" s="321"/>
      <c r="H397" s="322"/>
      <c r="I397" s="344"/>
      <c r="J397" s="140">
        <f t="shared" si="11"/>
        <v>774</v>
      </c>
      <c r="K397" s="81" t="str">
        <f t="shared" si="12"/>
        <v/>
      </c>
      <c r="L397" s="147">
        <v>774</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773</v>
      </c>
      <c r="K405" s="81" t="str">
        <f t="shared" ref="K405:K422" si="14">IF(OR(COUNTIF(L405:M405,"未確認")&gt;0,COUNTIF(L405:M405,"~*")&gt;0),"※","")</f>
        <v/>
      </c>
      <c r="L405" s="147">
        <v>773</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469</v>
      </c>
      <c r="K407" s="81" t="str">
        <f t="shared" si="14"/>
        <v/>
      </c>
      <c r="L407" s="147">
        <v>469</v>
      </c>
      <c r="M407" s="147">
        <v>0</v>
      </c>
    </row>
    <row r="408" spans="1:22" s="83" customFormat="1" ht="34.5" customHeight="1">
      <c r="A408" s="251" t="s">
        <v>781</v>
      </c>
      <c r="B408" s="119"/>
      <c r="C408" s="369"/>
      <c r="D408" s="369"/>
      <c r="E408" s="320" t="s">
        <v>236</v>
      </c>
      <c r="F408" s="321"/>
      <c r="G408" s="321"/>
      <c r="H408" s="322"/>
      <c r="I408" s="361"/>
      <c r="J408" s="140">
        <f t="shared" si="13"/>
        <v>16</v>
      </c>
      <c r="K408" s="81" t="str">
        <f t="shared" si="14"/>
        <v/>
      </c>
      <c r="L408" s="147">
        <v>16</v>
      </c>
      <c r="M408" s="147">
        <v>0</v>
      </c>
    </row>
    <row r="409" spans="1:22" s="83" customFormat="1" ht="34.5" customHeight="1">
      <c r="A409" s="251" t="s">
        <v>782</v>
      </c>
      <c r="B409" s="119"/>
      <c r="C409" s="369"/>
      <c r="D409" s="369"/>
      <c r="E409" s="317" t="s">
        <v>990</v>
      </c>
      <c r="F409" s="318"/>
      <c r="G409" s="318"/>
      <c r="H409" s="319"/>
      <c r="I409" s="361"/>
      <c r="J409" s="140">
        <f t="shared" si="13"/>
        <v>288</v>
      </c>
      <c r="K409" s="81" t="str">
        <f t="shared" si="14"/>
        <v/>
      </c>
      <c r="L409" s="147">
        <v>288</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774</v>
      </c>
      <c r="K413" s="81" t="str">
        <f t="shared" si="14"/>
        <v/>
      </c>
      <c r="L413" s="147">
        <v>774</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384</v>
      </c>
      <c r="K415" s="81" t="str">
        <f t="shared" si="14"/>
        <v/>
      </c>
      <c r="L415" s="147">
        <v>384</v>
      </c>
      <c r="M415" s="147">
        <v>0</v>
      </c>
    </row>
    <row r="416" spans="1:22" s="83" customFormat="1" ht="34.5" customHeight="1">
      <c r="A416" s="251" t="s">
        <v>789</v>
      </c>
      <c r="B416" s="119"/>
      <c r="C416" s="369"/>
      <c r="D416" s="369"/>
      <c r="E416" s="320" t="s">
        <v>243</v>
      </c>
      <c r="F416" s="321"/>
      <c r="G416" s="321"/>
      <c r="H416" s="322"/>
      <c r="I416" s="361"/>
      <c r="J416" s="140">
        <f t="shared" si="13"/>
        <v>73</v>
      </c>
      <c r="K416" s="81" t="str">
        <f t="shared" si="14"/>
        <v/>
      </c>
      <c r="L416" s="147">
        <v>73</v>
      </c>
      <c r="M416" s="147">
        <v>0</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45</v>
      </c>
      <c r="M417" s="147">
        <v>0</v>
      </c>
    </row>
    <row r="418" spans="1:22" s="83" customFormat="1" ht="34.5" customHeight="1">
      <c r="A418" s="251" t="s">
        <v>791</v>
      </c>
      <c r="B418" s="119"/>
      <c r="C418" s="369"/>
      <c r="D418" s="369"/>
      <c r="E418" s="320" t="s">
        <v>245</v>
      </c>
      <c r="F418" s="321"/>
      <c r="G418" s="321"/>
      <c r="H418" s="322"/>
      <c r="I418" s="361"/>
      <c r="J418" s="140">
        <f t="shared" si="13"/>
        <v>151</v>
      </c>
      <c r="K418" s="81" t="str">
        <f t="shared" si="14"/>
        <v/>
      </c>
      <c r="L418" s="147">
        <v>151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54</v>
      </c>
      <c r="K420" s="81" t="str">
        <f t="shared" si="14"/>
        <v/>
      </c>
      <c r="L420" s="147">
        <v>54</v>
      </c>
      <c r="M420" s="147">
        <v>0</v>
      </c>
    </row>
    <row r="421" spans="1:22" s="83" customFormat="1" ht="34.5" customHeight="1">
      <c r="A421" s="251" t="s">
        <v>794</v>
      </c>
      <c r="B421" s="119"/>
      <c r="C421" s="369"/>
      <c r="D421" s="369"/>
      <c r="E421" s="320" t="s">
        <v>247</v>
      </c>
      <c r="F421" s="321"/>
      <c r="G421" s="321"/>
      <c r="H421" s="322"/>
      <c r="I421" s="361"/>
      <c r="J421" s="140">
        <f t="shared" si="13"/>
        <v>67</v>
      </c>
      <c r="K421" s="81" t="str">
        <f t="shared" si="14"/>
        <v/>
      </c>
      <c r="L421" s="147">
        <v>67</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774</v>
      </c>
      <c r="K430" s="193" t="str">
        <f>IF(OR(COUNTIF(L430:M430,"未確認")&gt;0,COUNTIF(L430:M430,"~*")&gt;0),"※","")</f>
        <v/>
      </c>
      <c r="L430" s="147">
        <v>774</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125</v>
      </c>
      <c r="K431" s="193" t="str">
        <f>IF(OR(COUNTIF(L431:M431,"未確認")&gt;0,COUNTIF(L431:M431,"~*")&gt;0),"※","")</f>
        <v/>
      </c>
      <c r="L431" s="147">
        <v>125</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68</v>
      </c>
      <c r="K432" s="193" t="str">
        <f>IF(OR(COUNTIF(L432:M432,"未確認")&gt;0,COUNTIF(L432:M432,"~*")&gt;0),"※","")</f>
        <v/>
      </c>
      <c r="L432" s="147">
        <v>68</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581</v>
      </c>
      <c r="K433" s="193" t="str">
        <f>IF(OR(COUNTIF(L433:M433,"未確認")&gt;0,COUNTIF(L433:M433,"~*")&gt;0),"※","")</f>
        <v/>
      </c>
      <c r="L433" s="147">
        <v>581</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19</v>
      </c>
      <c r="K468" s="201" t="str">
        <f t="shared" ref="K468:K475" si="16">IF(OR(COUNTIF(L468:M468,"未確認")&gt;0,COUNTIF(L468:M468,"*")&gt;0),"※","")</f>
        <v>※</v>
      </c>
      <c r="L468" s="117">
        <v>19</v>
      </c>
      <c r="M468" s="117" t="s">
        <v>1053</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541</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IF(OR(COUNTIF(L477:M477,"未確認")&gt;0,COUNTIF(L477:M477,"*")&gt;0),"※","")</f>
        <v>※</v>
      </c>
      <c r="L477" s="117">
        <v>16</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1053</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541</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1053</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1053</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1053</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t="s">
        <v>1053</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16</v>
      </c>
      <c r="K505" s="201" t="str">
        <f t="shared" si="21"/>
        <v>※</v>
      </c>
      <c r="L505" s="117">
        <v>16</v>
      </c>
      <c r="M505" s="117" t="s">
        <v>1053</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1053</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1053</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1053</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1053</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1053</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1053</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1055</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1053</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1053</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1055</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1053</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1055</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1053</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1053</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1053</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1053</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1053</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542</v>
      </c>
    </row>
    <row r="544" spans="1:22" s="1" customFormat="1" ht="20.25" customHeight="1">
      <c r="A544" s="243"/>
      <c r="C544" s="62"/>
      <c r="D544" s="3"/>
      <c r="E544" s="3"/>
      <c r="F544" s="3"/>
      <c r="G544" s="3"/>
      <c r="H544" s="287"/>
      <c r="I544" s="67" t="s">
        <v>36</v>
      </c>
      <c r="J544" s="68"/>
      <c r="K544" s="186"/>
      <c r="L544" s="70" t="s">
        <v>1051</v>
      </c>
      <c r="M544" s="70" t="s">
        <v>1055</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1053</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1053</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1053</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1053</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1053</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1053</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1053</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1053</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1053</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1053</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1053</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1053</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1053</v>
      </c>
    </row>
    <row r="558" spans="1:13" s="115" customFormat="1" ht="113.45" customHeight="1">
      <c r="A558" s="251" t="s">
        <v>868</v>
      </c>
      <c r="B558" s="119"/>
      <c r="C558" s="317" t="s">
        <v>866</v>
      </c>
      <c r="D558" s="318"/>
      <c r="E558" s="318"/>
      <c r="F558" s="318"/>
      <c r="G558" s="318"/>
      <c r="H558" s="319"/>
      <c r="I558" s="296" t="s">
        <v>867</v>
      </c>
      <c r="J558" s="223"/>
      <c r="K558" s="242"/>
      <c r="L558" s="211" t="s">
        <v>1049</v>
      </c>
      <c r="M558" s="211" t="s">
        <v>1054</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29.6</v>
      </c>
      <c r="M560" s="211" t="s">
        <v>533</v>
      </c>
    </row>
    <row r="561" spans="1:13" s="91" customFormat="1" ht="34.5" customHeight="1">
      <c r="A561" s="251" t="s">
        <v>871</v>
      </c>
      <c r="B561" s="119"/>
      <c r="C561" s="209"/>
      <c r="D561" s="331" t="s">
        <v>377</v>
      </c>
      <c r="E561" s="342"/>
      <c r="F561" s="342"/>
      <c r="G561" s="342"/>
      <c r="H561" s="332"/>
      <c r="I561" s="343"/>
      <c r="J561" s="207"/>
      <c r="K561" s="210"/>
      <c r="L561" s="211">
        <v>21.1</v>
      </c>
      <c r="M561" s="211" t="s">
        <v>533</v>
      </c>
    </row>
    <row r="562" spans="1:13" s="91" customFormat="1" ht="34.5" customHeight="1">
      <c r="A562" s="251" t="s">
        <v>872</v>
      </c>
      <c r="B562" s="119"/>
      <c r="C562" s="209"/>
      <c r="D562" s="331" t="s">
        <v>993</v>
      </c>
      <c r="E562" s="342"/>
      <c r="F562" s="342"/>
      <c r="G562" s="342"/>
      <c r="H562" s="332"/>
      <c r="I562" s="343"/>
      <c r="J562" s="207"/>
      <c r="K562" s="210"/>
      <c r="L562" s="211">
        <v>18.899999999999999</v>
      </c>
      <c r="M562" s="211" t="s">
        <v>533</v>
      </c>
    </row>
    <row r="563" spans="1:13" s="91" customFormat="1" ht="34.5" customHeight="1">
      <c r="A563" s="251" t="s">
        <v>873</v>
      </c>
      <c r="B563" s="119"/>
      <c r="C563" s="209"/>
      <c r="D563" s="331" t="s">
        <v>379</v>
      </c>
      <c r="E563" s="342"/>
      <c r="F563" s="342"/>
      <c r="G563" s="342"/>
      <c r="H563" s="332"/>
      <c r="I563" s="343"/>
      <c r="J563" s="207"/>
      <c r="K563" s="210"/>
      <c r="L563" s="211">
        <v>9.6</v>
      </c>
      <c r="M563" s="211" t="s">
        <v>533</v>
      </c>
    </row>
    <row r="564" spans="1:13" s="91" customFormat="1" ht="34.5" customHeight="1">
      <c r="A564" s="251" t="s">
        <v>874</v>
      </c>
      <c r="B564" s="119"/>
      <c r="C564" s="209"/>
      <c r="D564" s="331" t="s">
        <v>380</v>
      </c>
      <c r="E564" s="342"/>
      <c r="F564" s="342"/>
      <c r="G564" s="342"/>
      <c r="H564" s="332"/>
      <c r="I564" s="343"/>
      <c r="J564" s="207"/>
      <c r="K564" s="210"/>
      <c r="L564" s="211">
        <v>3.7</v>
      </c>
      <c r="M564" s="211" t="s">
        <v>533</v>
      </c>
    </row>
    <row r="565" spans="1:13" s="91" customFormat="1" ht="34.5" customHeight="1">
      <c r="A565" s="251" t="s">
        <v>875</v>
      </c>
      <c r="B565" s="119"/>
      <c r="C565" s="280"/>
      <c r="D565" s="331" t="s">
        <v>869</v>
      </c>
      <c r="E565" s="342"/>
      <c r="F565" s="342"/>
      <c r="G565" s="342"/>
      <c r="H565" s="332"/>
      <c r="I565" s="343"/>
      <c r="J565" s="207"/>
      <c r="K565" s="210"/>
      <c r="L565" s="211">
        <v>10.1</v>
      </c>
      <c r="M565" s="211" t="s">
        <v>533</v>
      </c>
    </row>
    <row r="566" spans="1:13" s="91" customFormat="1" ht="34.5" customHeight="1">
      <c r="A566" s="251" t="s">
        <v>876</v>
      </c>
      <c r="B566" s="119"/>
      <c r="C566" s="285"/>
      <c r="D566" s="331" t="s">
        <v>994</v>
      </c>
      <c r="E566" s="342"/>
      <c r="F566" s="342"/>
      <c r="G566" s="342"/>
      <c r="H566" s="332"/>
      <c r="I566" s="343"/>
      <c r="J566" s="213"/>
      <c r="K566" s="214"/>
      <c r="L566" s="211">
        <v>4.5999999999999996</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542</v>
      </c>
    </row>
    <row r="589" spans="1:22" s="1" customFormat="1" ht="20.25" customHeight="1">
      <c r="A589" s="243"/>
      <c r="C589" s="62"/>
      <c r="D589" s="3"/>
      <c r="E589" s="3"/>
      <c r="F589" s="3"/>
      <c r="G589" s="3"/>
      <c r="H589" s="287"/>
      <c r="I589" s="67" t="s">
        <v>36</v>
      </c>
      <c r="J589" s="68"/>
      <c r="K589" s="186"/>
      <c r="L589" s="70" t="s">
        <v>1051</v>
      </c>
      <c r="M589" s="70" t="s">
        <v>1055</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1053</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1053</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1053</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49</v>
      </c>
      <c r="K593" s="201" t="str">
        <f>IF(OR(COUNTIF(L593:M593,"未確認")&gt;0,COUNTIF(L593:M593,"*")&gt;0),"※","")</f>
        <v>※</v>
      </c>
      <c r="L593" s="117">
        <v>49</v>
      </c>
      <c r="M593" s="117" t="s">
        <v>1053</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1053</v>
      </c>
    </row>
    <row r="595" spans="1:13" s="115" customFormat="1" ht="35.1" customHeight="1">
      <c r="A595" s="251" t="s">
        <v>895</v>
      </c>
      <c r="B595" s="84"/>
      <c r="C595" s="323" t="s">
        <v>995</v>
      </c>
      <c r="D595" s="324"/>
      <c r="E595" s="324"/>
      <c r="F595" s="324"/>
      <c r="G595" s="324"/>
      <c r="H595" s="325"/>
      <c r="I595" s="340" t="s">
        <v>397</v>
      </c>
      <c r="J595" s="140">
        <v>1400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49</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190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87</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136</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t="s">
        <v>1053</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1053</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1053</v>
      </c>
    </row>
    <row r="603" spans="1:13"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1053</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1053</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1053</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1055</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1053</v>
      </c>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541</v>
      </c>
      <c r="M614" s="117" t="s">
        <v>1053</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1053</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1053</v>
      </c>
    </row>
    <row r="617" spans="1:22" s="118" customFormat="1" ht="84" customHeight="1">
      <c r="A617" s="252" t="s">
        <v>910</v>
      </c>
      <c r="B617" s="115"/>
      <c r="C617" s="320" t="s">
        <v>419</v>
      </c>
      <c r="D617" s="321"/>
      <c r="E617" s="321"/>
      <c r="F617" s="321"/>
      <c r="G617" s="321"/>
      <c r="H617" s="322"/>
      <c r="I617" s="122" t="s">
        <v>420</v>
      </c>
      <c r="J617" s="116">
        <f t="shared" si="28"/>
        <v>65</v>
      </c>
      <c r="K617" s="201" t="str">
        <f t="shared" si="29"/>
        <v>※</v>
      </c>
      <c r="L617" s="117">
        <v>65</v>
      </c>
      <c r="M617" s="117" t="s">
        <v>1053</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t="s">
        <v>1053</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1053</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1053</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1053</v>
      </c>
    </row>
    <row r="622" spans="1:22" s="118" customFormat="1" ht="69.95" customHeight="1">
      <c r="A622" s="252" t="s">
        <v>915</v>
      </c>
      <c r="B622" s="119"/>
      <c r="C622" s="320" t="s">
        <v>427</v>
      </c>
      <c r="D622" s="321"/>
      <c r="E622" s="321"/>
      <c r="F622" s="321"/>
      <c r="G622" s="321"/>
      <c r="H622" s="322"/>
      <c r="I622" s="122" t="s">
        <v>428</v>
      </c>
      <c r="J622" s="116">
        <f t="shared" si="28"/>
        <v>30</v>
      </c>
      <c r="K622" s="201" t="str">
        <f t="shared" si="29"/>
        <v>※</v>
      </c>
      <c r="L622" s="117">
        <v>30</v>
      </c>
      <c r="M622" s="117" t="s">
        <v>1053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1053</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1055</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14</v>
      </c>
      <c r="K631" s="201" t="str">
        <f t="shared" ref="K631:K638" si="31">IF(OR(COUNTIF(L631:M631,"未確認")&gt;0,COUNTIF(L631:M631,"*")&gt;0),"※","")</f>
        <v>※</v>
      </c>
      <c r="L631" s="117">
        <v>14</v>
      </c>
      <c r="M631" s="117" t="s">
        <v>1053</v>
      </c>
    </row>
    <row r="632" spans="1:22" s="118" customFormat="1" ht="56.1" customHeight="1">
      <c r="A632" s="252" t="s">
        <v>918</v>
      </c>
      <c r="B632" s="119"/>
      <c r="C632" s="320" t="s">
        <v>434</v>
      </c>
      <c r="D632" s="321"/>
      <c r="E632" s="321"/>
      <c r="F632" s="321"/>
      <c r="G632" s="321"/>
      <c r="H632" s="322"/>
      <c r="I632" s="122" t="s">
        <v>435</v>
      </c>
      <c r="J632" s="116">
        <f t="shared" si="30"/>
        <v>20</v>
      </c>
      <c r="K632" s="201" t="str">
        <f t="shared" si="31"/>
        <v>※</v>
      </c>
      <c r="L632" s="117">
        <v>20</v>
      </c>
      <c r="M632" s="117" t="s">
        <v>1053</v>
      </c>
    </row>
    <row r="633" spans="1:22" s="118" customFormat="1" ht="57">
      <c r="A633" s="252" t="s">
        <v>919</v>
      </c>
      <c r="B633" s="119"/>
      <c r="C633" s="320" t="s">
        <v>436</v>
      </c>
      <c r="D633" s="321"/>
      <c r="E633" s="321"/>
      <c r="F633" s="321"/>
      <c r="G633" s="321"/>
      <c r="H633" s="322"/>
      <c r="I633" s="122" t="s">
        <v>437</v>
      </c>
      <c r="J633" s="116">
        <f t="shared" si="30"/>
        <v>20</v>
      </c>
      <c r="K633" s="201" t="str">
        <f t="shared" si="31"/>
        <v>※</v>
      </c>
      <c r="L633" s="117">
        <v>20</v>
      </c>
      <c r="M633" s="117" t="s">
        <v>1053</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1053</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1053</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1053</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1053</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1053</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23</v>
      </c>
      <c r="K646" s="201" t="str">
        <f t="shared" ref="K646:K660" si="33">IF(OR(COUNTIF(L646:M646,"未確認")&gt;0,COUNTIF(L646:M646,"*")&gt;0),"※","")</f>
        <v>※</v>
      </c>
      <c r="L646" s="117">
        <v>23</v>
      </c>
      <c r="M646" s="117" t="s">
        <v>1053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1053</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1053</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1053</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v>
      </c>
      <c r="L650" s="117">
        <v>22</v>
      </c>
      <c r="M650" s="117" t="s">
        <v>1053</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1053</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1053</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1053</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1053</v>
      </c>
    </row>
    <row r="655" spans="1:22" s="118" customFormat="1" ht="69.95" customHeight="1">
      <c r="A655" s="252" t="s">
        <v>934</v>
      </c>
      <c r="B655" s="84"/>
      <c r="C655" s="320" t="s">
        <v>937</v>
      </c>
      <c r="D655" s="321"/>
      <c r="E655" s="321"/>
      <c r="F655" s="321"/>
      <c r="G655" s="321"/>
      <c r="H655" s="322"/>
      <c r="I655" s="122" t="s">
        <v>468</v>
      </c>
      <c r="J655" s="116">
        <f t="shared" si="32"/>
        <v>19</v>
      </c>
      <c r="K655" s="201" t="str">
        <f t="shared" si="33"/>
        <v>※</v>
      </c>
      <c r="L655" s="117">
        <v>19</v>
      </c>
      <c r="M655" s="117" t="s">
        <v>1053</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1053</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1053</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1053</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1053</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1055</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1055</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1053</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1053</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1053</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1055</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t="s">
        <v>1053</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1053</v>
      </c>
    </row>
    <row r="695" spans="1:22" s="118" customFormat="1" ht="69.95" customHeight="1">
      <c r="A695" s="252" t="s">
        <v>965</v>
      </c>
      <c r="B695" s="119"/>
      <c r="C695" s="317" t="s">
        <v>1007</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1053</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1053</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1053</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1055</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1053</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1053</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1053</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DA18C26-642C-4FB5-96F5-F8F0A9E1FEA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2019-12-23T00:28:40Z</dcterms:modified>
</cp:coreProperties>
</file>