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5BDDD92-A509-4D41-871F-00BA6C1A892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<sst xmlns="http://schemas.openxmlformats.org/spreadsheetml/2006/main" count="3091" uniqueCount="1046">
  <si>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</si>
  <si>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</si>
  <si>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</si>
  <si>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</si>
  <si>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</si>
  <si>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</si>
  <si>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</si>
  <si>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</si>
  <si>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</si>
  <si>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</si>
  <si>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</si>
  <si>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</si>
  <si>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</si>
  <si>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</si>
  <si>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</si>
  <si>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</si>
  <si>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</si>
  <si>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</si>
  <si>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</si>
  <si>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</si>
  <si>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</si>
  <si>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</si>
  <si>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</si>
  <si>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</si>
  <si>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</si>
  <si>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</si>
  <si>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</si>
  <si>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</si>
  <si>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</si>
  <si>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</si>
  <si>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</si>
  <si>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</si>
  <si>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</si>
  <si>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</si>
  <si>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</si>
  <si>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</si>
  <si>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</si>
  <si>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</si>
  <si>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</si>
  <si>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</si>
  <si>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</si>
  <si>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</si>
  <si>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</si>
  <si>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</si>
  <si>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</si>
  <si>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</si>
  <si>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</si>
  <si>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</si>
  <si>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</si>
  <si>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</si>
  <si>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</si>
  <si>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</si>
  <si>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</si>
  <si>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</si>
  <si>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</si>
  <si>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</si>
  <si>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</si>
  <si>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</si>
  <si>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</si>
  <si>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</si>
  <si>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</si>
  <si>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</si>
  <si>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</si>
  <si>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</si>
  <si>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</si>
  <si>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</si>
  <si>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</si>
  <si>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</si>
  <si>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</si>
  <si>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</si>
  <si>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</si>
  <si>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</si>
  <si>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</si>
  <si>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</si>
  <si>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</si>
  <si>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</si>
  <si>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</si>
  <si>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</si>
  <si>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</si>
  <si>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</si>
  <si>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</si>
  <si>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</si>
  <si>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</si>
  <si>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</si>
  <si>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</si>
  <si>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</si>
  <si>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</si>
  <si>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</si>
  <si>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</si>
  <si>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</si>
  <si>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</si>
  <si>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</si>
  <si>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</si>
  <si>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</si>
  <si>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</si>
  <si>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</si>
  <si>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</si>
  <si>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</si>
  <si>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</si>
  <si>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</si>
  <si>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</si>
  <si>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</si>
  <si>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</si>
  <si>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</si>
  <si>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</si>
  <si>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</si>
  <si>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</si>
  <si>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</si>
  <si>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</si>
  <si>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</si>
  <si>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</si>
  <si>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</si>
  <si>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</si>
  <si>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</si>
  <si>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</si>
  <si>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</si>
  <si>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</si>
  <si>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</si>
  <si>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</si>
  <si>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</si>
  <si>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</si>
  <si>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</si>
  <si>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</si>
  <si>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</si>
  <si>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</si>
  <si>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</si>
  <si>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</si>
  <si>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</si>
  <si>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</si>
  <si>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</si>
  <si>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</si>
  <si>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</si>
  <si>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</si>
  <si>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</si>
  <si>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</si>
  <si>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</si>
  <si>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</si>
  <si>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</si>
  <si>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</si>
  <si>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</si>
  <si>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</si>
  <si>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</si>
  <si>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</si>
  <si>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</si>
  <si>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</si>
  <si>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</si>
  <si>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</si>
  <si>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</si>
  <si>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</si>
  <si>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</si>
  <si>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</si>
  <si>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</si>
  <si>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</si>
  <si>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</si>
  <si>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</si>
  <si>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</si>
  <si>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</si>
  <si>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</si>
  <si>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</si>
  <si>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</si>
  <si>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</si>
  <si>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</si>
  <si>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</si>
  <si>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</si>
  <si>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</si>
  <si>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</si>
  <si>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</si>
  <si>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</si>
  <si>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</si>
  <si>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</si>
  <si>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</si>
  <si>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</si>
  <si>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</si>
  <si>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</si>
  <si>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</si>
  <si>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</si>
  <si>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</si>
  <si>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</si>
  <si>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</si>
  <si>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</si>
  <si>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</si>
  <si>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</si>
  <si>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</si>
  <si>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</si>
  <si>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</si>
  <si>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</si>
  <si>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</si>
  <si>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</si>
  <si>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</si>
  <si>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</si>
  <si>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</si>
  <si>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</si>
  <si>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</si>
  <si>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</si>
  <si>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</si>
  <si>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</si>
  <si>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</si>
  <si>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</si>
  <si>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</si>
  <si>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</si>
  <si>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</si>
  <si>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</si>
  <si>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</si>
  <si>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</si>
  <si>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</si>
  <si>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</si>
  <si>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</si>
  <si>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</si>
  <si>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</si>
  <si>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</si>
  <si>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</si>
  <si>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</si>
  <si>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</si>
  <si>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</si>
  <si>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</si>
  <si>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</si>
  <si>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</si>
  <si>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</si>
  <si>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</si>
  <si>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</si>
  <si>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</si>
  <si>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</si>
  <si>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</si>
  <si>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</si>
  <si>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</si>
  <si>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</si>
  <si>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</si>
  <si>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</si>
  <si>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</si>
  <si>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</si>
  <si>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</si>
  <si>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</si>
  <si>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</si>
  <si>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</si>
  <si>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</si>
  <si>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</si>
  <si>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</si>
  <si>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</si>
  <si>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</si>
  <si>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</si>
  <si>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</si>
  <si>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</si>
  <si>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</si>
  <si>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</si>
  <si>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</si>
  <si>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</si>
  <si>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</si>
  <si>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</si>
  <si>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</si>
  <si>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</si>
  <si>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</si>
  <si>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</si>
  <si>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</si>
  <si>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</si>
  <si>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</si>
  <si>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</si>
  <si>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</si>
  <si>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</si>
  <si>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</si>
  <si>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</si>
  <si>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</si>
  <si>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</si>
  <si>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</si>
  <si>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</si>
  <si>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</si>
  <si>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</si>
  <si>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</si>
  <si>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</si>
  <si>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</si>
  <si>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</si>
  <si>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</si>
  <si>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</si>
  <si>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</si>
  <si>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</si>
  <si>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</si>
  <si>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</si>
  <si>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</si>
  <si>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</si>
  <si>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</si>
  <si>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</si>
  <si>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</si>
  <si>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</si>
  <si>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</si>
  <si>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</si>
  <si>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</si>
  <si>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</si>
  <si>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</si>
  <si>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</si>
  <si>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</si>
  <si>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</si>
  <si>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</si>
  <si>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</si>
  <si>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</si>
  <si>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</si>
  <si>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</si>
  <si>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</si>
  <si>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</si>
  <si>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</si>
  <si>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</si>
  <si>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</si>
  <si>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</si>
  <si>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</si>
  <si>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</si>
  <si>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</si>
  <si>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</si>
  <si>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</si>
  <si>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</si>
  <si>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</si>
  <si>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</si>
  <si>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</si>
  <si>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</si>
  <si>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</si>
  <si>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</si>
  <si>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</si>
  <si>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</si>
  <si>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</si>
  <si>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</si>
  <si>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</si>
  <si>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</si>
  <si>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</si>
  <si>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</si>
  <si>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</si>
  <si>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</si>
  <si>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</si>
  <si>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</si>
  <si>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</si>
  <si>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</si>
  <si>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</si>
  <si>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</si>
  <si>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</si>
  <si>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</si>
  <si>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</si>
  <si>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</si>
  <si>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</si>
  <si>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</si>
  <si>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</si>
  <si>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</si>
  <si>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</si>
  <si>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</si>
  <si>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</si>
  <si>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</si>
  <si>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</si>
  <si>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</si>
  <si>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</si>
  <si>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</si>
  <si>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</si>
  <si>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</si>
  <si>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</si>
  <si>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</si>
  <si>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</si>
  <si>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</si>
  <si>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</si>
  <si>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</si>
  <si>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</si>
  <si>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</si>
  <si>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</si>
  <si>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</si>
  <si>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</si>
  <si>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</si>
  <si>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</si>
  <si>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</si>
  <si>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</si>
  <si>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</si>
  <si>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</si>
  <si>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</si>
  <si>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</si>
  <si>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</si>
  <si>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</si>
  <si>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</si>
  <si>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</si>
  <si>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</si>
  <si>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</si>
  <si>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</si>
  <si>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</si>
  <si>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</si>
  <si>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</si>
  <si>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</si>
  <si>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</si>
  <si>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</si>
  <si>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</si>
  <si>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</si>
  <si>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</si>
  <si>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</si>
  <si>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</si>
  <si>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</si>
  <si>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</si>
  <si>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</si>
  <si>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</si>
  <si>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</si>
  <si>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</si>
  <si>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</si>
  <si>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</si>
  <si>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</si>
  <si>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</si>
  <si>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</si>
  <si>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</si>
  <si>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</si>
  <si>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</si>
  <si>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</si>
  <si>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</si>
  <si>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</si>
  <si>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</si>
  <si>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</si>
  <si>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</si>
  <si>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</si>
  <si>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</si>
  <si>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</si>
  <si>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</si>
  <si>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</si>
  <si>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</si>
  <si>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</si>
  <si>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</si>
  <si>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</si>
  <si>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</si>
  <si>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</si>
  <si>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</si>
  <si>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</si>
  <si>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</si>
  <si>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</si>
  <si>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</si>
  <si>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</si>
  <si>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</si>
  <si>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</si>
  <si>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</si>
  <si>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</si>
  <si>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</si>
  <si>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</si>
  <si>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</si>
  <si>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</si>
  <si>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</si>
  <si>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</si>
  <si>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</si>
  <si>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</si>
  <si>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</si>
  <si>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</si>
  <si>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</si>
  <si>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</si>
  <si>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</si>
  <si>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</si>
  <si>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</si>
  <si>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</si>
  <si>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</si>
  <si>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</si>
  <si>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</si>
  <si>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</si>
  <si>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</si>
  <si>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</si>
  <si>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</si>
  <si>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</si>
  <si>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</si>
  <si>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</si>
  <si>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</si>
  <si>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</si>
  <si>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</si>
  <si>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</si>
  <si>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</si>
  <si>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</si>
  <si>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</si>
  <si>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</si>
  <si>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</si>
  <si>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</si>
  <si>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</si>
  <si>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</si>
  <si>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</si>
  <si>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</si>
  <si>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</si>
  <si>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</si>
  <si>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</si>
  <si>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</si>
  <si>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</si>
  <si>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</si>
  <si>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</si>
  <si>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</si>
  <si>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</si>
  <si>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</si>
  <si>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</si>
  <si>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</si>
  <si>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</si>
  <si>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</si>
  <si>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</si>
  <si>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</si>
  <si>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</si>
  <si>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</si>
  <si>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</si>
  <si>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</si>
  <si>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</si>
  <si>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</si>
  <si>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</si>
  <si>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</si>
  <si>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</si>
  <si>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</si>
  <si>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</si>
  <si>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</si>
  <si>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</si>
  <si>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</si>
  <si>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</si>
  <si>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</si>
  <si>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</si>
  <si>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</si>
  <si>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</si>
  <si>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</si>
  <si>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</si>
  <si>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</si>
  <si>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</si>
  <si>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</si>
  <si>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</si>
  <si>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</si>
  <si>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</si>
  <si>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</si>
  <si>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</si>
  <si>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</si>
  <si>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</si>
  <si>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</si>
  <si>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</si>
  <si>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</si>
  <si>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</si>
  <si>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</si>
  <si>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</si>
  <si>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</si>
  <si>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</si>
  <si>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</si>
  <si>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</si>
  <si>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</si>
  <si>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</si>
  <si>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</si>
  <si>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</si>
  <si>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</si>
  <si>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</si>
  <si>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</si>
  <si>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</si>
  <si>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</si>
  <si>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</si>
  <si>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</si>
  <si>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</si>
  <si>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</si>
  <si>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</si>
  <si>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</si>
  <si>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</si>
  <si>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</si>
  <si>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</si>
  <si>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</si>
  <si>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</si>
  <si>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</si>
  <si>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</si>
  <si>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</si>
  <si>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</si>
  <si>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</si>
  <si>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</si>
  <si>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</si>
  <si>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</si>
  <si>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</si>
  <si>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</si>
  <si>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</si>
  <si>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</si>
  <si>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</si>
  <si>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</si>
  <si>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</si>
  <si>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</si>
  <si>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</si>
  <si>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</si>
  <si>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</si>
  <si>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</si>
  <si>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</si>
  <si>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</si>
  <si>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</si>
  <si>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</si>
  <si>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</si>
  <si>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</si>
  <si>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</si>
  <si>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</si>
  <si>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</si>
  <si>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</si>
  <si>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</si>
  <si>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</si>
  <si>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</si>
  <si>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</si>
  <si>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</si>
  <si>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</si>
  <si>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</si>
  <si>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</si>
  <si>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</si>
  <si>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</si>
  <si>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</si>
  <si>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</si>
  <si>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</si>
  <si>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</si>
  <si>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</si>
  <si>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</si>
  <si>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</si>
  <si>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</si>
  <si>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</si>
  <si>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</si>
  <si>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</si>
  <si>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</si>
  <si>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</si>
  <si>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</si>
  <si>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</si>
  <si>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</si>
  <si>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</si>
  <si>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</si>
  <si>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</si>
  <si>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</si>
  <si>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</si>
  <si>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</si>
  <si>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</si>
  <si>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</si>
  <si>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</si>
  <si>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</si>
  <si>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</si>
  <si>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</si>
  <si>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</si>
  <si>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</si>
  <si>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</si>
  <si>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</si>
  <si>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</si>
  <si>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</si>
  <si>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</si>
  <si>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</si>
  <si>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</si>
  <si>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</si>
  <si>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</si>
  <si>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</si>
  <si>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</si>
  <si>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</si>
  <si>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</si>
  <si>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</si>
  <si>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</si>
  <si>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</si>
  <si>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</si>
  <si>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</si>
  <si>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</si>
  <si>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</si>
  <si>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</si>
  <si>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</si>
  <si>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</si>
  <si>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</si>
  <si>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</si>
  <si>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</si>
  <si>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</si>
  <si>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</si>
  <si>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</si>
  <si>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</si>
  <si>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</si>
  <si>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</si>
  <si>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</si>
  <si>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</si>
  <si>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</si>
  <si>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</si>
  <si>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</si>
  <si>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</si>
  <si>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</si>
  <si>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</si>
  <si>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</si>
  <si>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</si>
  <si>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</si>
  <si>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</si>
  <si>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</si>
  <si>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</si>
  <si>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</si>
  <si>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</si>
  <si>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</si>
  <si>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</si>
  <si>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</si>
  <si>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</si>
  <si>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</si>
  <si>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</si>
  <si>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</si>
  <si>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</si>
  <si>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</si>
  <si>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</si>
  <si>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</si>
  <si>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</si>
  <si>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</si>
  <si>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</si>
  <si>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</si>
  <si>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</si>
  <si>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</si>
  <si>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</si>
  <si>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</si>
  <si>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</si>
  <si>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</si>
  <si>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</si>
  <si>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</si>
  <si>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</si>
  <si>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</si>
  <si>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</si>
  <si>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</si>
  <si>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</si>
  <si>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</si>
  <si>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</si>
  <si>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</si>
  <si>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</si>
  <si>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</si>
  <si>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</si>
  <si>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</si>
  <si>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</si>
  <si>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</si>
  <si>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</si>
  <si>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</si>
  <si>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</si>
  <si>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</si>
  <si>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</si>
  <si>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</si>
  <si>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</si>
  <si>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</si>
  <si>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</si>
  <si>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</si>
  <si>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</si>
  <si>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</si>
  <si>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</si>
  <si>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</si>
  <si>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</si>
  <si>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</si>
  <si>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</si>
  <si>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</si>
  <si>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</si>
  <si>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</si>
  <si>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</si>
  <si>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</si>
  <si>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</si>
  <si>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</si>
  <si>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</si>
  <si>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</si>
  <si>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</si>
  <si>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</si>
  <si>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</si>
  <si>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</si>
  <si>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</si>
  <si>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</si>
  <si>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</si>
  <si>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</si>
  <si>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</si>
  <si>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</si>
  <si>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</si>
  <si>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</si>
  <si>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</si>
  <si>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</si>
  <si>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</si>
  <si>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</si>
  <si>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</si>
  <si>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</si>
  <si>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</si>
  <si>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</si>
  <si>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</si>
  <si>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</si>
  <si>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</si>
  <si>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</si>
  <si>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</si>
  <si>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</si>
  <si>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</si>
  <si>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</si>
  <si>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</si>
  <si>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</si>
  <si>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</si>
  <si>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</si>
  <si>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</si>
  <si>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</si>
  <si>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</si>
  <si>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</si>
  <si>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</si>
  <si>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</si>
  <si>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</si>
  <si>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</si>
  <si>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</si>
  <si>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</si>
  <si>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</si>
  <si>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</si>
  <si>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</si>
  <si>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</si>
  <si>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</si>
  <si>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</si>
  <si>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</si>
  <si>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</si>
  <si>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</si>
  <si>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</si>
  <si>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</si>
  <si>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</si>
  <si>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</si>
  <si>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</si>
  <si>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</si>
  <si>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</si>
  <si>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</si>
  <si>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</si>
  <si>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</si>
  <si>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</si>
  <si>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</si>
  <si>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</si>
  <si>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</si>
  <si>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</si>
  <si>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</si>
  <si>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</si>
  <si>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</si>
  <si>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</si>
  <si>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</si>
  <si>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</si>
  <si>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</si>
  <si>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</si>
  <si>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</si>
  <si>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</si>
  <si>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</si>
  <si>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</si>
  <si>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</si>
  <si>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</si>
  <si>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</si>
  <si>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</si>
  <si>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</si>
  <si>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</si>
  <si>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</si>
  <si>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</si>
  <si>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</si>
  <si>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</si>
  <si>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</si>
  <si>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</si>
  <si>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</si>
  <si>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</si>
  <si>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</si>
  <si>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</si>
  <si>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</si>
  <si>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</si>
  <si>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</si>
  <si>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</si>
  <si>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</si>
  <si>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</si>
  <si>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</si>
  <si>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</si>
  <si>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</si>
  <si>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</si>
  <si>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</si>
  <si>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</si>
  <si>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</si>
  <si>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</si>
  <si>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</si>
  <si>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</si>
  <si>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</si>
  <si>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</si>
  <si>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</si>
  <si>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</si>
  <si>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</si>
  <si>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</si>
  <si>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</si>
  <si>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</si>
  <si>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</si>
  <si>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</si>
  <si>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</si>
  <si>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</si>
  <si>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</si>
  <si>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</si>
  <si>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</si>
  <si>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</si>
  <si>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</si>
  <si>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</si>
  <si>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</si>
  <si>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</si>
  <si>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</si>
  <si>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</si>
  <si>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</si>
  <si>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</si>
  <si>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</si>
  <si>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</si>
  <si>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</si>
  <si>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</si>
  <si>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</si>
  <si>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</si>
  <si>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</si>
  <si>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</si>
  <si>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</si>
  <si>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</si>
  <si>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</si>
  <si>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</si>
  <si>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</si>
  <si>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</si>
  <si>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</si>
  <si>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</si>
  <si>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</si>
  <si>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</si>
  <si>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</si>
  <si>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</si>
  <si>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</si>
  <si>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</si>
  <si>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</si>
  <si>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</si>
  <si>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</si>
  <si>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</si>
  <si>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</si>
  <si>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</si>
  <si>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</si>
  <si>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</si>
  <si>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</si>
  <si>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</si>
  <si>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</si>
  <si>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</si>
  <si>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</si>
  <si>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</si>
  <si>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</si>
  <si>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</si>
  <si>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</si>
  <si>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</si>
  <si>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</si>
  <si>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</si>
  <si>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</si>
  <si>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</si>
  <si>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</si>
  <si>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</si>
  <si>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</si>
  <si>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</si>
  <si>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</si>
  <si>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</si>
  <si>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</si>
  <si>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</si>
  <si>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</si>
  <si>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</si>
  <si>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</si>
  <si>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</si>
  <si>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</si>
  <si>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</si>
  <si>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</si>
  <si>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</si>
  <si>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</si>
  <si>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</si>
  <si>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</si>
  <si>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</si>
  <si>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</si>
  <si>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</si>
  <si>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</si>
  <si>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</si>
  <si>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</si>
  <si>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</si>
  <si>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</si>
  <si>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</si>
  <si>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</si>
  <si>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</si>
  <si>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</si>
  <si>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</si>
  <si>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</si>
  <si>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</si>
  <si>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</si>
  <si>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</si>
  <si>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</si>
  <si>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</si>
  <si>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</si>
  <si>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</si>
  <si>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</si>
  <si>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</si>
  <si>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</si>
  <si>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</si>
  <si>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</si>
  <si>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</si>
  <si>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</si>
  <si>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</si>
  <si>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</si>
  <si>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</si>
  <si>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</si>
  <si>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</si>
  <si>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</si>
  <si>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</si>
  <si>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</si>
  <si>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</si>
  <si>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</si>
  <si>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</si>
  <si>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</si>
  <si>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</si>
  <si>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</si>
  <si>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</si>
  <si>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</si>
  <si>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</si>
  <si>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</si>
  <si>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</si>
  <si>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</si>
  <si>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</si>
  <si>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</si>
  <si>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</si>
  <si>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</si>
  <si>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</si>
  <si>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</si>
  <si>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</si>
  <si>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</si>
  <si>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</si>
  <si>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</si>
  <si>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</si>
  <si>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</si>
  <si>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</si>
  <si>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</si>
  <si>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</si>
  <si>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</si>
  <si>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</si>
  <si>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</si>
  <si>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</si>
  <si>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</si>
  <si>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</si>
  <si>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</si>
  <si>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</si>
  <si>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</si>
  <si>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</si>
  <si>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</si>
  <si>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</si>
  <si>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</si>
  <si>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</si>
  <si>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</si>
  <si>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</si>
  <si>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</si>
  <si>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</si>
  <si>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</si>
  <si>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</si>
  <si>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</si>
  <si>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</si>
  <si>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</si>
  <si>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</si>
  <si>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</si>
  <si>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</si>
  <si>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</si>
  <si>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</si>
  <si>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</si>
  <si>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</si>
  <si>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</si>
  <si>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</si>
  <si>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</si>
  <si>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</si>
  <si>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</si>
  <si>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</si>
  <si>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</si>
  <si>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</si>
  <si>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</si>
  <si>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</si>
  <si>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</si>
  <si>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</si>
  <si>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</si>
  <si>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</si>
  <si>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</si>
  <si>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</si>
  <si>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</si>
  <si>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</si>
  <si>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</si>
  <si>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</si>
  <si>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</si>
  <si>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</si>
  <si>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</si>
  <si>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</si>
  <si>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中川の郷療育センター</t>
    <phoneticPr fontId="3"/>
  </si>
  <si>
    <t>〒343-0116 北葛飾郡松伏町下赤岩２２２番地</t>
    <phoneticPr fontId="3"/>
  </si>
  <si>
    <t>〇</t>
  </si>
  <si>
    <t>社会福祉法人</t>
  </si>
  <si>
    <t>ＤＰＣ病院ではない</t>
  </si>
  <si>
    <t>-</t>
    <phoneticPr fontId="3"/>
  </si>
  <si>
    <t>A棟</t>
  </si>
  <si>
    <t>慢性期機能</t>
  </si>
  <si>
    <t>B棟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</si>
</sst>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2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1043</v>
      </c>
      <c r="M9" s="282" t="s">
        <v>1045</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1043</v>
      </c>
      <c r="M22" s="282" t="s">
        <v>1045</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1043</v>
      </c>
      <c r="M35" s="282" t="s">
        <v>1045</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1043</v>
      </c>
      <c r="M44" s="282" t="s">
        <v>1045</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1043</v>
      </c>
      <c r="M89" s="262" t="s">
        <v>1045</v>
      </c>
    </row>
    <row r="90" spans="1:22" s="21" customFormat="1">
      <c r="A90" s="243"/>
      <c r="B90" s="1"/>
      <c r="C90" s="3"/>
      <c r="D90" s="3"/>
      <c r="E90" s="3"/>
      <c r="F90" s="3"/>
      <c r="G90" s="3"/>
      <c r="H90" s="287"/>
      <c r="I90" s="67" t="s">
        <v>36</v>
      </c>
      <c r="J90" s="68"/>
      <c r="K90" s="69"/>
      <c r="L90" s="262" t="s">
        <v>1044</v>
      </c>
      <c r="M90" s="262" t="s">
        <v>1044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72</v>
      </c>
      <c r="K99" s="237" t="str">
        <f>IF(OR(COUNTIF(L99:M99,"未確認")&gt;0,COUNTIF(L99:M99,"~*")&gt;0),"※","")</f>
        <v/>
      </c>
      <c r="L99" s="258">
        <v>36</v>
      </c>
      <c r="M99" s="258">
        <v>36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IF(OR(COUNTIF(L101:M101,"未確認")&gt;0,COUNTIF(L101:M101,"~*")&gt;0),"※","")</f>
        <v/>
      </c>
      <c r="L101" s="258">
        <v>36</v>
      </c>
      <c r="M101" s="258">
        <v>36</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IF(OR(COUNTIF(L101:M101,"未確認")&gt;0,COUNTIF(L101:M101,"~*")&gt;0),"※","")</f>
        <v/>
      </c>
      <c r="L102" s="258">
        <v>36</v>
      </c>
      <c r="M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36</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71</v>
      </c>
      <c r="K167" s="264" t="str">
        <f t="shared" si="3"/>
        <v/>
      </c>
      <c r="L167" s="117">
        <v>36</v>
      </c>
      <c r="M167" s="117">
        <v>35</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0.15</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12</v>
      </c>
      <c r="M269" s="147">
        <v>16</v>
      </c>
    </row>
    <row r="270" spans="1:22" s="83" customFormat="1" ht="34.5" customHeight="1">
      <c r="A270" s="249" t="s">
        <v>725</v>
      </c>
      <c r="B270" s="120"/>
      <c r="C270" s="371"/>
      <c r="D270" s="371"/>
      <c r="E270" s="371"/>
      <c r="F270" s="371"/>
      <c r="G270" s="371" t="s">
        <v>148</v>
      </c>
      <c r="H270" s="371"/>
      <c r="I270" s="404"/>
      <c r="J270" s="266">
        <f t="shared" si="9"/>
        <v>0.30000000000000004</v>
      </c>
      <c r="K270" s="81" t="str">
        <f t="shared" si="8"/>
        <v/>
      </c>
      <c r="L270" s="148">
        <v>0.2</v>
      </c>
      <c r="M270" s="148">
        <v>0.1</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row>
    <row r="273" spans="1:13" s="83" customFormat="1" ht="34.5" customHeight="1">
      <c r="A273" s="249" t="s">
        <v>727</v>
      </c>
      <c r="B273" s="120"/>
      <c r="C273" s="371" t="s">
        <v>152</v>
      </c>
      <c r="D273" s="372"/>
      <c r="E273" s="372"/>
      <c r="F273" s="372"/>
      <c r="G273" s="371" t="s">
        <v>146</v>
      </c>
      <c r="H273" s="371"/>
      <c r="I273" s="404"/>
      <c r="J273" s="266">
        <f t="shared" si="9"/>
        <v>31</v>
      </c>
      <c r="K273" s="81" t="str">
        <f t="shared" si="8"/>
        <v/>
      </c>
      <c r="L273" s="147">
        <v>16</v>
      </c>
      <c r="M273" s="147">
        <v>15</v>
      </c>
    </row>
    <row r="274" spans="1:13" s="83" customFormat="1" ht="34.5" customHeight="1">
      <c r="A274" s="249" t="s">
        <v>727</v>
      </c>
      <c r="B274" s="120"/>
      <c r="C274" s="372"/>
      <c r="D274" s="372"/>
      <c r="E274" s="372"/>
      <c r="F274" s="372"/>
      <c r="G274" s="371" t="s">
        <v>148</v>
      </c>
      <c r="H274" s="371"/>
      <c r="I274" s="404"/>
      <c r="J274" s="266">
        <f t="shared" si="9"/>
        <v>2.8</v>
      </c>
      <c r="K274" s="81" t="str">
        <f t="shared" si="8"/>
        <v/>
      </c>
      <c r="L274" s="148">
        <v>1.8</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v>
      </c>
      <c r="K392" s="81" t="str">
        <f t="shared" ref="K392:K397" si="12">IF(OR(COUNTIF(L392:M392,"未確認")&gt;0,COUNTIF(L392:M392,"~*")&gt;0),"※","")</f>
        <v/>
      </c>
      <c r="L392" s="147">
        <v>8</v>
      </c>
      <c r="M392" s="147">
        <v>3</v>
      </c>
    </row>
    <row r="393" spans="1:22" s="83" customFormat="1" ht="34.5" customHeight="1">
      <c r="A393" s="249" t="s">
        <v>773</v>
      </c>
      <c r="B393" s="84"/>
      <c r="C393" s="370"/>
      <c r="D393" s="380"/>
      <c r="E393" s="320" t="s">
        <v>224</v>
      </c>
      <c r="F393" s="321"/>
      <c r="G393" s="321"/>
      <c r="H393" s="322"/>
      <c r="I393" s="343"/>
      <c r="J393" s="140">
        <f t="shared" si="11"/>
        <v>11</v>
      </c>
      <c r="K393" s="81" t="str">
        <f t="shared" si="12"/>
        <v/>
      </c>
      <c r="L393" s="147">
        <v>8</v>
      </c>
      <c r="M393" s="147">
        <v>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25460</v>
      </c>
      <c r="K396" s="81" t="str">
        <f t="shared" si="12"/>
        <v/>
      </c>
      <c r="L396" s="147">
        <v>12709</v>
      </c>
      <c r="M396" s="147">
        <v>12751</v>
      </c>
    </row>
    <row r="397" spans="1:22" s="83" customFormat="1" ht="34.5" customHeight="1">
      <c r="A397" s="250" t="s">
        <v>777</v>
      </c>
      <c r="B397" s="119"/>
      <c r="C397" s="370"/>
      <c r="D397" s="320" t="s">
        <v>228</v>
      </c>
      <c r="E397" s="321"/>
      <c r="F397" s="321"/>
      <c r="G397" s="321"/>
      <c r="H397" s="322"/>
      <c r="I397" s="344"/>
      <c r="J397" s="140">
        <f t="shared" si="11"/>
        <v>9</v>
      </c>
      <c r="K397" s="81" t="str">
        <f t="shared" si="12"/>
        <v/>
      </c>
      <c r="L397" s="147">
        <v>8</v>
      </c>
      <c r="M397" s="147">
        <v>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v>
      </c>
      <c r="K405" s="81" t="str">
        <f t="shared" ref="K405:K422" si="14">IF(OR(COUNTIF(L405:M405,"未確認")&gt;0,COUNTIF(L405:M405,"~*")&gt;0),"※","")</f>
        <v/>
      </c>
      <c r="L405" s="147">
        <v>8</v>
      </c>
      <c r="M405" s="147">
        <v>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8</v>
      </c>
      <c r="M407" s="147">
        <v>0</v>
      </c>
    </row>
    <row r="408" spans="1:22" s="83" customFormat="1" ht="34.5" customHeight="1">
      <c r="A408" s="251" t="s">
        <v>781</v>
      </c>
      <c r="B408" s="119"/>
      <c r="C408" s="369"/>
      <c r="D408" s="369"/>
      <c r="E408" s="320" t="s">
        <v>236</v>
      </c>
      <c r="F408" s="321"/>
      <c r="G408" s="321"/>
      <c r="H408" s="322"/>
      <c r="I408" s="361"/>
      <c r="J408" s="140">
        <f t="shared" si="13"/>
        <v>3</v>
      </c>
      <c r="K408" s="81" t="str">
        <f t="shared" si="14"/>
        <v/>
      </c>
      <c r="L408" s="147">
        <v>0</v>
      </c>
      <c r="M408" s="147">
        <v>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v>
      </c>
      <c r="K413" s="81" t="str">
        <f t="shared" si="14"/>
        <v/>
      </c>
      <c r="L413" s="147">
        <v>8</v>
      </c>
      <c r="M413" s="147">
        <v>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8</v>
      </c>
      <c r="K415" s="81" t="str">
        <f t="shared" si="14"/>
        <v/>
      </c>
      <c r="L415" s="147">
        <v>8</v>
      </c>
      <c r="M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0</v>
      </c>
      <c r="M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v>
      </c>
      <c r="K430" s="193" t="str">
        <f>IF(OR(COUNTIF(L430:M430,"未確認")&gt;0,COUNTIF(L430:M430,"~*")&gt;0),"※","")</f>
        <v/>
      </c>
      <c r="L430" s="147">
        <v>8</v>
      </c>
      <c r="M430" s="147">
        <v>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v>
      </c>
      <c r="K433" s="193" t="str">
        <f>IF(OR(COUNTIF(L433:M433,"未確認")&gt;0,COUNTIF(L433:M433,"~*")&gt;0),"※","")</f>
        <v/>
      </c>
      <c r="L433" s="147">
        <v>0</v>
      </c>
      <c r="M433" s="147">
        <v>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v>
      </c>
      <c r="K434" s="193" t="str">
        <f>IF(OR(COUNTIF(L434:M434,"未確認")&gt;0,COUNTIF(L434:M434,"~*")&gt;0),"※","")</f>
        <v/>
      </c>
      <c r="L434" s="147">
        <v>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1044</v>
      </c>
      <c r="M515" s="70" t="s">
        <v>1044</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1044</v>
      </c>
      <c r="M521" s="70" t="s">
        <v>1044</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1044</v>
      </c>
      <c r="M531" s="70" t="s">
        <v>1044</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1042</v>
      </c>
      <c r="M558" s="211" t="s">
        <v>1042</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11</v>
      </c>
      <c r="K638" s="201" t="str">
        <f t="shared" si="31"/>
        <v>※</v>
      </c>
      <c r="L638" s="117" t="s">
        <v>541</v>
      </c>
      <c r="M638" s="117">
        <v>11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69</v>
      </c>
      <c r="K646" s="201" t="str">
        <f t="shared" ref="K646:K660" si="33">IF(OR(COUNTIF(L646:M646,"未確認")&gt;0,COUNTIF(L646:M646,"*")&gt;0),"※","")</f>
        <v/>
      </c>
      <c r="L646" s="117">
        <v>34</v>
      </c>
      <c r="M646" s="117">
        <v>35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68</v>
      </c>
      <c r="K652" s="201" t="str">
        <f t="shared" si="33"/>
        <v/>
      </c>
      <c r="L652" s="117">
        <v>33</v>
      </c>
      <c r="M652" s="117">
        <v>35</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71</v>
      </c>
      <c r="K694" s="201" t="str">
        <f>IF(OR(COUNTIF(L694:M694,"未確認")&gt;0,COUNTIF(L694:M694,"*")&gt;0),"※","")</f>
        <v/>
      </c>
      <c r="L694" s="117">
        <v>36</v>
      </c>
      <c r="M694" s="117">
        <v>35</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26</v>
      </c>
      <c r="K695" s="201" t="str">
        <f>IF(OR(COUNTIF(L695:M695,"未確認")&gt;0,COUNTIF(L695:M695,"*")&gt;0),"※","")</f>
        <v/>
      </c>
      <c r="L695" s="117">
        <v>10</v>
      </c>
      <c r="M695" s="117">
        <v>16</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68</v>
      </c>
      <c r="K696" s="201" t="str">
        <f>IF(OR(COUNTIF(L696:M696,"未確認")&gt;0,COUNTIF(L696:M696,"*")&gt;0),"※","")</f>
        <v/>
      </c>
      <c r="L696" s="117">
        <v>33</v>
      </c>
      <c r="M696" s="117">
        <v>35</v>
      </c>
    </row>
    <row r="697" spans="1:22" s="118" customFormat="1" ht="69.95" customHeight="1">
      <c r="A697" s="252" t="s">
        <v>967</v>
      </c>
      <c r="B697" s="119"/>
      <c r="C697" s="320" t="s">
        <v>511</v>
      </c>
      <c r="D697" s="321"/>
      <c r="E697" s="321"/>
      <c r="F697" s="321"/>
      <c r="G697" s="321"/>
      <c r="H697" s="322"/>
      <c r="I697" s="122" t="s">
        <v>512</v>
      </c>
      <c r="J697" s="116" t="str">
        <f>IF(SUM(L697:M697)=0,IF(COUNTIF(L697:M697,"未確認")&gt;0,"未確認",IF(COUNTIF(L697:M697,"~*")&gt;0,"*",SUM(L697:M697))),SUM(L697:M697))</f>
        <v>*</v>
      </c>
      <c r="K697" s="201" t="str">
        <f>IF(OR(COUNTIF(L697:M697,"未確認")&gt;0,COUNTIF(L697:M697,"*")&gt;0),"※","")</f>
        <v>※</v>
      </c>
      <c r="L697" s="117" t="s">
        <v>541</v>
      </c>
      <c r="M697" s="117" t="s">
        <v>541</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4ED80D-F782-4234-8EE5-0C43DA979C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2019-12-23T00:28:31Z</dcterms:modified>
</cp:coreProperties>
</file>