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FBE86FD-1262-4772-9638-80D81EFE3773}"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<sst xmlns="http://schemas.openxmlformats.org/spreadsheetml/2006/main" count="3208" uniqueCount="1054">
  <si>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</si>
  <si>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</si>
  <si>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</si>
  <si>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</si>
  <si>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</si>
  <si>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</si>
  <si>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</si>
  <si>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</si>
  <si>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</si>
  <si>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</si>
  <si>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</si>
  <si>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</si>
  <si>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</si>
  <si>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</si>
  <si>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</si>
  <si>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</si>
  <si>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</si>
  <si>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</si>
  <si>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</si>
  <si>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</si>
  <si>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</si>
  <si>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</si>
  <si>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</si>
  <si>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</si>
  <si>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</si>
  <si>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</si>
  <si>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</si>
  <si>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</si>
  <si>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</si>
  <si>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</si>
  <si>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</si>
  <si>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</si>
  <si>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</si>
  <si>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</si>
  <si>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</si>
  <si>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</si>
  <si>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</si>
  <si>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</si>
  <si>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</si>
  <si>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</si>
  <si>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</si>
  <si>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</si>
  <si>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</si>
  <si>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</si>
  <si>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</si>
  <si>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</si>
  <si>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</si>
  <si>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</si>
  <si>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</si>
  <si>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</si>
  <si>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</si>
  <si>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</si>
  <si>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</si>
  <si>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</si>
  <si>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</si>
  <si>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</si>
  <si>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</si>
  <si>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</si>
  <si>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</si>
  <si>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</si>
  <si>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</si>
  <si>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</si>
  <si>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</si>
  <si>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</si>
  <si>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</si>
  <si>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</si>
  <si>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</si>
  <si>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</si>
  <si>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</si>
  <si>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</si>
  <si>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</si>
  <si>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</si>
  <si>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</si>
  <si>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</si>
  <si>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</si>
  <si>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</si>
  <si>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</si>
  <si>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</si>
  <si>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</si>
  <si>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</si>
  <si>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</si>
  <si>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</si>
  <si>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</si>
  <si>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</si>
  <si>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</si>
  <si>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</si>
  <si>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</si>
  <si>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</si>
  <si>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</si>
  <si>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</si>
  <si>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</si>
  <si>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</si>
  <si>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</si>
  <si>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</si>
  <si>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</si>
  <si>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</si>
  <si>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</si>
  <si>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</si>
  <si>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</si>
  <si>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</si>
  <si>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</si>
  <si>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</si>
  <si>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</si>
  <si>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</si>
  <si>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</si>
  <si>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</si>
  <si>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</si>
  <si>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</si>
  <si>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</si>
  <si>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</si>
  <si>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</si>
  <si>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</si>
  <si>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</si>
  <si>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</si>
  <si>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</si>
  <si>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</si>
  <si>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</si>
  <si>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</si>
  <si>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</si>
  <si>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</si>
  <si>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</si>
  <si>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</si>
  <si>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</si>
  <si>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</si>
  <si>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</si>
  <si>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</si>
  <si>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</si>
  <si>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</si>
  <si>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</si>
  <si>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</si>
  <si>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</si>
  <si>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</si>
  <si>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</si>
  <si>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</si>
  <si>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</si>
  <si>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</si>
  <si>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</si>
  <si>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</si>
  <si>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</si>
  <si>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</si>
  <si>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</si>
  <si>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</si>
  <si>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</si>
  <si>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</si>
  <si>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</si>
  <si>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</si>
  <si>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</si>
  <si>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</si>
  <si>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</si>
  <si>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</si>
  <si>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</si>
  <si>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</si>
  <si>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</si>
  <si>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</si>
  <si>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</si>
  <si>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</si>
  <si>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</si>
  <si>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</si>
  <si>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</si>
  <si>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</si>
  <si>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</si>
  <si>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</si>
  <si>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</si>
  <si>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</si>
  <si>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</si>
  <si>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</si>
  <si>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</si>
  <si>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</si>
  <si>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</si>
  <si>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</si>
  <si>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</si>
  <si>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</si>
  <si>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</si>
  <si>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</si>
  <si>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</si>
  <si>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</si>
  <si>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</si>
  <si>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</si>
  <si>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</si>
  <si>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</si>
  <si>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</si>
  <si>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</si>
  <si>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</si>
  <si>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</si>
  <si>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</si>
  <si>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</si>
  <si>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</si>
  <si>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</si>
  <si>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</si>
  <si>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</si>
  <si>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</si>
  <si>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</si>
  <si>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</si>
  <si>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</si>
  <si>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</si>
  <si>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</si>
  <si>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</si>
  <si>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</si>
  <si>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</si>
  <si>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</si>
  <si>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</si>
  <si>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</si>
  <si>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</si>
  <si>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</si>
  <si>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</si>
  <si>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</si>
  <si>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</si>
  <si>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</si>
  <si>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</si>
  <si>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</si>
  <si>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</si>
  <si>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</si>
  <si>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</si>
  <si>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</si>
  <si>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</si>
  <si>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</si>
  <si>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</si>
  <si>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</si>
  <si>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</si>
  <si>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</si>
  <si>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</si>
  <si>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</si>
  <si>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</si>
  <si>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</si>
  <si>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</si>
  <si>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</si>
  <si>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</si>
  <si>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</si>
  <si>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</si>
  <si>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</si>
  <si>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</si>
  <si>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</si>
  <si>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</si>
  <si>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</si>
  <si>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</si>
  <si>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</si>
  <si>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</si>
  <si>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</si>
  <si>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</si>
  <si>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</si>
  <si>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</si>
  <si>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</si>
  <si>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</si>
  <si>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</si>
  <si>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</si>
  <si>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</si>
  <si>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</si>
  <si>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</si>
  <si>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</si>
  <si>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</si>
  <si>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</si>
  <si>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</si>
  <si>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</si>
  <si>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</si>
  <si>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</si>
  <si>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</si>
  <si>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</si>
  <si>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</si>
  <si>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</si>
  <si>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</si>
  <si>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</si>
  <si>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</si>
  <si>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</si>
  <si>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</si>
  <si>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</si>
  <si>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</si>
  <si>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</si>
  <si>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</si>
  <si>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</si>
  <si>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</si>
  <si>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</si>
  <si>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</si>
  <si>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</si>
  <si>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</si>
  <si>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</si>
  <si>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</si>
  <si>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</si>
  <si>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</si>
  <si>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</si>
  <si>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</si>
  <si>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</si>
  <si>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</si>
  <si>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</si>
  <si>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</si>
  <si>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</si>
  <si>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</si>
  <si>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</si>
  <si>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</si>
  <si>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</si>
  <si>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</si>
  <si>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</si>
  <si>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</si>
  <si>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</si>
  <si>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</si>
  <si>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</si>
  <si>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</si>
  <si>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</si>
  <si>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</si>
  <si>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</si>
  <si>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</si>
  <si>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</si>
  <si>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</si>
  <si>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</si>
  <si>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</si>
  <si>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</si>
  <si>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</si>
  <si>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</si>
  <si>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</si>
  <si>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</si>
  <si>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</si>
  <si>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</si>
  <si>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</si>
  <si>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</si>
  <si>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</si>
  <si>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</si>
  <si>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</si>
  <si>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</si>
  <si>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</si>
  <si>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</si>
  <si>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</si>
  <si>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</si>
  <si>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</si>
  <si>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</si>
  <si>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</si>
  <si>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</si>
  <si>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</si>
  <si>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</si>
  <si>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</si>
  <si>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</si>
  <si>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</si>
  <si>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</si>
  <si>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</si>
  <si>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</si>
  <si>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</si>
  <si>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</si>
  <si>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</si>
  <si>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</si>
  <si>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</si>
  <si>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</si>
  <si>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</si>
  <si>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</si>
  <si>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</si>
  <si>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</si>
  <si>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</si>
  <si>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</si>
  <si>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</si>
  <si>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</si>
  <si>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</si>
  <si>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</si>
  <si>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</si>
  <si>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</si>
  <si>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</si>
  <si>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</si>
  <si>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</si>
  <si>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</si>
  <si>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</si>
  <si>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</si>
  <si>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</si>
  <si>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</si>
  <si>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</si>
  <si>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</si>
  <si>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</si>
  <si>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</si>
  <si>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</si>
  <si>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</si>
  <si>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</si>
  <si>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</si>
  <si>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</si>
  <si>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</si>
  <si>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</si>
  <si>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</si>
  <si>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</si>
  <si>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</si>
  <si>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</si>
  <si>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</si>
  <si>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</si>
  <si>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</si>
  <si>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</si>
  <si>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</si>
  <si>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</si>
  <si>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</si>
  <si>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</si>
  <si>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</si>
  <si>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</si>
  <si>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</si>
  <si>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</si>
  <si>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</si>
  <si>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</si>
  <si>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</si>
  <si>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</si>
  <si>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</si>
  <si>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</si>
  <si>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</si>
  <si>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</si>
  <si>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</si>
  <si>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</si>
  <si>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</si>
  <si>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</si>
  <si>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</si>
  <si>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</si>
  <si>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</si>
  <si>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</si>
  <si>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</si>
  <si>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</si>
  <si>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</si>
  <si>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</si>
  <si>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</si>
  <si>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</si>
  <si>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</si>
  <si>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</si>
  <si>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</si>
  <si>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</si>
  <si>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</si>
  <si>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</si>
  <si>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</si>
  <si>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</si>
  <si>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</si>
  <si>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</si>
  <si>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</si>
  <si>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</si>
  <si>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</si>
  <si>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</si>
  <si>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</si>
  <si>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</si>
  <si>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</si>
  <si>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</si>
  <si>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</si>
  <si>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</si>
  <si>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</si>
  <si>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</si>
  <si>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</si>
  <si>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</si>
  <si>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</si>
  <si>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</si>
  <si>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</si>
  <si>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</si>
  <si>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</si>
  <si>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</si>
  <si>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</si>
  <si>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</si>
  <si>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</si>
  <si>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</si>
  <si>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</si>
  <si>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</si>
  <si>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</si>
  <si>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</si>
  <si>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</si>
  <si>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</si>
  <si>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</si>
  <si>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</si>
  <si>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</si>
  <si>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</si>
  <si>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</si>
  <si>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</si>
  <si>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</si>
  <si>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</si>
  <si>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</si>
  <si>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</si>
  <si>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</si>
  <si>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</si>
  <si>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</si>
  <si>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</si>
  <si>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</si>
  <si>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</si>
  <si>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</si>
  <si>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</si>
  <si>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</si>
  <si>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</si>
  <si>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</si>
  <si>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</si>
  <si>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</si>
  <si>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</si>
  <si>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</si>
  <si>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</si>
  <si>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</si>
  <si>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</si>
  <si>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</si>
  <si>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</si>
  <si>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</si>
  <si>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</si>
  <si>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</si>
  <si>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</si>
  <si>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</si>
  <si>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</si>
  <si>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</si>
  <si>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</si>
  <si>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</si>
  <si>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</si>
  <si>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</si>
  <si>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</si>
  <si>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</si>
  <si>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</si>
  <si>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</si>
  <si>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</si>
  <si>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</si>
  <si>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</si>
  <si>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</si>
  <si>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</si>
  <si>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</si>
  <si>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</si>
  <si>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</si>
  <si>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</si>
  <si>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</si>
  <si>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</si>
  <si>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</si>
  <si>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</si>
  <si>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</si>
  <si>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</si>
  <si>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</si>
  <si>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</si>
  <si>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</si>
  <si>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</si>
  <si>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</si>
  <si>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</si>
  <si>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</si>
  <si>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</si>
  <si>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</si>
  <si>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</si>
  <si>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</si>
  <si>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</si>
  <si>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</si>
  <si>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</si>
  <si>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</si>
  <si>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</si>
  <si>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</si>
  <si>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</si>
  <si>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</si>
  <si>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</si>
  <si>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</si>
  <si>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</si>
  <si>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</si>
  <si>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</si>
  <si>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</si>
  <si>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</si>
  <si>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</si>
  <si>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</si>
  <si>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</si>
  <si>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</si>
  <si>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</si>
  <si>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</si>
  <si>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</si>
  <si>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</si>
  <si>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</si>
  <si>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</si>
  <si>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</si>
  <si>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</si>
  <si>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</si>
  <si>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</si>
  <si>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</si>
  <si>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</si>
  <si>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</si>
  <si>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</si>
  <si>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</si>
  <si>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</si>
  <si>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</si>
  <si>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</si>
  <si>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</si>
  <si>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</si>
  <si>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</si>
  <si>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</si>
  <si>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</si>
  <si>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</si>
  <si>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</si>
  <si>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</si>
  <si>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</si>
  <si>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</si>
  <si>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</si>
  <si>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</si>
  <si>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</si>
  <si>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</si>
  <si>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</si>
  <si>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</si>
  <si>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</si>
  <si>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</si>
  <si>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</si>
  <si>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</si>
  <si>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</si>
  <si>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</si>
  <si>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</si>
  <si>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</si>
  <si>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</si>
  <si>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</si>
  <si>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</si>
  <si>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</si>
  <si>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</si>
  <si>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</si>
  <si>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</si>
  <si>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</si>
  <si>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</si>
  <si>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</si>
  <si>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</si>
  <si>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</si>
  <si>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</si>
  <si>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</si>
  <si>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</si>
  <si>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</si>
  <si>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</si>
  <si>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</si>
  <si>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</si>
  <si>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</si>
  <si>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</si>
  <si>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</si>
  <si>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</si>
  <si>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</si>
  <si>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</si>
  <si>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</si>
  <si>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</si>
  <si>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</si>
  <si>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</si>
  <si>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</si>
  <si>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</si>
  <si>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</si>
  <si>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</si>
  <si>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</si>
  <si>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</si>
  <si>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</si>
  <si>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</si>
  <si>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</si>
  <si>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</si>
  <si>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</si>
  <si>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</si>
  <si>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</si>
  <si>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</si>
  <si>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</si>
  <si>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</si>
  <si>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</si>
  <si>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</si>
  <si>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</si>
  <si>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</si>
  <si>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</si>
  <si>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</si>
  <si>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</si>
  <si>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</si>
  <si>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</si>
  <si>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</si>
  <si>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</si>
  <si>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</si>
  <si>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</si>
  <si>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</si>
  <si>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</si>
  <si>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</si>
  <si>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</si>
  <si>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</si>
  <si>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</si>
  <si>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</si>
  <si>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</si>
  <si>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</si>
  <si>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</si>
  <si>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</si>
  <si>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</si>
  <si>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</si>
  <si>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</si>
  <si>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</si>
  <si>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</si>
  <si>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</si>
  <si>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</si>
  <si>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</si>
  <si>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</si>
  <si>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</si>
  <si>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</si>
  <si>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</si>
  <si>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</si>
  <si>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</si>
  <si>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</si>
  <si>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</si>
  <si>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</si>
  <si>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</si>
  <si>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</si>
  <si>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</si>
  <si>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</si>
  <si>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</si>
  <si>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</si>
  <si>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</si>
  <si>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</si>
  <si>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</si>
  <si>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</si>
  <si>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</si>
  <si>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</si>
  <si>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</si>
  <si>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</si>
  <si>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</si>
  <si>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</si>
  <si>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</si>
  <si>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</si>
  <si>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</si>
  <si>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</si>
  <si>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</si>
  <si>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</si>
  <si>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</si>
  <si>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</si>
  <si>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</si>
  <si>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</si>
  <si>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</si>
  <si>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</si>
  <si>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</si>
  <si>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</si>
  <si>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</si>
  <si>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</si>
  <si>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</si>
  <si>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</si>
  <si>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</si>
  <si>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</si>
  <si>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</si>
  <si>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</si>
  <si>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</si>
  <si>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</si>
  <si>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</si>
  <si>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</si>
  <si>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</si>
  <si>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</si>
  <si>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</si>
  <si>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</si>
  <si>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</si>
  <si>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</si>
  <si>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</si>
  <si>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</si>
  <si>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</si>
  <si>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</si>
  <si>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</si>
  <si>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</si>
  <si>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</si>
  <si>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</si>
  <si>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</si>
  <si>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</si>
  <si>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</si>
  <si>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</si>
  <si>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</si>
  <si>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</si>
  <si>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</si>
  <si>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</si>
  <si>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</si>
  <si>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</si>
  <si>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</si>
  <si>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</si>
  <si>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</si>
  <si>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</si>
  <si>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</si>
  <si>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</si>
  <si>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</si>
  <si>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</si>
  <si>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</si>
  <si>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</si>
  <si>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</si>
  <si>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</si>
  <si>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</si>
  <si>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</si>
  <si>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</si>
  <si>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</si>
  <si>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</si>
  <si>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</si>
  <si>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</si>
  <si>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</si>
  <si>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</si>
  <si>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</si>
  <si>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</si>
  <si>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</si>
  <si>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</si>
  <si>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</si>
  <si>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</si>
  <si>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</si>
  <si>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</si>
  <si>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</si>
  <si>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</si>
  <si>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</si>
  <si>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</si>
  <si>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</si>
  <si>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</si>
  <si>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</si>
  <si>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</si>
  <si>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</si>
  <si>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</si>
  <si>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</si>
  <si>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</si>
  <si>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</si>
  <si>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</si>
  <si>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</si>
  <si>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</si>
  <si>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</si>
  <si>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</si>
  <si>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</si>
  <si>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</si>
  <si>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</si>
  <si>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</si>
  <si>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</si>
  <si>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</si>
  <si>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</si>
  <si>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</si>
  <si>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</si>
  <si>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</si>
  <si>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</si>
  <si>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</si>
  <si>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</si>
  <si>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</si>
  <si>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</si>
  <si>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</si>
  <si>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</si>
  <si>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</si>
  <si>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</si>
  <si>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</si>
  <si>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</si>
  <si>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</si>
  <si>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</si>
  <si>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</si>
  <si>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</si>
  <si>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</si>
  <si>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</si>
  <si>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</si>
  <si>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</si>
  <si>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</si>
  <si>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</si>
  <si>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</si>
  <si>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</si>
  <si>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</si>
  <si>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</si>
  <si>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</si>
  <si>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</si>
  <si>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</si>
  <si>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</si>
  <si>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</si>
  <si>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</si>
  <si>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</si>
  <si>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</si>
  <si>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</si>
  <si>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</si>
  <si>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</si>
  <si>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</si>
  <si>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</si>
  <si>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</si>
  <si>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</si>
  <si>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</si>
  <si>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</si>
  <si>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</si>
  <si>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</si>
  <si>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</si>
  <si>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</si>
  <si>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</si>
  <si>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</si>
  <si>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</si>
  <si>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</si>
  <si>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</si>
  <si>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</si>
  <si>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</si>
  <si>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</si>
  <si>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</si>
  <si>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</si>
  <si>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</si>
  <si>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</si>
  <si>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</si>
  <si>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</si>
  <si>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</si>
  <si>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</si>
  <si>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</si>
  <si>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</si>
  <si>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</si>
  <si>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</si>
  <si>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</si>
  <si>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</si>
  <si>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</si>
  <si>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</si>
  <si>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</si>
  <si>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</si>
  <si>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</si>
  <si>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</si>
  <si>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</si>
  <si>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</si>
  <si>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</si>
  <si>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</si>
  <si>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</si>
  <si>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</si>
  <si>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</si>
  <si>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</si>
  <si>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</si>
  <si>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</si>
  <si>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</si>
  <si>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</si>
  <si>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</si>
  <si>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</si>
  <si>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</si>
  <si>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</si>
  <si>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</si>
  <si>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</si>
  <si>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</si>
  <si>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</si>
  <si>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</si>
  <si>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</si>
  <si>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</si>
  <si>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</si>
  <si>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</si>
  <si>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</si>
  <si>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</si>
  <si>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</si>
  <si>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</si>
  <si>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</si>
  <si>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</si>
  <si>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</si>
  <si>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</si>
  <si>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</si>
  <si>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</si>
  <si>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</si>
  <si>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</si>
  <si>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</si>
  <si>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</si>
  <si>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</si>
  <si>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</si>
  <si>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</si>
  <si>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</si>
  <si>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</si>
  <si>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</si>
  <si>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</si>
  <si>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</si>
  <si>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</si>
  <si>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</si>
  <si>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</si>
  <si>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</si>
  <si>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</si>
  <si>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</si>
  <si>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</si>
  <si>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</si>
  <si>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</si>
  <si>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</si>
  <si>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</si>
  <si>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</si>
  <si>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</si>
  <si>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</si>
  <si>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</si>
  <si>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</si>
  <si>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</si>
  <si>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</si>
  <si>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</si>
  <si>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</si>
  <si>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</si>
  <si>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</si>
  <si>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</si>
  <si>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</si>
  <si>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</si>
  <si>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</si>
  <si>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</si>
  <si>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</si>
  <si>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</si>
  <si>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</si>
  <si>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</si>
  <si>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</si>
  <si>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</si>
  <si>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</si>
  <si>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</si>
  <si>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</si>
  <si>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</si>
  <si>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</si>
  <si>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</si>
  <si>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</si>
  <si>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</si>
  <si>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</si>
  <si>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</si>
  <si>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</si>
  <si>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</si>
  <si>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</si>
  <si>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</si>
  <si>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</si>
  <si>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</si>
  <si>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</si>
  <si>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</si>
  <si>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</si>
  <si>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</si>
  <si>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</si>
  <si>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</si>
  <si>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</si>
  <si>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</si>
  <si>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</si>
  <si>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</si>
  <si>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</si>
  <si>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</si>
  <si>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</si>
  <si>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</si>
  <si>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</si>
  <si>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</si>
  <si>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</si>
  <si>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</si>
  <si>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</si>
  <si>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</si>
  <si>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</si>
  <si>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</si>
  <si>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</si>
  <si>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</si>
  <si>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</si>
  <si>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</si>
  <si>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</si>
  <si>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</si>
  <si>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</si>
  <si>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</si>
  <si>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</si>
  <si>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</si>
  <si>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</si>
  <si>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</si>
  <si>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</si>
  <si>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</si>
  <si>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</si>
  <si>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</si>
  <si>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</si>
  <si>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</si>
  <si>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</si>
  <si>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</si>
  <si>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</si>
  <si>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</si>
  <si>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</si>
  <si>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</si>
  <si>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</si>
  <si>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</si>
  <si>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</si>
  <si>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</si>
  <si>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</si>
  <si>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</si>
  <si>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</si>
  <si>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</si>
  <si>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</si>
  <si>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</si>
  <si>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</si>
  <si>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</si>
  <si>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</si>
  <si>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</si>
  <si>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</si>
  <si>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</si>
  <si>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</si>
  <si>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</si>
  <si>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</si>
  <si>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</si>
  <si>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</si>
  <si>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</si>
  <si>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</si>
  <si>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</si>
  <si>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</si>
  <si>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</si>
  <si>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</si>
  <si>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</si>
  <si>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</si>
  <si>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</si>
  <si>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</si>
  <si>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</si>
  <si>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医療法人財団東京勤労者医療会みさと協立病院</t>
    <phoneticPr fontId="3"/>
  </si>
  <si>
    <t>〒341-8526 三郷市田中新田２７３－１</t>
    <phoneticPr fontId="3"/>
  </si>
  <si>
    <t>〇</t>
  </si>
  <si>
    <t>医療法人</t>
  </si>
  <si>
    <t>内科</t>
  </si>
  <si>
    <t>ＤＰＣ病院ではない</t>
  </si>
  <si>
    <t>有</t>
  </si>
  <si>
    <t>-</t>
    <phoneticPr fontId="3"/>
  </si>
  <si>
    <t>3階病棟</t>
  </si>
  <si>
    <t>回復期機能</t>
  </si>
  <si>
    <t>リハビリテーション科</t>
  </si>
  <si>
    <t>回復期ﾘﾊﾋﾞﾘﾃｰｼｮﾝ病棟入院料２</t>
  </si>
  <si>
    <t>体制強化加算１の届出有り</t>
  </si>
  <si>
    <t>2階南病棟</t>
  </si>
  <si>
    <t>地域から求められる医療機能を検討中のため</t>
  </si>
  <si>
    <t>休床病棟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</si>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</sst>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9017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1045</v>
      </c>
      <c r="M9" s="282" t="s">
        <v>1050</v>
      </c>
      <c r="N9" s="282" t="s">
        <v>1052</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t="s">
        <v>1039</v>
      </c>
      <c r="M12" s="29" t="s">
        <v>1039</v>
      </c>
      <c r="N12" s="29"/>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t="s">
        <v>1039</v>
      </c>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1045</v>
      </c>
      <c r="M22" s="282" t="s">
        <v>1050</v>
      </c>
      <c r="N22" s="282" t="s">
        <v>1052</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t="s">
        <v>1039</v>
      </c>
      <c r="M25" s="29" t="s">
        <v>1039</v>
      </c>
      <c r="N25" s="29" t="s">
        <v>1039</v>
      </c>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1045</v>
      </c>
      <c r="M35" s="282" t="s">
        <v>1050</v>
      </c>
      <c r="N35" s="282" t="s">
        <v>1052</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1045</v>
      </c>
      <c r="M44" s="282" t="s">
        <v>1050</v>
      </c>
      <c r="N44" s="282" t="s">
        <v>1052</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1045</v>
      </c>
      <c r="M89" s="262" t="s">
        <v>1050</v>
      </c>
      <c r="N89" s="262" t="s">
        <v>1052</v>
      </c>
    </row>
    <row r="90" spans="1:22" s="21" customFormat="1">
      <c r="A90" s="243"/>
      <c r="B90" s="1"/>
      <c r="C90" s="3"/>
      <c r="D90" s="3"/>
      <c r="E90" s="3"/>
      <c r="F90" s="3"/>
      <c r="G90" s="3"/>
      <c r="H90" s="287"/>
      <c r="I90" s="67" t="s">
        <v>36</v>
      </c>
      <c r="J90" s="68"/>
      <c r="K90" s="69"/>
      <c r="L90" s="262" t="s">
        <v>1046</v>
      </c>
      <c r="M90" s="262" t="s">
        <v>1046</v>
      </c>
      <c r="N90" s="262" t="s">
        <v>1053</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1045</v>
      </c>
      <c r="M97" s="66" t="s">
        <v>1050</v>
      </c>
      <c r="N97" s="66" t="s">
        <v>1052</v>
      </c>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1053</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120</v>
      </c>
      <c r="K99" s="237" t="str">
        <f>IF(OR(COUNTIF(L99:N99,"未確認")&gt;0,COUNTIF(L99:N99,"~*")&gt;0),"※","")</f>
        <v/>
      </c>
      <c r="L99" s="258">
        <v>60</v>
      </c>
      <c r="M99" s="258">
        <v>42</v>
      </c>
      <c r="N99" s="258">
        <v>18</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102</v>
      </c>
      <c r="K101" s="237" t="str">
        <f>IF(OR(COUNTIF(L101:N101,"未確認")&gt;0,COUNTIF(L101:N101,"~*")&gt;0),"※","")</f>
        <v/>
      </c>
      <c r="L101" s="258">
        <v>60</v>
      </c>
      <c r="M101" s="258">
        <v>42</v>
      </c>
      <c r="N101" s="258">
        <v>0</v>
      </c>
    </row>
    <row r="102" spans="1:22" s="83" customFormat="1" ht="34.5" customHeight="1">
      <c r="A102" s="244" t="s">
        <v>610</v>
      </c>
      <c r="B102" s="84"/>
      <c r="C102" s="377"/>
      <c r="D102" s="379"/>
      <c r="E102" s="317" t="s">
        <v>612</v>
      </c>
      <c r="F102" s="318"/>
      <c r="G102" s="318"/>
      <c r="H102" s="319"/>
      <c r="I102" s="420"/>
      <c r="J102" s="256">
        <f t="shared" si="0"/>
        <v>120</v>
      </c>
      <c r="K102" s="237" t="str">
        <f t="shared" ref="K102:K111" si="1">IF(OR(COUNTIF(L101:N101,"未確認")&gt;0,COUNTIF(L101:N101,"~*")&gt;0),"※","")</f>
        <v/>
      </c>
      <c r="L102" s="258">
        <v>60</v>
      </c>
      <c r="M102" s="258">
        <v>42</v>
      </c>
      <c r="N102" s="258">
        <v>18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1051</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1050</v>
      </c>
      <c r="N118" s="66" t="s">
        <v>1052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1053</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1047</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1050</v>
      </c>
      <c r="N129" s="66" t="s">
        <v>1052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1053</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1048</v>
      </c>
      <c r="N131" s="98" t="s">
        <v>533</v>
      </c>
    </row>
    <row r="132" spans="1:22" s="83" customFormat="1" ht="34.5" customHeight="1">
      <c r="A132" s="244" t="s">
        <v>621</v>
      </c>
      <c r="B132" s="84"/>
      <c r="C132" s="295"/>
      <c r="D132" s="297"/>
      <c r="E132" s="320" t="s">
        <v>58</v>
      </c>
      <c r="F132" s="321"/>
      <c r="G132" s="321"/>
      <c r="H132" s="322"/>
      <c r="I132" s="389"/>
      <c r="J132" s="101"/>
      <c r="K132" s="102"/>
      <c r="L132" s="82">
        <v>60</v>
      </c>
      <c r="M132" s="82">
        <v>42</v>
      </c>
      <c r="N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1050</v>
      </c>
      <c r="N143" s="66" t="s">
        <v>1052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1053</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59</v>
      </c>
      <c r="K167" s="264" t="str">
        <f t="shared" si="3"/>
        <v/>
      </c>
      <c r="L167" s="117">
        <v>59</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t="str">
        <f t="shared" si="2"/>
        <v>*</v>
      </c>
      <c r="K170" s="264" t="str">
        <f t="shared" si="3"/>
        <v>※</v>
      </c>
      <c r="L170" s="117" t="s">
        <v>541</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40</v>
      </c>
      <c r="K195" s="264" t="str">
        <f t="shared" si="5"/>
        <v/>
      </c>
      <c r="L195" s="117">
        <v>0</v>
      </c>
      <c r="M195" s="117">
        <v>40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1050</v>
      </c>
      <c r="N226" s="66" t="s">
        <v>1052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1053</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1050</v>
      </c>
      <c r="N234" s="66" t="s">
        <v>1052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1053</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1050</v>
      </c>
      <c r="N244" s="66" t="s">
        <v>1052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1053</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1050</v>
      </c>
      <c r="N253" s="66" t="s">
        <v>1052</v>
      </c>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1053</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1050</v>
      </c>
      <c r="N263" s="66" t="s">
        <v>1052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1053</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1.5</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42</v>
      </c>
      <c r="K269" s="81" t="str">
        <f t="shared" si="8"/>
        <v/>
      </c>
      <c r="L269" s="147">
        <v>27</v>
      </c>
      <c r="M269" s="147">
        <v>15</v>
      </c>
      <c r="N269" s="147">
        <v>0</v>
      </c>
    </row>
    <row r="270" spans="1:22" s="83" customFormat="1" ht="34.5" customHeight="1">
      <c r="A270" s="249" t="s">
        <v>725</v>
      </c>
      <c r="B270" s="120"/>
      <c r="C270" s="371"/>
      <c r="D270" s="371"/>
      <c r="E270" s="371"/>
      <c r="F270" s="371"/>
      <c r="G270" s="371" t="s">
        <v>148</v>
      </c>
      <c r="H270" s="371"/>
      <c r="I270" s="404"/>
      <c r="J270" s="266">
        <f t="shared" si="9"/>
        <v>1.1000000000000001</v>
      </c>
      <c r="K270" s="81" t="str">
        <f t="shared" si="8"/>
        <v/>
      </c>
      <c r="L270" s="148">
        <v>1.1000000000000001</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2</v>
      </c>
      <c r="M271" s="147">
        <v>4</v>
      </c>
      <c r="N271" s="147">
        <v>0</v>
      </c>
    </row>
    <row r="272" spans="1:22" s="83" customFormat="1" ht="34.5" customHeight="1">
      <c r="A272" s="249" t="s">
        <v>726</v>
      </c>
      <c r="B272" s="120"/>
      <c r="C272" s="372"/>
      <c r="D272" s="372"/>
      <c r="E272" s="372"/>
      <c r="F272" s="372"/>
      <c r="G272" s="371" t="s">
        <v>148</v>
      </c>
      <c r="H272" s="371"/>
      <c r="I272" s="404"/>
      <c r="J272" s="266">
        <f t="shared" si="9"/>
        <v>0.4</v>
      </c>
      <c r="K272" s="81" t="str">
        <f t="shared" si="8"/>
        <v/>
      </c>
      <c r="L272" s="148">
        <v>0.4</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10</v>
      </c>
      <c r="K273" s="81" t="str">
        <f t="shared" si="8"/>
        <v/>
      </c>
      <c r="L273" s="147">
        <v>3</v>
      </c>
      <c r="M273" s="147">
        <v>7</v>
      </c>
      <c r="N273" s="147">
        <v>0</v>
      </c>
    </row>
    <row r="274" spans="1:14" s="83" customFormat="1" ht="34.5" customHeight="1">
      <c r="A274" s="249" t="s">
        <v>727</v>
      </c>
      <c r="B274" s="120"/>
      <c r="C274" s="372"/>
      <c r="D274" s="372"/>
      <c r="E274" s="372"/>
      <c r="F274" s="372"/>
      <c r="G274" s="371" t="s">
        <v>148</v>
      </c>
      <c r="H274" s="371"/>
      <c r="I274" s="404"/>
      <c r="J274" s="266">
        <f t="shared" si="9"/>
        <v>2.8</v>
      </c>
      <c r="K274" s="81" t="str">
        <f t="shared" si="8"/>
        <v/>
      </c>
      <c r="L274" s="148">
        <v>2</v>
      </c>
      <c r="M274" s="148">
        <v>0.8</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14</v>
      </c>
      <c r="K277" s="81" t="str">
        <f t="shared" si="8"/>
        <v/>
      </c>
      <c r="L277" s="147">
        <v>4</v>
      </c>
      <c r="M277" s="147">
        <v>10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6</v>
      </c>
      <c r="K279" s="81" t="str">
        <f t="shared" si="8"/>
        <v/>
      </c>
      <c r="L279" s="147">
        <v>2</v>
      </c>
      <c r="M279" s="147">
        <v>4</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2</v>
      </c>
      <c r="K281" s="81" t="str">
        <f t="shared" si="8"/>
        <v/>
      </c>
      <c r="L281" s="147">
        <v>0</v>
      </c>
      <c r="M281" s="147">
        <v>2</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1.3</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0.2</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3.8</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0.1</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1050</v>
      </c>
      <c r="N322" s="66" t="s">
        <v>1052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1053</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1</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1</v>
      </c>
      <c r="K332" s="81"/>
      <c r="L332" s="269"/>
      <c r="M332" s="161"/>
      <c r="N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1050</v>
      </c>
      <c r="N342" s="66" t="s">
        <v>1052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1053</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1</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1050</v>
      </c>
      <c r="N367" s="66" t="s">
        <v>1052</v>
      </c>
    </row>
    <row r="368" spans="1:22" s="118" customFormat="1" ht="20.25" customHeight="1">
      <c r="A368" s="243"/>
      <c r="B368" s="1"/>
      <c r="C368" s="3"/>
      <c r="D368" s="3"/>
      <c r="E368" s="3"/>
      <c r="F368" s="3"/>
      <c r="G368" s="3"/>
      <c r="H368" s="287"/>
      <c r="I368" s="67" t="s">
        <v>36</v>
      </c>
      <c r="J368" s="170"/>
      <c r="K368" s="79"/>
      <c r="L368" s="137" t="s">
        <v>1046</v>
      </c>
      <c r="M368" s="137" t="s">
        <v>1046</v>
      </c>
      <c r="N368" s="137" t="s">
        <v>1053</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1050</v>
      </c>
      <c r="N390" s="66" t="s">
        <v>1052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1053</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339</v>
      </c>
      <c r="K392" s="81" t="str">
        <f t="shared" ref="K392:K397" si="12">IF(OR(COUNTIF(L392:N392,"未確認")&gt;0,COUNTIF(L392:N392,"~*")&gt;0),"※","")</f>
        <v/>
      </c>
      <c r="L392" s="147">
        <v>162</v>
      </c>
      <c r="M392" s="147">
        <v>177</v>
      </c>
      <c r="N392" s="147">
        <v>0</v>
      </c>
    </row>
    <row r="393" spans="1:22" s="83" customFormat="1" ht="34.5" customHeight="1">
      <c r="A393" s="249" t="s">
        <v>773</v>
      </c>
      <c r="B393" s="84"/>
      <c r="C393" s="370"/>
      <c r="D393" s="380"/>
      <c r="E393" s="320" t="s">
        <v>224</v>
      </c>
      <c r="F393" s="321"/>
      <c r="G393" s="321"/>
      <c r="H393" s="322"/>
      <c r="I393" s="343"/>
      <c r="J393" s="140">
        <f t="shared" si="11"/>
        <v>330</v>
      </c>
      <c r="K393" s="81" t="str">
        <f t="shared" si="12"/>
        <v/>
      </c>
      <c r="L393" s="147">
        <v>153</v>
      </c>
      <c r="M393" s="147">
        <v>177</v>
      </c>
      <c r="N393" s="147">
        <v>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9</v>
      </c>
      <c r="K395" s="81" t="str">
        <f t="shared" si="12"/>
        <v/>
      </c>
      <c r="L395" s="147">
        <v>9</v>
      </c>
      <c r="M395" s="147">
        <v>0</v>
      </c>
      <c r="N395" s="147">
        <v>0</v>
      </c>
    </row>
    <row r="396" spans="1:22" s="83" customFormat="1" ht="34.5" customHeight="1">
      <c r="A396" s="250" t="s">
        <v>776</v>
      </c>
      <c r="B396" s="1"/>
      <c r="C396" s="370"/>
      <c r="D396" s="320" t="s">
        <v>227</v>
      </c>
      <c r="E396" s="321"/>
      <c r="F396" s="321"/>
      <c r="G396" s="321"/>
      <c r="H396" s="322"/>
      <c r="I396" s="343"/>
      <c r="J396" s="140">
        <f t="shared" si="11"/>
        <v>34507</v>
      </c>
      <c r="K396" s="81" t="str">
        <f t="shared" si="12"/>
        <v/>
      </c>
      <c r="L396" s="147">
        <v>20729</v>
      </c>
      <c r="M396" s="147">
        <v>13778</v>
      </c>
      <c r="N396" s="147">
        <v>0</v>
      </c>
    </row>
    <row r="397" spans="1:22" s="83" customFormat="1" ht="34.5" customHeight="1">
      <c r="A397" s="250" t="s">
        <v>777</v>
      </c>
      <c r="B397" s="119"/>
      <c r="C397" s="370"/>
      <c r="D397" s="320" t="s">
        <v>228</v>
      </c>
      <c r="E397" s="321"/>
      <c r="F397" s="321"/>
      <c r="G397" s="321"/>
      <c r="H397" s="322"/>
      <c r="I397" s="344"/>
      <c r="J397" s="140">
        <f t="shared" si="11"/>
        <v>328</v>
      </c>
      <c r="K397" s="81" t="str">
        <f t="shared" si="12"/>
        <v/>
      </c>
      <c r="L397" s="147">
        <v>160</v>
      </c>
      <c r="M397" s="147">
        <v>168</v>
      </c>
      <c r="N397" s="147">
        <v>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1050</v>
      </c>
      <c r="N403" s="66" t="s">
        <v>1052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1053</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339</v>
      </c>
      <c r="K405" s="81" t="str">
        <f t="shared" ref="K405:K422" si="14">IF(OR(COUNTIF(L405:N405,"未確認")&gt;0,COUNTIF(L405:N405,"~*")&gt;0),"※","")</f>
        <v/>
      </c>
      <c r="L405" s="147">
        <v>162</v>
      </c>
      <c r="M405" s="147">
        <v>177</v>
      </c>
      <c r="N405" s="147">
        <v>0</v>
      </c>
    </row>
    <row r="406" spans="1:22" s="83" customFormat="1" ht="34.5" customHeight="1">
      <c r="A406" s="251" t="s">
        <v>779</v>
      </c>
      <c r="B406" s="119"/>
      <c r="C406" s="369"/>
      <c r="D406" s="375" t="s">
        <v>233</v>
      </c>
      <c r="E406" s="377" t="s">
        <v>234</v>
      </c>
      <c r="F406" s="378"/>
      <c r="G406" s="378"/>
      <c r="H406" s="379"/>
      <c r="I406" s="361"/>
      <c r="J406" s="140">
        <f t="shared" si="13"/>
        <v>32</v>
      </c>
      <c r="K406" s="81" t="str">
        <f t="shared" si="14"/>
        <v/>
      </c>
      <c r="L406" s="147">
        <v>16</v>
      </c>
      <c r="M406" s="147">
        <v>16</v>
      </c>
      <c r="N406" s="147">
        <v>0</v>
      </c>
    </row>
    <row r="407" spans="1:22" s="83" customFormat="1" ht="34.5" customHeight="1">
      <c r="A407" s="251" t="s">
        <v>780</v>
      </c>
      <c r="B407" s="119"/>
      <c r="C407" s="369"/>
      <c r="D407" s="369"/>
      <c r="E407" s="320" t="s">
        <v>235</v>
      </c>
      <c r="F407" s="321"/>
      <c r="G407" s="321"/>
      <c r="H407" s="322"/>
      <c r="I407" s="361"/>
      <c r="J407" s="140">
        <f t="shared" si="13"/>
        <v>64</v>
      </c>
      <c r="K407" s="81" t="str">
        <f t="shared" si="14"/>
        <v/>
      </c>
      <c r="L407" s="147">
        <v>58</v>
      </c>
      <c r="M407" s="147">
        <v>6</v>
      </c>
      <c r="N407" s="147">
        <v>0</v>
      </c>
    </row>
    <row r="408" spans="1:22" s="83" customFormat="1" ht="34.5" customHeight="1">
      <c r="A408" s="251" t="s">
        <v>781</v>
      </c>
      <c r="B408" s="119"/>
      <c r="C408" s="369"/>
      <c r="D408" s="369"/>
      <c r="E408" s="320" t="s">
        <v>236</v>
      </c>
      <c r="F408" s="321"/>
      <c r="G408" s="321"/>
      <c r="H408" s="322"/>
      <c r="I408" s="361"/>
      <c r="J408" s="140">
        <f t="shared" si="13"/>
        <v>243</v>
      </c>
      <c r="K408" s="81" t="str">
        <f t="shared" si="14"/>
        <v/>
      </c>
      <c r="L408" s="147">
        <v>88</v>
      </c>
      <c r="M408" s="147">
        <v>155</v>
      </c>
      <c r="N408" s="147">
        <v>0</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328</v>
      </c>
      <c r="K413" s="81" t="str">
        <f t="shared" si="14"/>
        <v/>
      </c>
      <c r="L413" s="147">
        <v>160</v>
      </c>
      <c r="M413" s="147">
        <v>168</v>
      </c>
      <c r="N413" s="147">
        <v>0</v>
      </c>
    </row>
    <row r="414" spans="1:22" s="83" customFormat="1" ht="34.5" customHeight="1">
      <c r="A414" s="251" t="s">
        <v>787</v>
      </c>
      <c r="B414" s="119"/>
      <c r="C414" s="369"/>
      <c r="D414" s="375" t="s">
        <v>240</v>
      </c>
      <c r="E414" s="377" t="s">
        <v>241</v>
      </c>
      <c r="F414" s="378"/>
      <c r="G414" s="378"/>
      <c r="H414" s="379"/>
      <c r="I414" s="361"/>
      <c r="J414" s="140">
        <f t="shared" si="13"/>
        <v>21</v>
      </c>
      <c r="K414" s="81" t="str">
        <f t="shared" si="14"/>
        <v/>
      </c>
      <c r="L414" s="147">
        <v>5</v>
      </c>
      <c r="M414" s="147">
        <v>16</v>
      </c>
      <c r="N414" s="147">
        <v>0</v>
      </c>
    </row>
    <row r="415" spans="1:22" s="83" customFormat="1" ht="34.5" customHeight="1">
      <c r="A415" s="251" t="s">
        <v>788</v>
      </c>
      <c r="B415" s="119"/>
      <c r="C415" s="369"/>
      <c r="D415" s="369"/>
      <c r="E415" s="320" t="s">
        <v>242</v>
      </c>
      <c r="F415" s="321"/>
      <c r="G415" s="321"/>
      <c r="H415" s="322"/>
      <c r="I415" s="361"/>
      <c r="J415" s="140">
        <f t="shared" si="13"/>
        <v>137</v>
      </c>
      <c r="K415" s="81" t="str">
        <f t="shared" si="14"/>
        <v/>
      </c>
      <c r="L415" s="147">
        <v>67</v>
      </c>
      <c r="M415" s="147">
        <v>70</v>
      </c>
      <c r="N415" s="147">
        <v>0</v>
      </c>
    </row>
    <row r="416" spans="1:22" s="83" customFormat="1" ht="34.5" customHeight="1">
      <c r="A416" s="251" t="s">
        <v>789</v>
      </c>
      <c r="B416" s="119"/>
      <c r="C416" s="369"/>
      <c r="D416" s="369"/>
      <c r="E416" s="320" t="s">
        <v>243</v>
      </c>
      <c r="F416" s="321"/>
      <c r="G416" s="321"/>
      <c r="H416" s="322"/>
      <c r="I416" s="361"/>
      <c r="J416" s="140">
        <f t="shared" si="13"/>
        <v>92</v>
      </c>
      <c r="K416" s="81" t="str">
        <f t="shared" si="14"/>
        <v/>
      </c>
      <c r="L416" s="147">
        <v>47</v>
      </c>
      <c r="M416" s="147">
        <v>45</v>
      </c>
      <c r="N416" s="147">
        <v>0</v>
      </c>
    </row>
    <row r="417" spans="1:22" s="83" customFormat="1" ht="34.5" customHeight="1">
      <c r="A417" s="251" t="s">
        <v>790</v>
      </c>
      <c r="B417" s="119"/>
      <c r="C417" s="369"/>
      <c r="D417" s="369"/>
      <c r="E417" s="320" t="s">
        <v>244</v>
      </c>
      <c r="F417" s="321"/>
      <c r="G417" s="321"/>
      <c r="H417" s="322"/>
      <c r="I417" s="361"/>
      <c r="J417" s="140">
        <f t="shared" si="13"/>
        <v>8</v>
      </c>
      <c r="K417" s="81" t="str">
        <f t="shared" si="14"/>
        <v/>
      </c>
      <c r="L417" s="147">
        <v>3</v>
      </c>
      <c r="M417" s="147">
        <v>5</v>
      </c>
      <c r="N417" s="147">
        <v>0</v>
      </c>
    </row>
    <row r="418" spans="1:22" s="83" customFormat="1" ht="34.5" customHeight="1">
      <c r="A418" s="251" t="s">
        <v>791</v>
      </c>
      <c r="B418" s="119"/>
      <c r="C418" s="369"/>
      <c r="D418" s="369"/>
      <c r="E418" s="320" t="s">
        <v>245</v>
      </c>
      <c r="F418" s="321"/>
      <c r="G418" s="321"/>
      <c r="H418" s="322"/>
      <c r="I418" s="361"/>
      <c r="J418" s="140">
        <f t="shared" si="13"/>
        <v>7</v>
      </c>
      <c r="K418" s="81" t="str">
        <f t="shared" si="14"/>
        <v/>
      </c>
      <c r="L418" s="147">
        <v>0</v>
      </c>
      <c r="M418" s="147">
        <v>7</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27</v>
      </c>
      <c r="K420" s="81" t="str">
        <f t="shared" si="14"/>
        <v/>
      </c>
      <c r="L420" s="147">
        <v>8</v>
      </c>
      <c r="M420" s="147">
        <v>19</v>
      </c>
      <c r="N420" s="147">
        <v>0</v>
      </c>
    </row>
    <row r="421" spans="1:22" s="83" customFormat="1" ht="34.5" customHeight="1">
      <c r="A421" s="251" t="s">
        <v>794</v>
      </c>
      <c r="B421" s="119"/>
      <c r="C421" s="369"/>
      <c r="D421" s="369"/>
      <c r="E421" s="320" t="s">
        <v>247</v>
      </c>
      <c r="F421" s="321"/>
      <c r="G421" s="321"/>
      <c r="H421" s="322"/>
      <c r="I421" s="361"/>
      <c r="J421" s="140">
        <f t="shared" si="13"/>
        <v>36</v>
      </c>
      <c r="K421" s="81" t="str">
        <f t="shared" si="14"/>
        <v/>
      </c>
      <c r="L421" s="147">
        <v>30</v>
      </c>
      <c r="M421" s="147">
        <v>6</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1050</v>
      </c>
      <c r="N428" s="66" t="s">
        <v>1052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1053</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307</v>
      </c>
      <c r="K430" s="193" t="str">
        <f>IF(OR(COUNTIF(L430:N430,"未確認")&gt;0,COUNTIF(L430:N430,"~*")&gt;0),"※","")</f>
        <v/>
      </c>
      <c r="L430" s="147">
        <v>155</v>
      </c>
      <c r="M430" s="147">
        <v>152</v>
      </c>
      <c r="N430" s="147">
        <v>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57</v>
      </c>
      <c r="K432" s="193" t="str">
        <f>IF(OR(COUNTIF(L432:N432,"未確認")&gt;0,COUNTIF(L432:N432,"~*")&gt;0),"※","")</f>
        <v/>
      </c>
      <c r="L432" s="147">
        <v>44</v>
      </c>
      <c r="M432" s="147">
        <v>13</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169</v>
      </c>
      <c r="K433" s="193" t="str">
        <f>IF(OR(COUNTIF(L433:N433,"未確認")&gt;0,COUNTIF(L433:N433,"~*")&gt;0),"※","")</f>
        <v/>
      </c>
      <c r="L433" s="147">
        <v>87</v>
      </c>
      <c r="M433" s="147">
        <v>82</v>
      </c>
      <c r="N433" s="147">
        <v>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81</v>
      </c>
      <c r="K434" s="193" t="str">
        <f>IF(OR(COUNTIF(L434:N434,"未確認")&gt;0,COUNTIF(L434:N434,"~*")&gt;0),"※","")</f>
        <v/>
      </c>
      <c r="L434" s="147">
        <v>24</v>
      </c>
      <c r="M434" s="147">
        <v>57</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1050</v>
      </c>
      <c r="N441" s="66" t="s">
        <v>1052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1053</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1050</v>
      </c>
      <c r="N466" s="66" t="s">
        <v>1052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1053</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1050</v>
      </c>
      <c r="N502" s="66" t="s">
        <v>1052</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1053</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1050</v>
      </c>
      <c r="N514" s="66" t="s">
        <v>1052</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1053</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1050</v>
      </c>
      <c r="N520" s="66" t="s">
        <v>1052</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1053</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1050</v>
      </c>
      <c r="N525" s="66" t="s">
        <v>1052</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1053</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1050</v>
      </c>
      <c r="N530" s="66" t="s">
        <v>1052</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1053</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1050</v>
      </c>
      <c r="N543" s="66" t="s">
        <v>1052</v>
      </c>
    </row>
    <row r="544" spans="1:22" s="1" customFormat="1" ht="20.25" customHeight="1">
      <c r="A544" s="243"/>
      <c r="C544" s="62"/>
      <c r="D544" s="3"/>
      <c r="E544" s="3"/>
      <c r="F544" s="3"/>
      <c r="G544" s="3"/>
      <c r="H544" s="287"/>
      <c r="I544" s="67" t="s">
        <v>36</v>
      </c>
      <c r="J544" s="68"/>
      <c r="K544" s="186"/>
      <c r="L544" s="70" t="s">
        <v>1046</v>
      </c>
      <c r="M544" s="70" t="s">
        <v>1046</v>
      </c>
      <c r="N544" s="70" t="s">
        <v>1053</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1044</v>
      </c>
      <c r="M558" s="211" t="s">
        <v>1044</v>
      </c>
      <c r="N558" s="211" t="s">
        <v>1044</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1050</v>
      </c>
      <c r="N588" s="66" t="s">
        <v>1052</v>
      </c>
    </row>
    <row r="589" spans="1:22" s="1" customFormat="1" ht="20.25" customHeight="1">
      <c r="A589" s="243"/>
      <c r="C589" s="62"/>
      <c r="D589" s="3"/>
      <c r="E589" s="3"/>
      <c r="F589" s="3"/>
      <c r="G589" s="3"/>
      <c r="H589" s="287"/>
      <c r="I589" s="67" t="s">
        <v>36</v>
      </c>
      <c r="J589" s="68"/>
      <c r="K589" s="186"/>
      <c r="L589" s="70" t="s">
        <v>1046</v>
      </c>
      <c r="M589" s="70" t="s">
        <v>1046</v>
      </c>
      <c r="N589" s="70" t="s">
        <v>1053</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0</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t="s">
        <v>540</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1050</v>
      </c>
      <c r="N611" s="66" t="s">
        <v>1052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1053</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1050</v>
      </c>
      <c r="N629" s="66" t="s">
        <v>1052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1053</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v>0</v>
      </c>
    </row>
    <row r="633" spans="1:22" s="118" customFormat="1" ht="57">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 customHeight="1">
      <c r="A637" s="252" t="s">
        <v>923</v>
      </c>
      <c r="B637" s="119"/>
      <c r="C637" s="320" t="s">
        <v>444</v>
      </c>
      <c r="D637" s="321"/>
      <c r="E637" s="321"/>
      <c r="F637" s="321"/>
      <c r="G637" s="321"/>
      <c r="H637" s="322"/>
      <c r="I637" s="122" t="s">
        <v>445</v>
      </c>
      <c r="J637" s="116">
        <f t="shared" si="30"/>
        <v>28</v>
      </c>
      <c r="K637" s="201" t="str">
        <f t="shared" si="31"/>
        <v>※</v>
      </c>
      <c r="L637" s="117">
        <v>28</v>
      </c>
      <c r="M637" s="117" t="s">
        <v>541</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1050</v>
      </c>
      <c r="N644" s="66" t="s">
        <v>1052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1053</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85</v>
      </c>
      <c r="K646" s="201" t="str">
        <f t="shared" ref="K646:K660" si="33">IF(OR(COUNTIF(L646:N646,"未確認")&gt;0,COUNTIF(L646:N646,"*")&gt;0),"※","")</f>
        <v/>
      </c>
      <c r="L646" s="117">
        <v>45</v>
      </c>
      <c r="M646" s="117">
        <v>40</v>
      </c>
      <c r="N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f t="shared" si="32"/>
        <v>54</v>
      </c>
      <c r="K648" s="201" t="str">
        <f t="shared" si="33"/>
        <v/>
      </c>
      <c r="L648" s="117">
        <v>26</v>
      </c>
      <c r="M648" s="117">
        <v>28</v>
      </c>
      <c r="N648" s="117">
        <v>0</v>
      </c>
    </row>
    <row r="649" spans="1:22" s="118" customFormat="1" ht="69.95" customHeight="1">
      <c r="A649" s="252" t="s">
        <v>928</v>
      </c>
      <c r="B649" s="84"/>
      <c r="C649" s="295"/>
      <c r="D649" s="297"/>
      <c r="E649" s="320" t="s">
        <v>940</v>
      </c>
      <c r="F649" s="321"/>
      <c r="G649" s="321"/>
      <c r="H649" s="322"/>
      <c r="I649" s="122" t="s">
        <v>456</v>
      </c>
      <c r="J649" s="116">
        <f t="shared" si="32"/>
        <v>14</v>
      </c>
      <c r="K649" s="201" t="str">
        <f t="shared" si="33"/>
        <v>※</v>
      </c>
      <c r="L649" s="117">
        <v>14</v>
      </c>
      <c r="M649" s="117" t="s">
        <v>541</v>
      </c>
      <c r="N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1050</v>
      </c>
      <c r="N665" s="66" t="s">
        <v>1052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1053</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1049</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v>95.1</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v>3.4</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152</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v>21</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v>11</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v>78</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75</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v>12.8</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1050</v>
      </c>
      <c r="N681" s="66" t="s">
        <v>1052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1053</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1050</v>
      </c>
      <c r="N691" s="66" t="s">
        <v>1052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1053</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61</v>
      </c>
      <c r="K694" s="201" t="str">
        <f>IF(OR(COUNTIF(L694:N694,"未確認")&gt;0,COUNTIF(L694:N694,"*")&gt;0),"※","")</f>
        <v/>
      </c>
      <c r="L694" s="117">
        <v>61</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38</v>
      </c>
      <c r="K695" s="201" t="str">
        <f>IF(OR(COUNTIF(L695:N695,"未確認")&gt;0,COUNTIF(L695:N695,"*")&gt;0),"※","")</f>
        <v/>
      </c>
      <c r="L695" s="117">
        <v>38</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1050</v>
      </c>
      <c r="N704" s="66" t="s">
        <v>1052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1053</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7809E24-90FD-4816-AB5D-BE2927A7B49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2019-12-23T00:28:26Z</dcterms:modified>
</cp:coreProperties>
</file>