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8EB17DC-C6ED-4D87-A519-3B59167922B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<sst xmlns="http://schemas.openxmlformats.org/spreadsheetml/2006/main" count="2973" uniqueCount="1046">
  <si>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</si>
  <si>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</si>
  <si>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</si>
  <si>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</si>
  <si>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</si>
  <si>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</si>
  <si>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</si>
  <si>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</si>
  <si>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</si>
  <si>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</si>
  <si>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</si>
  <si>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</si>
  <si>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</si>
  <si>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</si>
  <si>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</si>
  <si>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</si>
  <si>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</si>
  <si>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</si>
  <si>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</si>
  <si>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</si>
  <si>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</si>
  <si>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</si>
  <si>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</si>
  <si>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</si>
  <si>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</si>
  <si>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</si>
  <si>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</si>
  <si>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</si>
  <si>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</si>
  <si>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</si>
  <si>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</si>
  <si>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</si>
  <si>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</si>
  <si>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</si>
  <si>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</si>
  <si>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</si>
  <si>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</si>
  <si>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</si>
  <si>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</si>
  <si>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</si>
  <si>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</si>
  <si>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</si>
  <si>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</si>
  <si>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</si>
  <si>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</si>
  <si>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</si>
  <si>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</si>
  <si>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</si>
  <si>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</si>
  <si>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</si>
  <si>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</si>
  <si>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</si>
  <si>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</si>
  <si>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</si>
  <si>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</si>
  <si>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</si>
  <si>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</si>
  <si>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</si>
  <si>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</si>
  <si>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</si>
  <si>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</si>
  <si>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</si>
  <si>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</si>
  <si>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</si>
  <si>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</si>
  <si>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</si>
  <si>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</si>
  <si>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</si>
  <si>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</si>
  <si>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</si>
  <si>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</si>
  <si>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</si>
  <si>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</si>
  <si>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</si>
  <si>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</si>
  <si>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</si>
  <si>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</si>
  <si>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</si>
  <si>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</si>
  <si>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</si>
  <si>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</si>
  <si>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</si>
  <si>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</si>
  <si>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</si>
  <si>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</si>
  <si>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</si>
  <si>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</si>
  <si>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</si>
  <si>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</si>
  <si>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</si>
  <si>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</si>
  <si>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</si>
  <si>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</si>
  <si>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</si>
  <si>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</si>
  <si>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</si>
  <si>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</si>
  <si>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</si>
  <si>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</si>
  <si>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</si>
  <si>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</si>
  <si>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</si>
  <si>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</si>
  <si>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</si>
  <si>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</si>
  <si>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</si>
  <si>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</si>
  <si>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</si>
  <si>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</si>
  <si>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</si>
  <si>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</si>
  <si>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</si>
  <si>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</si>
  <si>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</si>
  <si>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</si>
  <si>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</si>
  <si>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</si>
  <si>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</si>
  <si>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</si>
  <si>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</si>
  <si>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</si>
  <si>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</si>
  <si>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</si>
  <si>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</si>
  <si>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</si>
  <si>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</si>
  <si>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</si>
  <si>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</si>
  <si>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</si>
  <si>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</si>
  <si>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</si>
  <si>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</si>
  <si>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</si>
  <si>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</si>
  <si>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</si>
  <si>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</si>
  <si>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</si>
  <si>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</si>
  <si>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</si>
  <si>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</si>
  <si>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</si>
  <si>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</si>
  <si>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</si>
  <si>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</si>
  <si>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</si>
  <si>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</si>
  <si>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</si>
  <si>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</si>
  <si>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</si>
  <si>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</si>
  <si>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</si>
  <si>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</si>
  <si>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</si>
  <si>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</si>
  <si>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</si>
  <si>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</si>
  <si>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</si>
  <si>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</si>
  <si>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</si>
  <si>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</si>
  <si>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</si>
  <si>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</si>
  <si>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</si>
  <si>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</si>
  <si>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</si>
  <si>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</si>
  <si>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</si>
  <si>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</si>
  <si>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</si>
  <si>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</si>
  <si>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</si>
  <si>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</si>
  <si>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</si>
  <si>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</si>
  <si>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</si>
  <si>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</si>
  <si>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</si>
  <si>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</si>
  <si>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</si>
  <si>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</si>
  <si>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</si>
  <si>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</si>
  <si>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</si>
  <si>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</si>
  <si>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</si>
  <si>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</si>
  <si>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</si>
  <si>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</si>
  <si>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</si>
  <si>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</si>
  <si>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</si>
  <si>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</si>
  <si>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</si>
  <si>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</si>
  <si>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</si>
  <si>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</si>
  <si>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</si>
  <si>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</si>
  <si>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</si>
  <si>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</si>
  <si>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</si>
  <si>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</si>
  <si>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</si>
  <si>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</si>
  <si>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</si>
  <si>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</si>
  <si>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</si>
  <si>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</si>
  <si>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</si>
  <si>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</si>
  <si>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</si>
  <si>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</si>
  <si>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</si>
  <si>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</si>
  <si>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</si>
  <si>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</si>
  <si>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</si>
  <si>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</si>
  <si>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</si>
  <si>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</si>
  <si>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</si>
  <si>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</si>
  <si>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</si>
  <si>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</si>
  <si>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</si>
  <si>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</si>
  <si>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</si>
  <si>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</si>
  <si>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</si>
  <si>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</si>
  <si>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</si>
  <si>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</si>
  <si>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</si>
  <si>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</si>
  <si>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</si>
  <si>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</si>
  <si>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</si>
  <si>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</si>
  <si>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</si>
  <si>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</si>
  <si>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</si>
  <si>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</si>
  <si>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</si>
  <si>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</si>
  <si>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</si>
  <si>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</si>
  <si>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</si>
  <si>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</si>
  <si>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</si>
  <si>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</si>
  <si>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</si>
  <si>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</si>
  <si>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</si>
  <si>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</si>
  <si>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</si>
  <si>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</si>
  <si>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</si>
  <si>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</si>
  <si>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</si>
  <si>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</si>
  <si>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</si>
  <si>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</si>
  <si>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</si>
  <si>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</si>
  <si>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</si>
  <si>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</si>
  <si>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</si>
  <si>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</si>
  <si>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</si>
  <si>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</si>
  <si>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</si>
  <si>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</si>
  <si>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</si>
  <si>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</si>
  <si>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</si>
  <si>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</si>
  <si>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</si>
  <si>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</si>
  <si>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</si>
  <si>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</si>
  <si>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</si>
  <si>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</si>
  <si>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</si>
  <si>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</si>
  <si>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</si>
  <si>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</si>
  <si>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</si>
  <si>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</si>
  <si>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</si>
  <si>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</si>
  <si>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</si>
  <si>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</si>
  <si>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</si>
  <si>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</si>
  <si>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</si>
  <si>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</si>
  <si>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</si>
  <si>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</si>
  <si>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</si>
  <si>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</si>
  <si>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</si>
  <si>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</si>
  <si>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</si>
  <si>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</si>
  <si>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</si>
  <si>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</si>
  <si>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</si>
  <si>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</si>
  <si>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</si>
  <si>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</si>
  <si>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</si>
  <si>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</si>
  <si>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</si>
  <si>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</si>
  <si>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</si>
  <si>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</si>
  <si>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</si>
  <si>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</si>
  <si>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</si>
  <si>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</si>
  <si>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</si>
  <si>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</si>
  <si>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</si>
  <si>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</si>
  <si>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</si>
  <si>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</si>
  <si>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</si>
  <si>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</si>
  <si>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</si>
  <si>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</si>
  <si>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</si>
  <si>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</si>
  <si>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</si>
  <si>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</si>
  <si>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</si>
  <si>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</si>
  <si>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</si>
  <si>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</si>
  <si>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</si>
  <si>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</si>
  <si>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</si>
  <si>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</si>
  <si>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</si>
  <si>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</si>
  <si>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</si>
  <si>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</si>
  <si>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</si>
  <si>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</si>
  <si>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</si>
  <si>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</si>
  <si>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</si>
  <si>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</si>
  <si>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</si>
  <si>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</si>
  <si>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</si>
  <si>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</si>
  <si>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</si>
  <si>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</si>
  <si>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</si>
  <si>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</si>
  <si>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</si>
  <si>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</si>
  <si>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</si>
  <si>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</si>
  <si>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</si>
  <si>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</si>
  <si>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</si>
  <si>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</si>
  <si>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</si>
  <si>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</si>
  <si>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</si>
  <si>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</si>
  <si>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</si>
  <si>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</si>
  <si>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</si>
  <si>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</si>
  <si>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</si>
  <si>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</si>
  <si>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</si>
  <si>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</si>
  <si>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</si>
  <si>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</si>
  <si>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</si>
  <si>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</si>
  <si>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</si>
  <si>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</si>
  <si>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</si>
  <si>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</si>
  <si>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</si>
  <si>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</si>
  <si>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</si>
  <si>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</si>
  <si>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</si>
  <si>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</si>
  <si>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</si>
  <si>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</si>
  <si>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</si>
  <si>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</si>
  <si>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</si>
  <si>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</si>
  <si>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</si>
  <si>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</si>
  <si>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</si>
  <si>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</si>
  <si>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</si>
  <si>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</si>
  <si>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</si>
  <si>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</si>
  <si>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</si>
  <si>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</si>
  <si>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</si>
  <si>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</si>
  <si>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</si>
  <si>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</si>
  <si>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</si>
  <si>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</si>
  <si>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</si>
  <si>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</si>
  <si>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</si>
  <si>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</si>
  <si>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</si>
  <si>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</si>
  <si>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</si>
  <si>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</si>
  <si>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</si>
  <si>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</si>
  <si>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</si>
  <si>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</si>
  <si>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</si>
  <si>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</si>
  <si>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</si>
  <si>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</si>
  <si>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</si>
  <si>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</si>
  <si>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</si>
  <si>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</si>
  <si>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</si>
  <si>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</si>
  <si>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</si>
  <si>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</si>
  <si>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</si>
  <si>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</si>
  <si>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</si>
  <si>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</si>
  <si>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</si>
  <si>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</si>
  <si>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</si>
  <si>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</si>
  <si>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</si>
  <si>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</si>
  <si>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</si>
  <si>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</si>
  <si>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</si>
  <si>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</si>
  <si>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</si>
  <si>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</si>
  <si>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</si>
  <si>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</si>
  <si>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</si>
  <si>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</si>
  <si>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</si>
  <si>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</si>
  <si>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</si>
  <si>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</si>
  <si>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</si>
  <si>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</si>
  <si>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</si>
  <si>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</si>
  <si>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</si>
  <si>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</si>
  <si>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</si>
  <si>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</si>
  <si>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</si>
  <si>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</si>
  <si>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</si>
  <si>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</si>
  <si>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</si>
  <si>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</si>
  <si>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</si>
  <si>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</si>
  <si>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</si>
  <si>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</si>
  <si>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</si>
  <si>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</si>
  <si>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</si>
  <si>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</si>
  <si>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</si>
  <si>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</si>
  <si>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</si>
  <si>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</si>
  <si>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</si>
  <si>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</si>
  <si>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</si>
  <si>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</si>
  <si>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</si>
  <si>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</si>
  <si>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</si>
  <si>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</si>
  <si>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</si>
  <si>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</si>
  <si>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</si>
  <si>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</si>
  <si>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</si>
  <si>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</si>
  <si>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</si>
  <si>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</si>
  <si>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</si>
  <si>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</si>
  <si>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</si>
  <si>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</si>
  <si>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</si>
  <si>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</si>
  <si>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</si>
  <si>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</si>
  <si>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</si>
  <si>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</si>
  <si>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</si>
  <si>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</si>
  <si>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</si>
  <si>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</si>
  <si>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</si>
  <si>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</si>
  <si>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</si>
  <si>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</si>
  <si>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</si>
  <si>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</si>
  <si>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</si>
  <si>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</si>
  <si>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</si>
  <si>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</si>
  <si>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</si>
  <si>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</si>
  <si>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</si>
  <si>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</si>
  <si>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</si>
  <si>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</si>
  <si>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</si>
  <si>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</si>
  <si>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</si>
  <si>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</si>
  <si>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</si>
  <si>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</si>
  <si>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</si>
  <si>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</si>
  <si>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</si>
  <si>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</si>
  <si>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</si>
  <si>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</si>
  <si>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</si>
  <si>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</si>
  <si>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</si>
  <si>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</si>
  <si>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</si>
  <si>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</si>
  <si>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</si>
  <si>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</si>
  <si>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</si>
  <si>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</si>
  <si>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</si>
  <si>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</si>
  <si>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</si>
  <si>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</si>
  <si>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</si>
  <si>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</si>
  <si>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</si>
  <si>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</si>
  <si>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</si>
  <si>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</si>
  <si>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</si>
  <si>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</si>
  <si>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</si>
  <si>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</si>
  <si>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</si>
  <si>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</si>
  <si>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</si>
  <si>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</si>
  <si>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</si>
  <si>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</si>
  <si>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</si>
  <si>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</si>
  <si>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</si>
  <si>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</si>
  <si>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</si>
  <si>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</si>
  <si>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</si>
  <si>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</si>
  <si>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</si>
  <si>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</si>
  <si>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</si>
  <si>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</si>
  <si>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</si>
  <si>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</si>
  <si>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</si>
  <si>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</si>
  <si>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</si>
  <si>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</si>
  <si>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</si>
  <si>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</si>
  <si>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</si>
  <si>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</si>
  <si>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</si>
  <si>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</si>
  <si>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</si>
  <si>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</si>
  <si>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</si>
  <si>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</si>
  <si>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</si>
  <si>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</si>
  <si>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</si>
  <si>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</si>
  <si>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</si>
  <si>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</si>
  <si>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</si>
  <si>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</si>
  <si>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</si>
  <si>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</si>
  <si>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</si>
  <si>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</si>
  <si>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</si>
  <si>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</si>
  <si>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</si>
  <si>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</si>
  <si>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</si>
  <si>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</si>
  <si>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</si>
  <si>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</si>
  <si>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</si>
  <si>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</si>
  <si>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</si>
  <si>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</si>
  <si>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</si>
  <si>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</si>
  <si>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</si>
  <si>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</si>
  <si>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</si>
  <si>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</si>
  <si>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</si>
  <si>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</si>
  <si>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</si>
  <si>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</si>
  <si>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</si>
  <si>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</si>
  <si>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</si>
  <si>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</si>
  <si>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</si>
  <si>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</si>
  <si>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</si>
  <si>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</si>
  <si>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</si>
  <si>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</si>
  <si>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</si>
  <si>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</si>
  <si>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</si>
  <si>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</si>
  <si>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</si>
  <si>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</si>
  <si>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</si>
  <si>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</si>
  <si>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</si>
  <si>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</si>
  <si>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</si>
  <si>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</si>
  <si>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</si>
  <si>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</si>
  <si>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</si>
  <si>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</si>
  <si>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</si>
  <si>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</si>
  <si>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</si>
  <si>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</si>
  <si>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</si>
  <si>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</si>
  <si>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</si>
  <si>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</si>
  <si>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</si>
  <si>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</si>
  <si>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</si>
  <si>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</si>
  <si>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</si>
  <si>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</si>
  <si>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</si>
  <si>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</si>
  <si>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</si>
  <si>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</si>
  <si>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</si>
  <si>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</si>
  <si>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</si>
  <si>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</si>
  <si>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</si>
  <si>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</si>
  <si>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</si>
  <si>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</si>
  <si>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</si>
  <si>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</si>
  <si>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</si>
  <si>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</si>
  <si>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</si>
  <si>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</si>
  <si>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</si>
  <si>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</si>
  <si>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</si>
  <si>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</si>
  <si>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</si>
  <si>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</si>
  <si>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</si>
  <si>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</si>
  <si>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</si>
  <si>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</si>
  <si>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</si>
  <si>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</si>
  <si>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</si>
  <si>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</si>
  <si>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</si>
  <si>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</si>
  <si>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</si>
  <si>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</si>
  <si>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</si>
  <si>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</si>
  <si>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</si>
  <si>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</si>
  <si>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</si>
  <si>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</si>
  <si>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</si>
  <si>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</si>
  <si>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</si>
  <si>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</si>
  <si>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</si>
  <si>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</si>
  <si>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</si>
  <si>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</si>
  <si>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</si>
  <si>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</si>
  <si>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</si>
  <si>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</si>
  <si>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</si>
  <si>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</si>
  <si>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</si>
  <si>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</si>
  <si>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</si>
  <si>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</si>
  <si>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</si>
  <si>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</si>
  <si>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</si>
  <si>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</si>
  <si>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</si>
  <si>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</si>
  <si>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</si>
  <si>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</si>
  <si>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</si>
  <si>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</si>
  <si>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</si>
  <si>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</si>
  <si>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</si>
  <si>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</si>
  <si>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</si>
  <si>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</si>
  <si>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</si>
  <si>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</si>
  <si>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</si>
  <si>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</si>
  <si>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</si>
  <si>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</si>
  <si>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</si>
  <si>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</si>
  <si>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</si>
  <si>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</si>
  <si>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</si>
  <si>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</si>
  <si>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</si>
  <si>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</si>
  <si>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</si>
  <si>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</si>
  <si>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</si>
  <si>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</si>
  <si>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</si>
  <si>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</si>
  <si>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</si>
  <si>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</si>
  <si>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</si>
  <si>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</si>
  <si>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</si>
  <si>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</si>
  <si>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</si>
  <si>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</si>
  <si>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</si>
  <si>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</si>
  <si>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</si>
  <si>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</si>
  <si>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</si>
  <si>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</si>
  <si>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</si>
  <si>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</si>
  <si>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</si>
  <si>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</si>
  <si>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</si>
  <si>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</si>
  <si>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</si>
  <si>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</si>
  <si>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</si>
  <si>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</si>
  <si>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</si>
  <si>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</si>
  <si>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</si>
  <si>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</si>
  <si>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</si>
  <si>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</si>
  <si>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</si>
  <si>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</si>
  <si>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</si>
  <si>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</si>
  <si>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</si>
  <si>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</si>
  <si>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</si>
  <si>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</si>
  <si>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</si>
  <si>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</si>
  <si>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</si>
  <si>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</si>
  <si>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</si>
  <si>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</si>
  <si>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</si>
  <si>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</si>
  <si>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</si>
  <si>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</si>
  <si>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</si>
  <si>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</si>
  <si>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</si>
  <si>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</si>
  <si>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</si>
  <si>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</si>
  <si>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</si>
  <si>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</si>
  <si>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</si>
  <si>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</si>
  <si>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</si>
  <si>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</si>
  <si>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</si>
  <si>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</si>
  <si>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</si>
  <si>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</si>
  <si>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</si>
  <si>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</si>
  <si>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</si>
  <si>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</si>
  <si>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</si>
  <si>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</si>
  <si>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</si>
  <si>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</si>
  <si>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</si>
  <si>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</si>
  <si>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</si>
  <si>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</si>
  <si>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</si>
  <si>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</si>
  <si>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</si>
  <si>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</si>
  <si>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</si>
  <si>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</si>
  <si>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</si>
  <si>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</si>
  <si>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</si>
  <si>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</si>
  <si>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</si>
  <si>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</si>
  <si>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</si>
  <si>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</si>
  <si>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</si>
  <si>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</si>
  <si>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</si>
  <si>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</si>
  <si>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</si>
  <si>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</si>
  <si>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</si>
  <si>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</si>
  <si>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</si>
  <si>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</si>
  <si>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</si>
  <si>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</si>
  <si>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</si>
  <si>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</si>
  <si>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</si>
  <si>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</si>
  <si>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</si>
  <si>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</si>
  <si>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</si>
  <si>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</si>
  <si>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</si>
  <si>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</si>
  <si>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</si>
  <si>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</si>
  <si>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</si>
  <si>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</si>
  <si>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</si>
  <si>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</si>
  <si>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</si>
  <si>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</si>
  <si>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</si>
  <si>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</si>
  <si>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</si>
  <si>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</si>
  <si>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</si>
  <si>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</si>
  <si>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</si>
  <si>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</si>
  <si>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</si>
  <si>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</si>
  <si>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</si>
  <si>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</si>
  <si>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</si>
  <si>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</si>
  <si>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</si>
  <si>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</si>
  <si>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</si>
  <si>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</si>
  <si>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</si>
  <si>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</si>
  <si>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</si>
  <si>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</si>
  <si>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</si>
  <si>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</si>
  <si>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</si>
  <si>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</si>
  <si>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</si>
  <si>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</si>
  <si>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</si>
  <si>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</si>
  <si>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</si>
  <si>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</si>
  <si>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</si>
  <si>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</si>
  <si>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</si>
  <si>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</si>
  <si>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</si>
  <si>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</si>
  <si>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</si>
  <si>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</si>
  <si>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</si>
  <si>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</si>
  <si>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</si>
  <si>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</si>
  <si>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</si>
  <si>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</si>
  <si>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</si>
  <si>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</si>
  <si>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</si>
  <si>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</si>
  <si>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</si>
  <si>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</si>
  <si>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</si>
  <si>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</si>
  <si>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</si>
  <si>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</si>
  <si>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</si>
  <si>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</si>
  <si>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</si>
  <si>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</si>
  <si>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</si>
  <si>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</si>
  <si>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</si>
  <si>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</si>
  <si>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</si>
  <si>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</si>
  <si>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</si>
  <si>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</si>
  <si>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</si>
  <si>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</si>
  <si>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</si>
  <si>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</si>
  <si>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</si>
  <si>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</si>
  <si>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</si>
  <si>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</si>
  <si>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</si>
  <si>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</si>
  <si>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</si>
  <si>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</si>
  <si>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</si>
  <si>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</si>
  <si>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</si>
  <si>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</si>
  <si>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</si>
  <si>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</si>
  <si>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</si>
  <si>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</si>
  <si>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</si>
  <si>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</si>
  <si>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</si>
  <si>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</si>
  <si>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</si>
  <si>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</si>
  <si>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</si>
  <si>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</si>
  <si>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</si>
  <si>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</si>
  <si>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</si>
  <si>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</si>
  <si>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</si>
  <si>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</si>
  <si>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</si>
  <si>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</si>
  <si>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</si>
  <si>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</si>
  <si>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</si>
  <si>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</si>
  <si>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</si>
  <si>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</si>
  <si>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</si>
  <si>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</si>
  <si>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</si>
  <si>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</si>
  <si>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</si>
  <si>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</si>
  <si>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</si>
  <si>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</si>
  <si>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</si>
  <si>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</si>
  <si>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</si>
  <si>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</si>
  <si>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</si>
  <si>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</si>
  <si>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</si>
  <si>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</si>
  <si>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</si>
  <si>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</si>
  <si>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</si>
  <si>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</si>
  <si>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</si>
  <si>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</si>
  <si>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</si>
  <si>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</si>
  <si>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</si>
  <si>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</si>
  <si>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</si>
  <si>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</si>
  <si>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</si>
  <si>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</si>
  <si>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</si>
  <si>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医療法人恵愛会恵愛病院</t>
    <phoneticPr fontId="3"/>
  </si>
  <si>
    <t>〒354-0017 富士見市大字針ケ谷５２６－１</t>
    <phoneticPr fontId="3"/>
  </si>
  <si>
    <t>〇</t>
  </si>
  <si>
    <t>医療法人</t>
  </si>
  <si>
    <t>産婦人科</t>
  </si>
  <si>
    <t>ＤＰＣ病院ではない</t>
  </si>
  <si>
    <t>看護必要度Ⅰ</t>
    <phoneticPr fontId="3"/>
  </si>
  <si>
    <t>産婦人科病棟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</si>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</sst>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12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218</v>
      </c>
      <c r="K151" s="264" t="str">
        <f t="shared" si="3"/>
        <v/>
      </c>
      <c r="L151" s="117">
        <v>218</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3.8</v>
      </c>
      <c r="K270" s="81" t="str">
        <f t="shared" si="8"/>
        <v/>
      </c>
      <c r="L270" s="148">
        <v>3.8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1.7</v>
      </c>
      <c r="K274" s="81" t="str">
        <f t="shared" si="8"/>
        <v/>
      </c>
      <c r="L274" s="148">
        <v>1.7</v>
      </c>
    </row>
    <row r="275" spans="1:12" s="83" customFormat="1" ht="34.5" customHeight="1">
      <c r="A275" s="249" t="s">
        <v>728</v>
      </c>
      <c r="B275" s="120"/>
      <c r="C275" s="370" t="s">
        <v>153</v>
      </c>
      <c r="D275" s="371"/>
      <c r="E275" s="371"/>
      <c r="F275" s="371"/>
      <c r="G275" s="370" t="s">
        <v>146</v>
      </c>
      <c r="H275" s="370"/>
      <c r="I275" s="403"/>
      <c r="J275" s="266">
        <f t="shared" si="9"/>
        <v>22</v>
      </c>
      <c r="K275" s="81" t="str">
        <f t="shared" si="8"/>
        <v/>
      </c>
      <c r="L275" s="147">
        <v>22</v>
      </c>
    </row>
    <row r="276" spans="1:12" s="83" customFormat="1" ht="34.5" customHeight="1">
      <c r="A276" s="249" t="s">
        <v>728</v>
      </c>
      <c r="B276" s="84"/>
      <c r="C276" s="371"/>
      <c r="D276" s="371"/>
      <c r="E276" s="371"/>
      <c r="F276" s="371"/>
      <c r="G276" s="370" t="s">
        <v>148</v>
      </c>
      <c r="H276" s="370"/>
      <c r="I276" s="403"/>
      <c r="J276" s="266">
        <f t="shared" si="9"/>
        <v>3.6</v>
      </c>
      <c r="K276" s="81" t="str">
        <f t="shared" si="8"/>
        <v/>
      </c>
      <c r="L276" s="148">
        <v>3.6</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0.3</v>
      </c>
      <c r="K286" s="81" t="str">
        <f t="shared" si="8"/>
        <v/>
      </c>
      <c r="L286" s="144"/>
    </row>
    <row r="287" spans="1:12" s="83" customFormat="1" ht="34.5" customHeight="1">
      <c r="A287" s="244" t="s">
        <v>734</v>
      </c>
      <c r="B287" s="84"/>
      <c r="C287" s="370" t="s">
        <v>159</v>
      </c>
      <c r="D287" s="373"/>
      <c r="E287" s="373"/>
      <c r="F287" s="373"/>
      <c r="G287" s="370" t="s">
        <v>146</v>
      </c>
      <c r="H287" s="370"/>
      <c r="I287" s="403"/>
      <c r="J287" s="266">
        <v>4</v>
      </c>
      <c r="K287" s="81" t="str">
        <f t="shared" si="8"/>
        <v/>
      </c>
      <c r="L287" s="141"/>
    </row>
    <row r="288" spans="1:12" s="83" customFormat="1" ht="34.5" customHeight="1">
      <c r="A288" s="244" t="s">
        <v>734</v>
      </c>
      <c r="B288" s="84"/>
      <c r="C288" s="373"/>
      <c r="D288" s="373"/>
      <c r="E288" s="373"/>
      <c r="F288" s="373"/>
      <c r="G288" s="370" t="s">
        <v>148</v>
      </c>
      <c r="H288" s="370"/>
      <c r="I288" s="403"/>
      <c r="J288" s="266">
        <v>2</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1.3</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6416</v>
      </c>
      <c r="K392" s="81" t="str">
        <f t="shared" ref="K392:K397" si="11">IF(OR(COUNTIF(L392:L392,"未確認")&gt;0,COUNTIF(L392:L392,"~*")&gt;0),"※","")</f>
        <v/>
      </c>
      <c r="L392" s="147">
        <v>6416</v>
      </c>
    </row>
    <row r="393" spans="1:22" s="83" customFormat="1" ht="34.5" customHeight="1">
      <c r="A393" s="249" t="s">
        <v>773</v>
      </c>
      <c r="B393" s="84"/>
      <c r="C393" s="369"/>
      <c r="D393" s="379"/>
      <c r="E393" s="319" t="s">
        <v>224</v>
      </c>
      <c r="F393" s="320"/>
      <c r="G393" s="320"/>
      <c r="H393" s="321"/>
      <c r="I393" s="342"/>
      <c r="J393" s="140">
        <f t="shared" si="10"/>
        <v>6372</v>
      </c>
      <c r="K393" s="81" t="str">
        <f t="shared" si="11"/>
        <v/>
      </c>
      <c r="L393" s="147">
        <v>6372</v>
      </c>
    </row>
    <row r="394" spans="1:22" s="83" customFormat="1" ht="34.5" customHeight="1">
      <c r="A394" s="250" t="s">
        <v>774</v>
      </c>
      <c r="B394" s="84"/>
      <c r="C394" s="369"/>
      <c r="D394" s="380"/>
      <c r="E394" s="319" t="s">
        <v>225</v>
      </c>
      <c r="F394" s="320"/>
      <c r="G394" s="320"/>
      <c r="H394" s="321"/>
      <c r="I394" s="342"/>
      <c r="J394" s="140">
        <f t="shared" si="10"/>
        <v>44</v>
      </c>
      <c r="K394" s="81" t="str">
        <f t="shared" si="11"/>
        <v/>
      </c>
      <c r="L394" s="147">
        <v>44</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31001</v>
      </c>
      <c r="K396" s="81" t="str">
        <f t="shared" si="11"/>
        <v/>
      </c>
      <c r="L396" s="147">
        <v>31001</v>
      </c>
    </row>
    <row r="397" spans="1:22" s="83" customFormat="1" ht="34.5" customHeight="1">
      <c r="A397" s="250" t="s">
        <v>777</v>
      </c>
      <c r="B397" s="119"/>
      <c r="C397" s="369"/>
      <c r="D397" s="319" t="s">
        <v>228</v>
      </c>
      <c r="E397" s="320"/>
      <c r="F397" s="320"/>
      <c r="G397" s="320"/>
      <c r="H397" s="321"/>
      <c r="I397" s="343"/>
      <c r="J397" s="140">
        <f t="shared" si="10"/>
        <v>6404</v>
      </c>
      <c r="K397" s="81" t="str">
        <f t="shared" si="11"/>
        <v/>
      </c>
      <c r="L397" s="147">
        <v>6404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6416</v>
      </c>
      <c r="K405" s="81" t="str">
        <f t="shared" ref="K405:K422" si="13">IF(OR(COUNTIF(L405:L405,"未確認")&gt;0,COUNTIF(L405:L405,"~*")&gt;0),"※","")</f>
        <v/>
      </c>
      <c r="L405" s="147">
        <v>6416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3590</v>
      </c>
      <c r="K407" s="81" t="str">
        <f t="shared" si="13"/>
        <v/>
      </c>
      <c r="L407" s="147">
        <v>3590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2826</v>
      </c>
      <c r="K411" s="81" t="str">
        <f t="shared" si="13"/>
        <v/>
      </c>
      <c r="L411" s="147">
        <v>2826</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6456</v>
      </c>
      <c r="K413" s="81" t="str">
        <f t="shared" si="13"/>
        <v/>
      </c>
      <c r="L413" s="147">
        <v>6456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6404</v>
      </c>
      <c r="K415" s="81" t="str">
        <f t="shared" si="13"/>
        <v/>
      </c>
      <c r="L415" s="147">
        <v>6404</v>
      </c>
    </row>
    <row r="416" spans="1:22" s="83" customFormat="1" ht="34.5" customHeight="1">
      <c r="A416" s="251" t="s">
        <v>789</v>
      </c>
      <c r="B416" s="119"/>
      <c r="C416" s="368"/>
      <c r="D416" s="368"/>
      <c r="E416" s="319" t="s">
        <v>243</v>
      </c>
      <c r="F416" s="320"/>
      <c r="G416" s="320"/>
      <c r="H416" s="321"/>
      <c r="I416" s="360"/>
      <c r="J416" s="140">
        <f t="shared" si="12"/>
        <v>52</v>
      </c>
      <c r="K416" s="81" t="str">
        <f t="shared" si="13"/>
        <v/>
      </c>
      <c r="L416" s="147">
        <v>52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6456</v>
      </c>
      <c r="K430" s="193" t="str">
        <f>IF(OR(COUNTIF(L430:L430,"未確認")&gt;0,COUNTIF(L430:L430,"~*")&gt;0),"※","")</f>
        <v/>
      </c>
      <c r="L430" s="147">
        <v>6456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6404</v>
      </c>
      <c r="K433" s="193" t="str">
        <f>IF(OR(COUNTIF(L433:L433,"未確認")&gt;0,COUNTIF(L433:L433,"~*")&gt;0),"※","")</f>
        <v/>
      </c>
      <c r="L433" s="147">
        <v>6404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52</v>
      </c>
      <c r="K434" s="193" t="str">
        <f>IF(OR(COUNTIF(L434:L434,"未確認")&gt;0,COUNTIF(L434:L434,"~*")&gt;0),"※","")</f>
        <v/>
      </c>
      <c r="L434" s="147">
        <v>52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180</v>
      </c>
      <c r="K468" s="201" t="str">
        <f t="shared" ref="K468:K475" si="15">IF(OR(COUNTIF(L468:L468,"未確認")&gt;0,COUNTIF(L468:L468,"*")&gt;0),"※","")</f>
        <v/>
      </c>
      <c r="L468" s="117">
        <v>180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183</v>
      </c>
      <c r="K479" s="201" t="str">
        <f t="shared" si="17"/>
        <v/>
      </c>
      <c r="L479" s="117">
        <v>183</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25</v>
      </c>
      <c r="K481" s="201" t="str">
        <f t="shared" si="17"/>
        <v/>
      </c>
      <c r="L481" s="117">
        <v>25</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29</v>
      </c>
      <c r="K505" s="201" t="str">
        <f t="shared" si="20"/>
        <v/>
      </c>
      <c r="L505" s="117">
        <v>29</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250</v>
      </c>
      <c r="K527" s="201" t="str">
        <f>IF(OR(COUNTIF(L527:L527,"未確認")&gt;0,COUNTIF(L527:L527,"*")&gt;0),"※","")</f>
        <v/>
      </c>
      <c r="L527" s="117">
        <v>250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t="str">
        <f t="shared" ref="J545:J557" si="23">IF(SUM(L545:L545)=0,IF(COUNTIF(L545:L545,"未確認")&gt;0,"未確認",IF(COUNTIF(L545:L545,"~*")&gt;0,"*",SUM(L545:L545))),SUM(L545:L545))</f>
        <v>*</v>
      </c>
      <c r="K545" s="201" t="str">
        <f t="shared" ref="K545:K557" si="24">IF(OR(COUNTIF(L545:L545,"未確認")&gt;0,COUNTIF(L545:L545,"*")&gt;0),"※","")</f>
        <v>※</v>
      </c>
      <c r="L545" s="117" t="s">
        <v>541</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296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435</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44</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26</v>
      </c>
      <c r="K632" s="201" t="str">
        <f t="shared" si="30"/>
        <v/>
      </c>
      <c r="L632" s="117">
        <v>26</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087F20C-8AB0-4C9E-A3C7-462E1A28525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2019-12-23T00:28:19Z</dcterms:modified>
</cp:coreProperties>
</file>