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ED795E8-269A-4203-AEE6-CF4EE38C5132}"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<sst xmlns="http://schemas.openxmlformats.org/spreadsheetml/2006/main" count="3207" uniqueCount="1050">
  <si>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</si>
  <si>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</si>
  <si>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</si>
  <si>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</si>
  <si>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</si>
  <si>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</si>
  <si>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</si>
  <si>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</si>
  <si>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</si>
  <si>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</si>
  <si>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</si>
  <si>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</si>
  <si>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</si>
  <si>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</si>
  <si>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</si>
  <si>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</si>
  <si>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</si>
  <si>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</si>
  <si>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</si>
  <si>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</si>
  <si>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</si>
  <si>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</si>
  <si>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</si>
  <si>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</si>
  <si>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</si>
  <si>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</si>
  <si>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</si>
  <si>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</si>
  <si>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</si>
  <si>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</si>
  <si>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</si>
  <si>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</si>
  <si>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</si>
  <si>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</si>
  <si>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</si>
  <si>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</si>
  <si>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</si>
  <si>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</si>
  <si>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</si>
  <si>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</si>
  <si>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</si>
  <si>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</si>
  <si>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</si>
  <si>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</si>
  <si>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</si>
  <si>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</si>
  <si>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</si>
  <si>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</si>
  <si>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</si>
  <si>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</si>
  <si>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</si>
  <si>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</si>
  <si>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</si>
  <si>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</si>
  <si>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</si>
  <si>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</si>
  <si>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</si>
  <si>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</si>
  <si>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</si>
  <si>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</si>
  <si>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</si>
  <si>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</si>
  <si>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</si>
  <si>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</si>
  <si>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</si>
  <si>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</si>
  <si>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</si>
  <si>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</si>
  <si>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</si>
  <si>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</si>
  <si>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</si>
  <si>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</si>
  <si>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</si>
  <si>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</si>
  <si>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</si>
  <si>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</si>
  <si>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</si>
  <si>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</si>
  <si>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</si>
  <si>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</si>
  <si>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</si>
  <si>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</si>
  <si>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</si>
  <si>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</si>
  <si>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</si>
  <si>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</si>
  <si>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</si>
  <si>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</si>
  <si>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</si>
  <si>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</si>
  <si>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</si>
  <si>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</si>
  <si>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</si>
  <si>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</si>
  <si>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</si>
  <si>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</si>
  <si>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</si>
  <si>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</si>
  <si>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</si>
  <si>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</si>
  <si>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</si>
  <si>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</si>
  <si>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</si>
  <si>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</si>
  <si>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</si>
  <si>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</si>
  <si>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</si>
  <si>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</si>
  <si>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</si>
  <si>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</si>
  <si>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</si>
  <si>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</si>
  <si>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</si>
  <si>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</si>
  <si>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</si>
  <si>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</si>
  <si>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</si>
  <si>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</si>
  <si>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</si>
  <si>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</si>
  <si>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</si>
  <si>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</si>
  <si>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</si>
  <si>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</si>
  <si>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</si>
  <si>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</si>
  <si>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</si>
  <si>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</si>
  <si>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</si>
  <si>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</si>
  <si>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</si>
  <si>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</si>
  <si>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</si>
  <si>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</si>
  <si>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</si>
  <si>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</si>
  <si>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</si>
  <si>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</si>
  <si>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</si>
  <si>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</si>
  <si>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</si>
  <si>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</si>
  <si>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</si>
  <si>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</si>
  <si>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</si>
  <si>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</si>
  <si>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</si>
  <si>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</si>
  <si>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</si>
  <si>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</si>
  <si>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</si>
  <si>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</si>
  <si>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</si>
  <si>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</si>
  <si>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</si>
  <si>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</si>
  <si>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</si>
  <si>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</si>
  <si>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</si>
  <si>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</si>
  <si>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</si>
  <si>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</si>
  <si>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</si>
  <si>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</si>
  <si>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</si>
  <si>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</si>
  <si>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</si>
  <si>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</si>
  <si>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</si>
  <si>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</si>
  <si>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</si>
  <si>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</si>
  <si>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</si>
  <si>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</si>
  <si>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</si>
  <si>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</si>
  <si>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</si>
  <si>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</si>
  <si>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</si>
  <si>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</si>
  <si>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</si>
  <si>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</si>
  <si>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</si>
  <si>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</si>
  <si>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</si>
  <si>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</si>
  <si>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</si>
  <si>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</si>
  <si>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</si>
  <si>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</si>
  <si>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</si>
  <si>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</si>
  <si>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</si>
  <si>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</si>
  <si>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</si>
  <si>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</si>
  <si>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</si>
  <si>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</si>
  <si>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</si>
  <si>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</si>
  <si>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</si>
  <si>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</si>
  <si>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</si>
  <si>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</si>
  <si>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</si>
  <si>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</si>
  <si>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</si>
  <si>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</si>
  <si>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</si>
  <si>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</si>
  <si>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</si>
  <si>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</si>
  <si>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</si>
  <si>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</si>
  <si>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</si>
  <si>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</si>
  <si>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</si>
  <si>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</si>
  <si>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</si>
  <si>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</si>
  <si>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</si>
  <si>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</si>
  <si>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</si>
  <si>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</si>
  <si>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</si>
  <si>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</si>
  <si>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</si>
  <si>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</si>
  <si>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</si>
  <si>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</si>
  <si>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</si>
  <si>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</si>
  <si>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</si>
  <si>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</si>
  <si>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</si>
  <si>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</si>
  <si>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</si>
  <si>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</si>
  <si>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</si>
  <si>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</si>
  <si>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</si>
  <si>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</si>
  <si>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</si>
  <si>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</si>
  <si>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</si>
  <si>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</si>
  <si>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</si>
  <si>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</si>
  <si>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</si>
  <si>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</si>
  <si>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</si>
  <si>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</si>
  <si>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</si>
  <si>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</si>
  <si>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</si>
  <si>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</si>
  <si>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</si>
  <si>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</si>
  <si>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</si>
  <si>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</si>
  <si>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</si>
  <si>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</si>
  <si>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</si>
  <si>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</si>
  <si>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</si>
  <si>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</si>
  <si>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</si>
  <si>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</si>
  <si>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</si>
  <si>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</si>
  <si>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</si>
  <si>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</si>
  <si>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</si>
  <si>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</si>
  <si>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</si>
  <si>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</si>
  <si>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</si>
  <si>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</si>
  <si>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</si>
  <si>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</si>
  <si>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</si>
  <si>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</si>
  <si>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</si>
  <si>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</si>
  <si>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</si>
  <si>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</si>
  <si>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</si>
  <si>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</si>
  <si>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</si>
  <si>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</si>
  <si>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</si>
  <si>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</si>
  <si>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</si>
  <si>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</si>
  <si>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</si>
  <si>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</si>
  <si>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</si>
  <si>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</si>
  <si>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</si>
  <si>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</si>
  <si>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</si>
  <si>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</si>
  <si>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</si>
  <si>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</si>
  <si>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</si>
  <si>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</si>
  <si>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</si>
  <si>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</si>
  <si>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</si>
  <si>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</si>
  <si>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</si>
  <si>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</si>
  <si>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</si>
  <si>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</si>
  <si>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</si>
  <si>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</si>
  <si>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</si>
  <si>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</si>
  <si>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</si>
  <si>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</si>
  <si>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</si>
  <si>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</si>
  <si>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</si>
  <si>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</si>
  <si>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</si>
  <si>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</si>
  <si>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</si>
  <si>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</si>
  <si>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</si>
  <si>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</si>
  <si>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</si>
  <si>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</si>
  <si>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</si>
  <si>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</si>
  <si>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</si>
  <si>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</si>
  <si>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</si>
  <si>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</si>
  <si>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</si>
  <si>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</si>
  <si>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</si>
  <si>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</si>
  <si>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</si>
  <si>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</si>
  <si>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</si>
  <si>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</si>
  <si>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</si>
  <si>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</si>
  <si>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</si>
  <si>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</si>
  <si>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</si>
  <si>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</si>
  <si>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</si>
  <si>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</si>
  <si>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</si>
  <si>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</si>
  <si>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</si>
  <si>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</si>
  <si>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</si>
  <si>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</si>
  <si>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</si>
  <si>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</si>
  <si>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</si>
  <si>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</si>
  <si>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</si>
  <si>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</si>
  <si>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</si>
  <si>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</si>
  <si>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</si>
  <si>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</si>
  <si>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</si>
  <si>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</si>
  <si>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</si>
  <si>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</si>
  <si>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</si>
  <si>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</si>
  <si>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</si>
  <si>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</si>
  <si>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</si>
  <si>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</si>
  <si>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</si>
  <si>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</si>
  <si>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</si>
  <si>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</si>
  <si>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</si>
  <si>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</si>
  <si>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</si>
  <si>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</si>
  <si>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</si>
  <si>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</si>
  <si>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</si>
  <si>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</si>
  <si>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</si>
  <si>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</si>
  <si>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</si>
  <si>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</si>
  <si>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</si>
  <si>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</si>
  <si>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</si>
  <si>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</si>
  <si>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</si>
  <si>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</si>
  <si>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</si>
  <si>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</si>
  <si>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</si>
  <si>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</si>
  <si>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</si>
  <si>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</si>
  <si>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</si>
  <si>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</si>
  <si>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</si>
  <si>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</si>
  <si>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</si>
  <si>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</si>
  <si>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</si>
  <si>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</si>
  <si>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</si>
  <si>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</si>
  <si>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</si>
  <si>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</si>
  <si>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</si>
  <si>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</si>
  <si>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</si>
  <si>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</si>
  <si>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</si>
  <si>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</si>
  <si>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</si>
  <si>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</si>
  <si>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</si>
  <si>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</si>
  <si>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</si>
  <si>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</si>
  <si>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</si>
  <si>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</si>
  <si>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</si>
  <si>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</si>
  <si>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</si>
  <si>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</si>
  <si>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</si>
  <si>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</si>
  <si>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</si>
  <si>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</si>
  <si>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</si>
  <si>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</si>
  <si>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</si>
  <si>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</si>
  <si>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</si>
  <si>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</si>
  <si>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</si>
  <si>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</si>
  <si>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</si>
  <si>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</si>
  <si>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</si>
  <si>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</si>
  <si>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</si>
  <si>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</si>
  <si>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</si>
  <si>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</si>
  <si>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</si>
  <si>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</si>
  <si>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</si>
  <si>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</si>
  <si>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</si>
  <si>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</si>
  <si>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</si>
  <si>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</si>
  <si>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</si>
  <si>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</si>
  <si>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</si>
  <si>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</si>
  <si>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</si>
  <si>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</si>
  <si>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</si>
  <si>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</si>
  <si>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</si>
  <si>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</si>
  <si>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</si>
  <si>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</si>
  <si>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</si>
  <si>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</si>
  <si>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</si>
  <si>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</si>
  <si>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</si>
  <si>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</si>
  <si>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</si>
  <si>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</si>
  <si>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</si>
  <si>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</si>
  <si>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</si>
  <si>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</si>
  <si>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</si>
  <si>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</si>
  <si>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</si>
  <si>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</si>
  <si>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</si>
  <si>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</si>
  <si>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</si>
  <si>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</si>
  <si>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</si>
  <si>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</si>
  <si>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</si>
  <si>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</si>
  <si>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</si>
  <si>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</si>
  <si>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</si>
  <si>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</si>
  <si>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</si>
  <si>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</si>
  <si>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</si>
  <si>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</si>
  <si>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</si>
  <si>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</si>
  <si>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</si>
  <si>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</si>
  <si>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</si>
  <si>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</si>
  <si>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</si>
  <si>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</si>
  <si>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</si>
  <si>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</si>
  <si>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</si>
  <si>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</si>
  <si>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</si>
  <si>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</si>
  <si>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</si>
  <si>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</si>
  <si>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</si>
  <si>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</si>
  <si>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</si>
  <si>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</si>
  <si>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</si>
  <si>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</si>
  <si>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</si>
  <si>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</si>
  <si>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</si>
  <si>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</si>
  <si>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</si>
  <si>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</si>
  <si>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</si>
  <si>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</si>
  <si>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</si>
  <si>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</si>
  <si>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</si>
  <si>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</si>
  <si>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</si>
  <si>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</si>
  <si>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</si>
  <si>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</si>
  <si>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</si>
  <si>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</si>
  <si>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</si>
  <si>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</si>
  <si>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</si>
  <si>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</si>
  <si>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</si>
  <si>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</si>
  <si>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</si>
  <si>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</si>
  <si>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</si>
  <si>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</si>
  <si>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</si>
  <si>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</si>
  <si>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</si>
  <si>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</si>
  <si>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</si>
  <si>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</si>
  <si>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</si>
  <si>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</si>
  <si>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</si>
  <si>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</si>
  <si>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</si>
  <si>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</si>
  <si>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</si>
  <si>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</si>
  <si>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</si>
  <si>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</si>
  <si>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</si>
  <si>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</si>
  <si>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</si>
  <si>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</si>
  <si>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</si>
  <si>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</si>
  <si>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</si>
  <si>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</si>
  <si>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</si>
  <si>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</si>
  <si>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</si>
  <si>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</si>
  <si>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</si>
  <si>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</si>
  <si>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</si>
  <si>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</si>
  <si>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</si>
  <si>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</si>
  <si>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</si>
  <si>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</si>
  <si>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</si>
  <si>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</si>
  <si>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</si>
  <si>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</si>
  <si>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</si>
  <si>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</si>
  <si>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</si>
  <si>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</si>
  <si>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</si>
  <si>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</si>
  <si>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</si>
  <si>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</si>
  <si>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</si>
  <si>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</si>
  <si>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</si>
  <si>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</si>
  <si>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</si>
  <si>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</si>
  <si>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</si>
  <si>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</si>
  <si>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</si>
  <si>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</si>
  <si>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</si>
  <si>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</si>
  <si>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</si>
  <si>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</si>
  <si>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</si>
  <si>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</si>
  <si>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</si>
  <si>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</si>
  <si>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</si>
  <si>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</si>
  <si>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</si>
  <si>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</si>
  <si>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</si>
  <si>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</si>
  <si>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</si>
  <si>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</si>
  <si>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</si>
  <si>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</si>
  <si>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</si>
  <si>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</si>
  <si>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</si>
  <si>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</si>
  <si>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</si>
  <si>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</si>
  <si>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</si>
  <si>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</si>
  <si>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</si>
  <si>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</si>
  <si>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</si>
  <si>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</si>
  <si>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</si>
  <si>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</si>
  <si>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</si>
  <si>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</si>
  <si>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</si>
  <si>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</si>
  <si>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</si>
  <si>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</si>
  <si>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</si>
  <si>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</si>
  <si>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</si>
  <si>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</si>
  <si>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</si>
  <si>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</si>
  <si>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</si>
  <si>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</si>
  <si>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</si>
  <si>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</si>
  <si>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</si>
  <si>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</si>
  <si>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</si>
  <si>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</si>
  <si>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</si>
  <si>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</si>
  <si>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</si>
  <si>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</si>
  <si>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</si>
  <si>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</si>
  <si>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</si>
  <si>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</si>
  <si>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</si>
  <si>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</si>
  <si>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</si>
  <si>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</si>
  <si>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</si>
  <si>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</si>
  <si>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</si>
  <si>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</si>
  <si>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</si>
  <si>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</si>
  <si>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</si>
  <si>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</si>
  <si>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</si>
  <si>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</si>
  <si>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</si>
  <si>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</si>
  <si>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</si>
  <si>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</si>
  <si>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</si>
  <si>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</si>
  <si>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</si>
  <si>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</si>
  <si>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</si>
  <si>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</si>
  <si>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</si>
  <si>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</si>
  <si>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</si>
  <si>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</si>
  <si>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</si>
  <si>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</si>
  <si>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</si>
  <si>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</si>
  <si>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</si>
  <si>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</si>
  <si>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</si>
  <si>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</si>
  <si>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</si>
  <si>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</si>
  <si>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</si>
  <si>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</si>
  <si>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</si>
  <si>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</si>
  <si>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</si>
  <si>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</si>
  <si>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</si>
  <si>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</si>
  <si>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</si>
  <si>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</si>
  <si>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</si>
  <si>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</si>
  <si>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</si>
  <si>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</si>
  <si>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</si>
  <si>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</si>
  <si>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</si>
  <si>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</si>
  <si>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</si>
  <si>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</si>
  <si>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</si>
  <si>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</si>
  <si>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</si>
  <si>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</si>
  <si>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</si>
  <si>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</si>
  <si>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</si>
  <si>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</si>
  <si>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</si>
  <si>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</si>
  <si>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</si>
  <si>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</si>
  <si>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</si>
  <si>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</si>
  <si>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</si>
  <si>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</si>
  <si>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</si>
  <si>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</si>
  <si>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</si>
  <si>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</si>
  <si>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</si>
  <si>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</si>
  <si>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</si>
  <si>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</si>
  <si>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</si>
  <si>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</si>
  <si>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</si>
  <si>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</si>
  <si>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</si>
  <si>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</si>
  <si>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</si>
  <si>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</si>
  <si>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</si>
  <si>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</si>
  <si>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</si>
  <si>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</si>
  <si>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</si>
  <si>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</si>
  <si>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</si>
  <si>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</si>
  <si>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</si>
  <si>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</si>
  <si>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</si>
  <si>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</si>
  <si>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</si>
  <si>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</si>
  <si>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</si>
  <si>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</si>
  <si>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</si>
  <si>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</si>
  <si>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</si>
  <si>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</si>
  <si>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</si>
  <si>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</si>
  <si>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</si>
  <si>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</si>
  <si>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</si>
  <si>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</si>
  <si>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</si>
  <si>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</si>
  <si>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</si>
  <si>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</si>
  <si>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</si>
  <si>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</si>
  <si>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</si>
  <si>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</si>
  <si>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</si>
  <si>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</si>
  <si>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</si>
  <si>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</si>
  <si>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</si>
  <si>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</si>
  <si>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</si>
  <si>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</si>
  <si>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</si>
  <si>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</si>
  <si>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</si>
  <si>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</si>
  <si>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</si>
  <si>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</si>
  <si>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</si>
  <si>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</si>
  <si>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</si>
  <si>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</si>
  <si>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</si>
  <si>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</si>
  <si>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</si>
  <si>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</si>
  <si>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</si>
  <si>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</si>
  <si>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</si>
  <si>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</si>
  <si>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</si>
  <si>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</si>
  <si>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</si>
  <si>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</si>
  <si>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</si>
  <si>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</si>
  <si>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</si>
  <si>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</si>
  <si>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</si>
  <si>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</si>
  <si>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</si>
  <si>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</si>
  <si>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</si>
  <si>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</si>
  <si>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</si>
  <si>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</si>
  <si>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</si>
  <si>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</si>
  <si>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</si>
  <si>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</si>
  <si>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</si>
  <si>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</si>
  <si>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</si>
  <si>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</si>
  <si>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</si>
  <si>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</si>
  <si>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</si>
  <si>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</si>
  <si>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</si>
  <si>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</si>
  <si>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</si>
  <si>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</si>
  <si>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</si>
  <si>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</si>
  <si>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</si>
  <si>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</si>
  <si>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</si>
  <si>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</si>
  <si>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</si>
  <si>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</si>
  <si>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</si>
  <si>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</si>
  <si>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</si>
  <si>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</si>
  <si>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</si>
  <si>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</si>
  <si>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</si>
  <si>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</si>
  <si>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</si>
  <si>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</si>
  <si>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</si>
  <si>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</si>
  <si>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</si>
  <si>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</si>
  <si>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</si>
  <si>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</si>
  <si>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</si>
  <si>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</si>
  <si>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</si>
  <si>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</si>
  <si>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</si>
  <si>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</si>
  <si>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</si>
  <si>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</si>
  <si>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</si>
  <si>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</si>
  <si>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</si>
  <si>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</si>
  <si>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</si>
  <si>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</si>
  <si>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</si>
  <si>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</si>
  <si>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</si>
  <si>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</si>
  <si>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</si>
  <si>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</si>
  <si>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</si>
  <si>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</si>
  <si>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</si>
  <si>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</si>
  <si>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</si>
  <si>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</si>
  <si>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</si>
  <si>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</si>
  <si>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</si>
  <si>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</si>
  <si>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</si>
  <si>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</si>
  <si>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</si>
  <si>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</si>
  <si>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</si>
  <si>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</si>
  <si>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</si>
  <si>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</si>
  <si>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</si>
  <si>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</si>
  <si>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</si>
  <si>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</si>
  <si>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</si>
  <si>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</si>
  <si>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</si>
  <si>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</si>
  <si>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</si>
  <si>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</si>
  <si>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</si>
  <si>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</si>
  <si>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</si>
  <si>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</si>
  <si>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</si>
  <si>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</si>
  <si>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</si>
  <si>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</si>
  <si>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</si>
  <si>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</si>
  <si>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</si>
  <si>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</si>
  <si>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</si>
  <si>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</si>
  <si>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</si>
  <si>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</si>
  <si>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</si>
  <si>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</si>
  <si>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</si>
  <si>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</si>
  <si>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</si>
  <si>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</si>
  <si>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</si>
  <si>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</si>
  <si>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</si>
  <si>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</si>
  <si>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</si>
  <si>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</si>
  <si>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</si>
  <si>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</si>
  <si>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</si>
  <si>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</si>
  <si>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</si>
  <si>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</si>
  <si>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</si>
  <si>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</si>
  <si>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</si>
  <si>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</si>
  <si>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</si>
  <si>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</si>
  <si>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</si>
  <si>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</si>
  <si>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</si>
  <si>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</si>
  <si>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</si>
  <si>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</si>
  <si>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</si>
  <si>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</si>
  <si>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</si>
  <si>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</si>
  <si>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</si>
  <si>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</si>
  <si>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</si>
  <si>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</si>
  <si>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</si>
  <si>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</si>
  <si>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</si>
  <si>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</si>
  <si>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</si>
  <si>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</si>
  <si>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</si>
  <si>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</si>
  <si>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</si>
  <si>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</si>
  <si>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</si>
  <si>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</si>
  <si>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</si>
  <si>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</si>
  <si>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</si>
  <si>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</si>
  <si>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</si>
  <si>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</si>
  <si>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</si>
  <si>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</si>
  <si>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</si>
  <si>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</si>
  <si>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</si>
  <si>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</si>
  <si>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</si>
  <si>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</si>
  <si>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</si>
  <si>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</si>
  <si>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</si>
  <si>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</si>
  <si>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</si>
  <si>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</si>
  <si>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</si>
  <si>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</si>
  <si>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</si>
  <si>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</si>
  <si>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</si>
  <si>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</si>
  <si>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</si>
  <si>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</si>
  <si>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</si>
  <si>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</si>
  <si>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</si>
  <si>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</si>
  <si>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</si>
  <si>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</si>
  <si>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</si>
  <si>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</si>
  <si>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</si>
  <si>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</si>
  <si>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</si>
  <si>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医療法人さくらさくら記念病院</t>
    <phoneticPr fontId="3"/>
  </si>
  <si>
    <t>〒354-0013 富士見市水谷東１－２８－１</t>
    <phoneticPr fontId="3"/>
  </si>
  <si>
    <t>〇</t>
  </si>
  <si>
    <t>医療法人</t>
  </si>
  <si>
    <t>内科</t>
  </si>
  <si>
    <t>ＤＰＣ病院ではない</t>
  </si>
  <si>
    <t>有</t>
  </si>
  <si>
    <t>看護必要度Ⅰ</t>
    <phoneticPr fontId="3"/>
  </si>
  <si>
    <t>2階一般</t>
  </si>
  <si>
    <t>急性期機能</t>
  </si>
  <si>
    <t>3階一般</t>
  </si>
  <si>
    <t>地域包括ケア入院医療管理料１</t>
  </si>
  <si>
    <t>地域包括</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</si>
</sst>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c r="C4" s="424"/>
      <c r="D4" s="424"/>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5" t="s">
        <v>1011</v>
      </c>
      <c r="J9" s="425"/>
      <c r="K9" s="425"/>
      <c r="L9" s="276" t="s">
        <v>1045</v>
      </c>
      <c r="M9" s="282" t="s">
        <v>1047</v>
      </c>
      <c r="N9" s="282" t="s">
        <v>1049</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1045</v>
      </c>
      <c r="M22" s="282" t="s">
        <v>1047</v>
      </c>
      <c r="N22" s="282" t="s">
        <v>1049</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1045</v>
      </c>
      <c r="M35" s="282" t="s">
        <v>1047</v>
      </c>
      <c r="N35" s="282" t="s">
        <v>1049</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1045</v>
      </c>
      <c r="M44" s="282" t="s">
        <v>1047</v>
      </c>
      <c r="N44" s="282" t="s">
        <v>1049</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2" t="s">
        <v>544</v>
      </c>
      <c r="E60" s="432"/>
      <c r="F60" s="432"/>
      <c r="G60" s="432"/>
      <c r="H60" s="432"/>
      <c r="I60" s="432"/>
      <c r="J60" s="432"/>
      <c r="K60" s="432"/>
      <c r="L60" s="432"/>
      <c r="M60" s="39"/>
      <c r="N60" s="39"/>
    </row>
    <row r="61" spans="1:14" s="21" customFormat="1" ht="34.5" customHeight="1">
      <c r="A61" s="243"/>
      <c r="B61" s="1"/>
      <c r="C61" s="41"/>
      <c r="D61" s="431" t="s">
        <v>16</v>
      </c>
      <c r="E61" s="431"/>
      <c r="F61" s="431"/>
      <c r="G61" s="431"/>
      <c r="H61" s="431"/>
      <c r="I61" s="431"/>
      <c r="J61" s="431"/>
      <c r="K61" s="431"/>
      <c r="L61" s="431"/>
      <c r="M61" s="39"/>
      <c r="N61" s="39"/>
    </row>
    <row r="62" spans="1:14" s="21" customFormat="1" ht="34.5" customHeight="1">
      <c r="A62" s="243"/>
      <c r="B62" s="1"/>
      <c r="C62" s="41"/>
      <c r="D62" s="431" t="s">
        <v>17</v>
      </c>
      <c r="E62" s="431"/>
      <c r="F62" s="431"/>
      <c r="G62" s="431"/>
      <c r="H62" s="431"/>
      <c r="I62" s="431"/>
      <c r="J62" s="431"/>
      <c r="K62" s="431"/>
      <c r="L62" s="431"/>
      <c r="M62" s="39"/>
      <c r="N62" s="39"/>
    </row>
    <row r="63" spans="1:14" s="21" customFormat="1" ht="34.5" customHeight="1">
      <c r="A63" s="243"/>
      <c r="B63" s="1"/>
      <c r="C63" s="41"/>
      <c r="D63" s="431" t="s">
        <v>18</v>
      </c>
      <c r="E63" s="431"/>
      <c r="F63" s="431"/>
      <c r="G63" s="431"/>
      <c r="H63" s="431"/>
      <c r="I63" s="431"/>
      <c r="J63" s="431"/>
      <c r="K63" s="431"/>
      <c r="L63" s="431"/>
      <c r="M63" s="39"/>
      <c r="N63" s="39"/>
    </row>
    <row r="64" spans="1:14" s="21" customFormat="1" ht="34.5" customHeight="1">
      <c r="A64" s="243"/>
      <c r="B64" s="1"/>
      <c r="C64" s="41"/>
      <c r="D64" s="431" t="s">
        <v>19</v>
      </c>
      <c r="E64" s="431"/>
      <c r="F64" s="431"/>
      <c r="G64" s="431"/>
      <c r="H64" s="431"/>
      <c r="I64" s="431"/>
      <c r="J64" s="431"/>
      <c r="K64" s="431"/>
      <c r="L64" s="431"/>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1045</v>
      </c>
      <c r="M89" s="262" t="s">
        <v>1047</v>
      </c>
      <c r="N89" s="262" t="s">
        <v>1049</v>
      </c>
    </row>
    <row r="90" spans="1:22" s="21" customFormat="1">
      <c r="A90" s="243"/>
      <c r="B90" s="1"/>
      <c r="C90" s="3"/>
      <c r="D90" s="3"/>
      <c r="E90" s="3"/>
      <c r="F90" s="3"/>
      <c r="G90" s="3"/>
      <c r="H90" s="287"/>
      <c r="I90" s="67" t="s">
        <v>36</v>
      </c>
      <c r="J90" s="68"/>
      <c r="K90" s="69"/>
      <c r="L90" s="262" t="s">
        <v>1046</v>
      </c>
      <c r="M90" s="262" t="s">
        <v>1046</v>
      </c>
      <c r="N90" s="262" t="s">
        <v>1046</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1045</v>
      </c>
      <c r="M97" s="66" t="s">
        <v>1047</v>
      </c>
      <c r="N97" s="66" t="s">
        <v>1049</v>
      </c>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1046</v>
      </c>
      <c r="O98" s="8"/>
      <c r="P98" s="8"/>
      <c r="Q98" s="8"/>
      <c r="R98" s="8"/>
      <c r="S98" s="8"/>
      <c r="T98" s="8"/>
      <c r="U98" s="8"/>
      <c r="V98" s="8"/>
    </row>
    <row r="99" spans="1:22" s="83" customFormat="1" ht="34.5" customHeight="1">
      <c r="A99" s="244" t="s">
        <v>610</v>
      </c>
      <c r="B99" s="1"/>
      <c r="C99" s="334" t="s">
        <v>41</v>
      </c>
      <c r="D99" s="336"/>
      <c r="E99" s="426" t="s">
        <v>42</v>
      </c>
      <c r="F99" s="427"/>
      <c r="G99" s="427"/>
      <c r="H99" s="428"/>
      <c r="I99" s="419" t="s">
        <v>43</v>
      </c>
      <c r="J99" s="256">
        <f t="shared" ref="J99:J111" si="0">IF(SUM(L99:N99)=0,IF(COUNTIF(L99:N99,"未確認")&gt;0,"未確認",IF(COUNTIF(L99:N99,"~*")&gt;0,"*",SUM(L99:N99))),SUM(L99:N99))</f>
        <v>91</v>
      </c>
      <c r="K99" s="237" t="str">
        <f>IF(OR(COUNTIF(L99:N99,"未確認")&gt;0,COUNTIF(L99:N99,"~*")&gt;0),"※","")</f>
        <v/>
      </c>
      <c r="L99" s="258">
        <v>42</v>
      </c>
      <c r="M99" s="258">
        <v>36</v>
      </c>
      <c r="N99" s="258">
        <v>13</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91</v>
      </c>
      <c r="K101" s="237" t="str">
        <f>IF(OR(COUNTIF(L101:N101,"未確認")&gt;0,COUNTIF(L101:N101,"~*")&gt;0),"※","")</f>
        <v/>
      </c>
      <c r="L101" s="258">
        <v>42</v>
      </c>
      <c r="M101" s="258">
        <v>36</v>
      </c>
      <c r="N101" s="258">
        <v>13</v>
      </c>
    </row>
    <row r="102" spans="1:22" s="83" customFormat="1" ht="34.5" customHeight="1">
      <c r="A102" s="244" t="s">
        <v>610</v>
      </c>
      <c r="B102" s="84"/>
      <c r="C102" s="377"/>
      <c r="D102" s="379"/>
      <c r="E102" s="317" t="s">
        <v>612</v>
      </c>
      <c r="F102" s="318"/>
      <c r="G102" s="318"/>
      <c r="H102" s="319"/>
      <c r="I102" s="420"/>
      <c r="J102" s="256">
        <f t="shared" si="0"/>
        <v>91</v>
      </c>
      <c r="K102" s="237" t="str">
        <f t="shared" ref="K102:K111" si="1">IF(OR(COUNTIF(L101:N101,"未確認")&gt;0,COUNTIF(L101:N101,"~*")&gt;0),"※","")</f>
        <v/>
      </c>
      <c r="L102" s="258">
        <v>42</v>
      </c>
      <c r="M102" s="258">
        <v>36</v>
      </c>
      <c r="N102" s="258">
        <v>13</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9"/>
      <c r="F104" s="430"/>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9"/>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9"/>
      <c r="F107" s="430"/>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3"/>
      <c r="F110" s="434"/>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66" t="s">
        <v>1049</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66" t="s">
        <v>1049</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c r="N131" s="98" t="s">
        <v>1048</v>
      </c>
    </row>
    <row r="132" spans="1:22" s="83" customFormat="1" ht="34.5" customHeight="1">
      <c r="A132" s="244" t="s">
        <v>621</v>
      </c>
      <c r="B132" s="84"/>
      <c r="C132" s="295"/>
      <c r="D132" s="297"/>
      <c r="E132" s="320" t="s">
        <v>58</v>
      </c>
      <c r="F132" s="321"/>
      <c r="G132" s="321"/>
      <c r="H132" s="322"/>
      <c r="I132" s="389"/>
      <c r="J132" s="101"/>
      <c r="K132" s="102"/>
      <c r="L132" s="82">
        <v>42</v>
      </c>
      <c r="M132" s="82">
        <v>36</v>
      </c>
      <c r="N132" s="82">
        <v>13</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66" t="s">
        <v>1049</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85</v>
      </c>
      <c r="K149" s="264" t="str">
        <f t="shared" si="3"/>
        <v/>
      </c>
      <c r="L149" s="117">
        <v>68</v>
      </c>
      <c r="M149" s="117">
        <v>17</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21</v>
      </c>
      <c r="K156" s="264" t="str">
        <f t="shared" si="3"/>
        <v/>
      </c>
      <c r="L156" s="117">
        <v>0</v>
      </c>
      <c r="M156" s="117">
        <v>21</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24</v>
      </c>
      <c r="K204" s="264" t="str">
        <f t="shared" si="5"/>
        <v/>
      </c>
      <c r="L204" s="117">
        <v>0</v>
      </c>
      <c r="M204" s="117">
        <v>24</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10</v>
      </c>
      <c r="K220" s="264" t="str">
        <f t="shared" si="7"/>
        <v>※</v>
      </c>
      <c r="L220" s="117">
        <v>10</v>
      </c>
      <c r="M220" s="117" t="s">
        <v>541</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66" t="s">
        <v>1049</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66" t="s">
        <v>1049</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66" t="s">
        <v>1049</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66" t="s">
        <v>1049</v>
      </c>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1046</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1043</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66" t="s">
        <v>1049</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6.1</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43</v>
      </c>
      <c r="K269" s="81" t="str">
        <f t="shared" si="8"/>
        <v/>
      </c>
      <c r="L269" s="147">
        <v>22</v>
      </c>
      <c r="M269" s="147">
        <v>21</v>
      </c>
      <c r="N269" s="147">
        <v>0</v>
      </c>
    </row>
    <row r="270" spans="1:22" s="83" customFormat="1" ht="34.5" customHeight="1">
      <c r="A270" s="249" t="s">
        <v>725</v>
      </c>
      <c r="B270" s="120"/>
      <c r="C270" s="371"/>
      <c r="D270" s="371"/>
      <c r="E270" s="371"/>
      <c r="F270" s="371"/>
      <c r="G270" s="371" t="s">
        <v>148</v>
      </c>
      <c r="H270" s="371"/>
      <c r="I270" s="404"/>
      <c r="J270" s="266">
        <f t="shared" si="9"/>
        <v>1.9</v>
      </c>
      <c r="K270" s="81" t="str">
        <f t="shared" si="8"/>
        <v/>
      </c>
      <c r="L270" s="148">
        <v>1</v>
      </c>
      <c r="M270" s="148">
        <v>0.9</v>
      </c>
      <c r="N270" s="148">
        <v>0</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1</v>
      </c>
      <c r="M271" s="147">
        <v>6</v>
      </c>
      <c r="N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21</v>
      </c>
      <c r="K273" s="81" t="str">
        <f t="shared" si="8"/>
        <v/>
      </c>
      <c r="L273" s="147">
        <v>10</v>
      </c>
      <c r="M273" s="147">
        <v>11</v>
      </c>
      <c r="N273" s="147">
        <v>0</v>
      </c>
    </row>
    <row r="274" spans="1:14" s="83" customFormat="1" ht="34.5" customHeight="1">
      <c r="A274" s="249" t="s">
        <v>727</v>
      </c>
      <c r="B274" s="120"/>
      <c r="C274" s="372"/>
      <c r="D274" s="372"/>
      <c r="E274" s="372"/>
      <c r="F274" s="372"/>
      <c r="G274" s="371" t="s">
        <v>148</v>
      </c>
      <c r="H274" s="371"/>
      <c r="I274" s="404"/>
      <c r="J274" s="266">
        <f t="shared" si="9"/>
        <v>0.4</v>
      </c>
      <c r="K274" s="81" t="str">
        <f t="shared" si="8"/>
        <v/>
      </c>
      <c r="L274" s="148">
        <v>0</v>
      </c>
      <c r="M274" s="148">
        <v>0.4</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16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1.6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5</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4</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66" t="s">
        <v>1049</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66" t="s">
        <v>1049</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c r="N367" s="66" t="s">
        <v>1049</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66" t="s">
        <v>1049</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1071</v>
      </c>
      <c r="K392" s="81" t="str">
        <f t="shared" ref="K392:K397" si="12">IF(OR(COUNTIF(L392:N392,"未確認")&gt;0,COUNTIF(L392:N392,"~*")&gt;0),"※","")</f>
        <v/>
      </c>
      <c r="L392" s="147">
        <v>756</v>
      </c>
      <c r="M392" s="147">
        <v>147</v>
      </c>
      <c r="N392" s="147">
        <v>168</v>
      </c>
    </row>
    <row r="393" spans="1:22" s="83" customFormat="1" ht="34.5" customHeight="1">
      <c r="A393" s="249" t="s">
        <v>773</v>
      </c>
      <c r="B393" s="84"/>
      <c r="C393" s="370"/>
      <c r="D393" s="380"/>
      <c r="E393" s="320" t="s">
        <v>224</v>
      </c>
      <c r="F393" s="321"/>
      <c r="G393" s="321"/>
      <c r="H393" s="322"/>
      <c r="I393" s="343"/>
      <c r="J393" s="140">
        <f t="shared" si="11"/>
        <v>809</v>
      </c>
      <c r="K393" s="81" t="str">
        <f t="shared" si="12"/>
        <v/>
      </c>
      <c r="L393" s="147">
        <v>538</v>
      </c>
      <c r="M393" s="147">
        <v>112</v>
      </c>
      <c r="N393" s="147">
        <v>159</v>
      </c>
    </row>
    <row r="394" spans="1:22" s="83" customFormat="1" ht="34.5" customHeight="1">
      <c r="A394" s="250" t="s">
        <v>774</v>
      </c>
      <c r="B394" s="84"/>
      <c r="C394" s="370"/>
      <c r="D394" s="381"/>
      <c r="E394" s="320" t="s">
        <v>225</v>
      </c>
      <c r="F394" s="321"/>
      <c r="G394" s="321"/>
      <c r="H394" s="322"/>
      <c r="I394" s="343"/>
      <c r="J394" s="140">
        <f t="shared" si="11"/>
        <v>262</v>
      </c>
      <c r="K394" s="81" t="str">
        <f t="shared" si="12"/>
        <v/>
      </c>
      <c r="L394" s="147">
        <v>218</v>
      </c>
      <c r="M394" s="147">
        <v>35</v>
      </c>
      <c r="N394" s="147">
        <v>9</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30505</v>
      </c>
      <c r="K396" s="81" t="str">
        <f t="shared" si="12"/>
        <v/>
      </c>
      <c r="L396" s="147">
        <v>13944</v>
      </c>
      <c r="M396" s="147">
        <v>12388</v>
      </c>
      <c r="N396" s="147">
        <v>4173</v>
      </c>
    </row>
    <row r="397" spans="1:22" s="83" customFormat="1" ht="34.5" customHeight="1">
      <c r="A397" s="250" t="s">
        <v>777</v>
      </c>
      <c r="B397" s="119"/>
      <c r="C397" s="370"/>
      <c r="D397" s="320" t="s">
        <v>228</v>
      </c>
      <c r="E397" s="321"/>
      <c r="F397" s="321"/>
      <c r="G397" s="321"/>
      <c r="H397" s="322"/>
      <c r="I397" s="344"/>
      <c r="J397" s="140">
        <f t="shared" si="11"/>
        <v>1052</v>
      </c>
      <c r="K397" s="81" t="str">
        <f t="shared" si="12"/>
        <v/>
      </c>
      <c r="L397" s="147">
        <v>745</v>
      </c>
      <c r="M397" s="147">
        <v>140</v>
      </c>
      <c r="N397" s="147">
        <v>167</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66" t="s">
        <v>1049</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1071</v>
      </c>
      <c r="K405" s="81" t="str">
        <f t="shared" ref="K405:K422" si="14">IF(OR(COUNTIF(L405:N405,"未確認")&gt;0,COUNTIF(L405:N405,"~*")&gt;0),"※","")</f>
        <v/>
      </c>
      <c r="L405" s="147">
        <v>756</v>
      </c>
      <c r="M405" s="147">
        <v>147</v>
      </c>
      <c r="N405" s="147">
        <v>168</v>
      </c>
    </row>
    <row r="406" spans="1:22" s="83" customFormat="1" ht="34.5" customHeight="1">
      <c r="A406" s="251" t="s">
        <v>779</v>
      </c>
      <c r="B406" s="119"/>
      <c r="C406" s="369"/>
      <c r="D406" s="375" t="s">
        <v>233</v>
      </c>
      <c r="E406" s="377" t="s">
        <v>234</v>
      </c>
      <c r="F406" s="378"/>
      <c r="G406" s="378"/>
      <c r="H406" s="379"/>
      <c r="I406" s="361"/>
      <c r="J406" s="140">
        <f t="shared" si="13"/>
        <v>127</v>
      </c>
      <c r="K406" s="81" t="str">
        <f t="shared" si="14"/>
        <v/>
      </c>
      <c r="L406" s="147">
        <v>5</v>
      </c>
      <c r="M406" s="147">
        <v>10</v>
      </c>
      <c r="N406" s="147">
        <v>112</v>
      </c>
    </row>
    <row r="407" spans="1:22" s="83" customFormat="1" ht="34.5" customHeight="1">
      <c r="A407" s="251" t="s">
        <v>780</v>
      </c>
      <c r="B407" s="119"/>
      <c r="C407" s="369"/>
      <c r="D407" s="369"/>
      <c r="E407" s="320" t="s">
        <v>235</v>
      </c>
      <c r="F407" s="321"/>
      <c r="G407" s="321"/>
      <c r="H407" s="322"/>
      <c r="I407" s="361"/>
      <c r="J407" s="140">
        <f t="shared" si="13"/>
        <v>679</v>
      </c>
      <c r="K407" s="81" t="str">
        <f t="shared" si="14"/>
        <v/>
      </c>
      <c r="L407" s="147">
        <v>548</v>
      </c>
      <c r="M407" s="147">
        <v>86</v>
      </c>
      <c r="N407" s="147">
        <v>45</v>
      </c>
    </row>
    <row r="408" spans="1:22" s="83" customFormat="1" ht="34.5" customHeight="1">
      <c r="A408" s="251" t="s">
        <v>781</v>
      </c>
      <c r="B408" s="119"/>
      <c r="C408" s="369"/>
      <c r="D408" s="369"/>
      <c r="E408" s="320" t="s">
        <v>236</v>
      </c>
      <c r="F408" s="321"/>
      <c r="G408" s="321"/>
      <c r="H408" s="322"/>
      <c r="I408" s="361"/>
      <c r="J408" s="140">
        <f t="shared" si="13"/>
        <v>135</v>
      </c>
      <c r="K408" s="81" t="str">
        <f t="shared" si="14"/>
        <v/>
      </c>
      <c r="L408" s="147">
        <v>100</v>
      </c>
      <c r="M408" s="147">
        <v>28</v>
      </c>
      <c r="N408" s="147">
        <v>7</v>
      </c>
    </row>
    <row r="409" spans="1:22" s="83" customFormat="1" ht="34.5" customHeight="1">
      <c r="A409" s="251" t="s">
        <v>782</v>
      </c>
      <c r="B409" s="119"/>
      <c r="C409" s="369"/>
      <c r="D409" s="369"/>
      <c r="E409" s="317" t="s">
        <v>989</v>
      </c>
      <c r="F409" s="318"/>
      <c r="G409" s="318"/>
      <c r="H409" s="319"/>
      <c r="I409" s="361"/>
      <c r="J409" s="140">
        <f t="shared" si="13"/>
        <v>130</v>
      </c>
      <c r="K409" s="81" t="str">
        <f t="shared" si="14"/>
        <v/>
      </c>
      <c r="L409" s="147">
        <v>103</v>
      </c>
      <c r="M409" s="147">
        <v>23</v>
      </c>
      <c r="N409" s="147">
        <v>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1052</v>
      </c>
      <c r="K413" s="81" t="str">
        <f t="shared" si="14"/>
        <v/>
      </c>
      <c r="L413" s="147">
        <v>745</v>
      </c>
      <c r="M413" s="147">
        <v>140</v>
      </c>
      <c r="N413" s="147">
        <v>167</v>
      </c>
    </row>
    <row r="414" spans="1:22" s="83" customFormat="1" ht="34.5" customHeight="1">
      <c r="A414" s="251" t="s">
        <v>787</v>
      </c>
      <c r="B414" s="119"/>
      <c r="C414" s="369"/>
      <c r="D414" s="375" t="s">
        <v>240</v>
      </c>
      <c r="E414" s="377" t="s">
        <v>241</v>
      </c>
      <c r="F414" s="378"/>
      <c r="G414" s="378"/>
      <c r="H414" s="379"/>
      <c r="I414" s="361"/>
      <c r="J414" s="140">
        <f t="shared" si="13"/>
        <v>127</v>
      </c>
      <c r="K414" s="81" t="str">
        <f t="shared" si="14"/>
        <v/>
      </c>
      <c r="L414" s="147">
        <v>122</v>
      </c>
      <c r="M414" s="147">
        <v>2</v>
      </c>
      <c r="N414" s="147">
        <v>3</v>
      </c>
    </row>
    <row r="415" spans="1:22" s="83" customFormat="1" ht="34.5" customHeight="1">
      <c r="A415" s="251" t="s">
        <v>788</v>
      </c>
      <c r="B415" s="119"/>
      <c r="C415" s="369"/>
      <c r="D415" s="369"/>
      <c r="E415" s="320" t="s">
        <v>242</v>
      </c>
      <c r="F415" s="321"/>
      <c r="G415" s="321"/>
      <c r="H415" s="322"/>
      <c r="I415" s="361"/>
      <c r="J415" s="140">
        <f t="shared" si="13"/>
        <v>646</v>
      </c>
      <c r="K415" s="81" t="str">
        <f t="shared" si="14"/>
        <v/>
      </c>
      <c r="L415" s="147">
        <v>442</v>
      </c>
      <c r="M415" s="147">
        <v>75</v>
      </c>
      <c r="N415" s="147">
        <v>129</v>
      </c>
    </row>
    <row r="416" spans="1:22" s="83" customFormat="1" ht="34.5" customHeight="1">
      <c r="A416" s="251" t="s">
        <v>789</v>
      </c>
      <c r="B416" s="119"/>
      <c r="C416" s="369"/>
      <c r="D416" s="369"/>
      <c r="E416" s="320" t="s">
        <v>243</v>
      </c>
      <c r="F416" s="321"/>
      <c r="G416" s="321"/>
      <c r="H416" s="322"/>
      <c r="I416" s="361"/>
      <c r="J416" s="140">
        <f t="shared" si="13"/>
        <v>70</v>
      </c>
      <c r="K416" s="81" t="str">
        <f t="shared" si="14"/>
        <v/>
      </c>
      <c r="L416" s="147">
        <v>51</v>
      </c>
      <c r="M416" s="147">
        <v>14</v>
      </c>
      <c r="N416" s="147">
        <v>5</v>
      </c>
    </row>
    <row r="417" spans="1:22" s="83" customFormat="1" ht="34.5" customHeight="1">
      <c r="A417" s="251" t="s">
        <v>790</v>
      </c>
      <c r="B417" s="119"/>
      <c r="C417" s="369"/>
      <c r="D417" s="369"/>
      <c r="E417" s="320" t="s">
        <v>244</v>
      </c>
      <c r="F417" s="321"/>
      <c r="G417" s="321"/>
      <c r="H417" s="322"/>
      <c r="I417" s="361"/>
      <c r="J417" s="140">
        <f t="shared" si="13"/>
        <v>22</v>
      </c>
      <c r="K417" s="81" t="str">
        <f t="shared" si="14"/>
        <v/>
      </c>
      <c r="L417" s="147">
        <v>12</v>
      </c>
      <c r="M417" s="147">
        <v>5</v>
      </c>
      <c r="N417" s="147">
        <v>5</v>
      </c>
    </row>
    <row r="418" spans="1:22" s="83" customFormat="1" ht="34.5" customHeight="1">
      <c r="A418" s="251" t="s">
        <v>791</v>
      </c>
      <c r="B418" s="119"/>
      <c r="C418" s="369"/>
      <c r="D418" s="369"/>
      <c r="E418" s="320" t="s">
        <v>245</v>
      </c>
      <c r="F418" s="321"/>
      <c r="G418" s="321"/>
      <c r="H418" s="322"/>
      <c r="I418" s="361"/>
      <c r="J418" s="140">
        <f t="shared" si="13"/>
        <v>37</v>
      </c>
      <c r="K418" s="81" t="str">
        <f t="shared" si="14"/>
        <v/>
      </c>
      <c r="L418" s="147">
        <v>19</v>
      </c>
      <c r="M418" s="147">
        <v>6</v>
      </c>
      <c r="N418" s="147">
        <v>12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55</v>
      </c>
      <c r="K420" s="81" t="str">
        <f t="shared" si="14"/>
        <v/>
      </c>
      <c r="L420" s="147">
        <v>36</v>
      </c>
      <c r="M420" s="147">
        <v>7</v>
      </c>
      <c r="N420" s="147">
        <v>12</v>
      </c>
    </row>
    <row r="421" spans="1:22" s="83" customFormat="1" ht="34.5" customHeight="1">
      <c r="A421" s="251" t="s">
        <v>794</v>
      </c>
      <c r="B421" s="119"/>
      <c r="C421" s="369"/>
      <c r="D421" s="369"/>
      <c r="E421" s="320" t="s">
        <v>247</v>
      </c>
      <c r="F421" s="321"/>
      <c r="G421" s="321"/>
      <c r="H421" s="322"/>
      <c r="I421" s="361"/>
      <c r="J421" s="140">
        <f t="shared" si="13"/>
        <v>95</v>
      </c>
      <c r="K421" s="81" t="str">
        <f t="shared" si="14"/>
        <v/>
      </c>
      <c r="L421" s="147">
        <v>63</v>
      </c>
      <c r="M421" s="147">
        <v>31</v>
      </c>
      <c r="N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66" t="s">
        <v>1049</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925</v>
      </c>
      <c r="K430" s="193" t="str">
        <f>IF(OR(COUNTIF(L430:N430,"未確認")&gt;0,COUNTIF(L430:N430,"~*")&gt;0),"※","")</f>
        <v/>
      </c>
      <c r="L430" s="147">
        <v>623</v>
      </c>
      <c r="M430" s="147">
        <v>138</v>
      </c>
      <c r="N430" s="147">
        <v>164</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9</v>
      </c>
      <c r="K431" s="193" t="str">
        <f>IF(OR(COUNTIF(L431:N431,"未確認")&gt;0,COUNTIF(L431:N431,"~*")&gt;0),"※","")</f>
        <v/>
      </c>
      <c r="L431" s="147">
        <v>0</v>
      </c>
      <c r="M431" s="147">
        <v>0</v>
      </c>
      <c r="N431" s="147">
        <v>9</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195</v>
      </c>
      <c r="K433" s="193" t="str">
        <f>IF(OR(COUNTIF(L433:N433,"未確認")&gt;0,COUNTIF(L433:N433,"~*")&gt;0),"※","")</f>
        <v/>
      </c>
      <c r="L433" s="147">
        <v>133</v>
      </c>
      <c r="M433" s="147">
        <v>51</v>
      </c>
      <c r="N433" s="147">
        <v>11</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721</v>
      </c>
      <c r="K434" s="193" t="str">
        <f>IF(OR(COUNTIF(L434:N434,"未確認")&gt;0,COUNTIF(L434:N434,"~*")&gt;0),"※","")</f>
        <v/>
      </c>
      <c r="L434" s="147">
        <v>490</v>
      </c>
      <c r="M434" s="147">
        <v>87</v>
      </c>
      <c r="N434" s="147">
        <v>144</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66" t="s">
        <v>1049</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6</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4</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4</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3</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1</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66" t="s">
        <v>1049</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20</v>
      </c>
      <c r="K468" s="201" t="str">
        <f t="shared" ref="K468:K475" si="16">IF(OR(COUNTIF(L468:N468,"未確認")&gt;0,COUNTIF(L468:N468,"*")&gt;0),"※","")</f>
        <v>※</v>
      </c>
      <c r="L468" s="117">
        <v>20</v>
      </c>
      <c r="M468" s="117" t="s">
        <v>541</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v>0</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16</v>
      </c>
      <c r="K476" s="201" t="str">
        <f>IF(OR(COUNTIF(L476:N476,"未確認")&gt;0,COUNTIF(L476:N476,"~")&gt;0),"※","")</f>
        <v/>
      </c>
      <c r="L476" s="117">
        <v>16</v>
      </c>
      <c r="M476" s="117" t="s">
        <v>541</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t="s">
        <v>541</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541</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66" t="s">
        <v>1049</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1046</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66" t="s">
        <v>1049</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1046</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66" t="s">
        <v>1049</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1046</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66" t="s">
        <v>1049</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1046</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66" t="s">
        <v>1049</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1046</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c r="N543" s="66" t="s">
        <v>1049</v>
      </c>
    </row>
    <row r="544" spans="1:22" s="1" customFormat="1" ht="20.25" customHeight="1">
      <c r="A544" s="243"/>
      <c r="C544" s="62"/>
      <c r="D544" s="3"/>
      <c r="E544" s="3"/>
      <c r="F544" s="3"/>
      <c r="G544" s="3"/>
      <c r="H544" s="287"/>
      <c r="I544" s="67" t="s">
        <v>36</v>
      </c>
      <c r="J544" s="68"/>
      <c r="K544" s="186"/>
      <c r="L544" s="70" t="s">
        <v>1046</v>
      </c>
      <c r="M544" s="70" t="s">
        <v>1046</v>
      </c>
      <c r="N544" s="70" t="s">
        <v>1046</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1044</v>
      </c>
      <c r="M558" s="211" t="s">
        <v>1044</v>
      </c>
      <c r="N558" s="211" t="s">
        <v>1044</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44.1</v>
      </c>
      <c r="M560" s="211">
        <v>39</v>
      </c>
      <c r="N560" s="211" t="s">
        <v>533</v>
      </c>
    </row>
    <row r="561" spans="1:14" s="91" customFormat="1" ht="34.5" customHeight="1">
      <c r="A561" s="251" t="s">
        <v>871</v>
      </c>
      <c r="B561" s="119"/>
      <c r="C561" s="209"/>
      <c r="D561" s="331" t="s">
        <v>377</v>
      </c>
      <c r="E561" s="342"/>
      <c r="F561" s="342"/>
      <c r="G561" s="342"/>
      <c r="H561" s="332"/>
      <c r="I561" s="343"/>
      <c r="J561" s="207"/>
      <c r="K561" s="210"/>
      <c r="L561" s="211">
        <v>21</v>
      </c>
      <c r="M561" s="211">
        <v>16.8</v>
      </c>
      <c r="N561" s="211" t="s">
        <v>533</v>
      </c>
    </row>
    <row r="562" spans="1:14" s="91" customFormat="1" ht="34.5" customHeight="1">
      <c r="A562" s="251" t="s">
        <v>872</v>
      </c>
      <c r="B562" s="119"/>
      <c r="C562" s="209"/>
      <c r="D562" s="331" t="s">
        <v>992</v>
      </c>
      <c r="E562" s="342"/>
      <c r="F562" s="342"/>
      <c r="G562" s="342"/>
      <c r="H562" s="332"/>
      <c r="I562" s="343"/>
      <c r="J562" s="207"/>
      <c r="K562" s="210"/>
      <c r="L562" s="211">
        <v>18.600000000000001</v>
      </c>
      <c r="M562" s="211">
        <v>13.2</v>
      </c>
      <c r="N562" s="211" t="s">
        <v>533</v>
      </c>
    </row>
    <row r="563" spans="1:14" s="91" customFormat="1" ht="34.5" customHeight="1">
      <c r="A563" s="251" t="s">
        <v>873</v>
      </c>
      <c r="B563" s="119"/>
      <c r="C563" s="209"/>
      <c r="D563" s="331" t="s">
        <v>379</v>
      </c>
      <c r="E563" s="342"/>
      <c r="F563" s="342"/>
      <c r="G563" s="342"/>
      <c r="H563" s="332"/>
      <c r="I563" s="343"/>
      <c r="J563" s="207"/>
      <c r="K563" s="210"/>
      <c r="L563" s="211">
        <v>6.8</v>
      </c>
      <c r="M563" s="211">
        <v>4.5</v>
      </c>
      <c r="N563" s="211" t="s">
        <v>533</v>
      </c>
    </row>
    <row r="564" spans="1:14" s="91" customFormat="1" ht="34.5" customHeight="1">
      <c r="A564" s="251" t="s">
        <v>874</v>
      </c>
      <c r="B564" s="119"/>
      <c r="C564" s="209"/>
      <c r="D564" s="331" t="s">
        <v>380</v>
      </c>
      <c r="E564" s="342"/>
      <c r="F564" s="342"/>
      <c r="G564" s="342"/>
      <c r="H564" s="332"/>
      <c r="I564" s="343"/>
      <c r="J564" s="207"/>
      <c r="K564" s="210"/>
      <c r="L564" s="211">
        <v>0.8</v>
      </c>
      <c r="M564" s="211">
        <v>0</v>
      </c>
      <c r="N564" s="211" t="s">
        <v>533</v>
      </c>
    </row>
    <row r="565" spans="1:14" s="91" customFormat="1" ht="34.5" customHeight="1">
      <c r="A565" s="251" t="s">
        <v>875</v>
      </c>
      <c r="B565" s="119"/>
      <c r="C565" s="280"/>
      <c r="D565" s="331" t="s">
        <v>869</v>
      </c>
      <c r="E565" s="342"/>
      <c r="F565" s="342"/>
      <c r="G565" s="342"/>
      <c r="H565" s="332"/>
      <c r="I565" s="343"/>
      <c r="J565" s="207"/>
      <c r="K565" s="210"/>
      <c r="L565" s="211">
        <v>25.1</v>
      </c>
      <c r="M565" s="211">
        <v>8.3000000000000007</v>
      </c>
      <c r="N565" s="211" t="s">
        <v>533</v>
      </c>
    </row>
    <row r="566" spans="1:14" s="91" customFormat="1" ht="34.5" customHeight="1">
      <c r="A566" s="251" t="s">
        <v>876</v>
      </c>
      <c r="B566" s="119"/>
      <c r="C566" s="285"/>
      <c r="D566" s="331" t="s">
        <v>993</v>
      </c>
      <c r="E566" s="342"/>
      <c r="F566" s="342"/>
      <c r="G566" s="342"/>
      <c r="H566" s="332"/>
      <c r="I566" s="343"/>
      <c r="J566" s="213"/>
      <c r="K566" s="214"/>
      <c r="L566" s="211">
        <v>23</v>
      </c>
      <c r="M566" s="211">
        <v>23.3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v>23.5</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v>8.5</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v>5.3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v>1.5</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v>0</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v>2.9</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v>8.1999999999999993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c r="N588" s="66" t="s">
        <v>1049</v>
      </c>
    </row>
    <row r="589" spans="1:22" s="1" customFormat="1" ht="20.25" customHeight="1">
      <c r="A589" s="243"/>
      <c r="C589" s="62"/>
      <c r="D589" s="3"/>
      <c r="E589" s="3"/>
      <c r="F589" s="3"/>
      <c r="G589" s="3"/>
      <c r="H589" s="287"/>
      <c r="I589" s="67" t="s">
        <v>36</v>
      </c>
      <c r="J589" s="68"/>
      <c r="K589" s="186"/>
      <c r="L589" s="70" t="s">
        <v>1046</v>
      </c>
      <c r="M589" s="70" t="s">
        <v>1046</v>
      </c>
      <c r="N589" s="70" t="s">
        <v>1046</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70</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13</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108</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44</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163</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66" t="s">
        <v>1049</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f t="shared" si="28"/>
        <v>18</v>
      </c>
      <c r="K618" s="201" t="str">
        <f t="shared" si="29"/>
        <v/>
      </c>
      <c r="L618" s="117">
        <v>0</v>
      </c>
      <c r="M618" s="117">
        <v>18</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66" t="s">
        <v>1049</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13</v>
      </c>
      <c r="K631" s="201" t="str">
        <f t="shared" ref="K631:K638" si="31">IF(OR(COUNTIF(L631:N631,"未確認")&gt;0,COUNTIF(L631:N631,"*")&gt;0),"※","")</f>
        <v>※</v>
      </c>
      <c r="L631" s="117">
        <v>13</v>
      </c>
      <c r="M631" s="117" t="s">
        <v>541</v>
      </c>
      <c r="N631" s="117">
        <v>0</v>
      </c>
    </row>
    <row r="632" spans="1:22" s="118" customFormat="1" ht="56.1" customHeight="1">
      <c r="A632" s="252" t="s">
        <v>918</v>
      </c>
      <c r="B632" s="119"/>
      <c r="C632" s="320" t="s">
        <v>434</v>
      </c>
      <c r="D632" s="321"/>
      <c r="E632" s="321"/>
      <c r="F632" s="321"/>
      <c r="G632" s="321"/>
      <c r="H632" s="322"/>
      <c r="I632" s="122" t="s">
        <v>435</v>
      </c>
      <c r="J632" s="116">
        <f t="shared" si="30"/>
        <v>17</v>
      </c>
      <c r="K632" s="201" t="str">
        <f t="shared" si="31"/>
        <v>※</v>
      </c>
      <c r="L632" s="117">
        <v>17</v>
      </c>
      <c r="M632" s="117" t="s">
        <v>541</v>
      </c>
      <c r="N632" s="117">
        <v>0</v>
      </c>
    </row>
    <row r="633" spans="1:22" s="118" customFormat="1" ht="57">
      <c r="A633" s="252" t="s">
        <v>919</v>
      </c>
      <c r="B633" s="119"/>
      <c r="C633" s="320" t="s">
        <v>436</v>
      </c>
      <c r="D633" s="321"/>
      <c r="E633" s="321"/>
      <c r="F633" s="321"/>
      <c r="G633" s="321"/>
      <c r="H633" s="322"/>
      <c r="I633" s="122" t="s">
        <v>437</v>
      </c>
      <c r="J633" s="116">
        <f t="shared" si="30"/>
        <v>12</v>
      </c>
      <c r="K633" s="201" t="str">
        <f t="shared" si="31"/>
        <v>※</v>
      </c>
      <c r="L633" s="117">
        <v>12</v>
      </c>
      <c r="M633" s="117" t="s">
        <v>541</v>
      </c>
      <c r="N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row>
    <row r="637" spans="1:22" s="118" customFormat="1" ht="98.1" customHeight="1">
      <c r="A637" s="252" t="s">
        <v>923</v>
      </c>
      <c r="B637" s="119"/>
      <c r="C637" s="320" t="s">
        <v>444</v>
      </c>
      <c r="D637" s="321"/>
      <c r="E637" s="321"/>
      <c r="F637" s="321"/>
      <c r="G637" s="321"/>
      <c r="H637" s="322"/>
      <c r="I637" s="122" t="s">
        <v>445</v>
      </c>
      <c r="J637" s="116">
        <f t="shared" si="30"/>
        <v>62</v>
      </c>
      <c r="K637" s="201" t="str">
        <f t="shared" si="31"/>
        <v/>
      </c>
      <c r="L637" s="117">
        <v>32</v>
      </c>
      <c r="M637" s="117">
        <v>30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66" t="s">
        <v>1049</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47</v>
      </c>
      <c r="K646" s="201" t="str">
        <f t="shared" ref="K646:K660" si="33">IF(OR(COUNTIF(L646:N646,"未確認")&gt;0,COUNTIF(L646:N646,"*")&gt;0),"※","")</f>
        <v/>
      </c>
      <c r="L646" s="117">
        <v>35</v>
      </c>
      <c r="M646" s="117">
        <v>12</v>
      </c>
      <c r="N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v>0</v>
      </c>
    </row>
    <row r="649" spans="1:22" s="118" customFormat="1" ht="69.95" customHeight="1">
      <c r="A649" s="252" t="s">
        <v>928</v>
      </c>
      <c r="B649" s="84"/>
      <c r="C649" s="295"/>
      <c r="D649" s="297"/>
      <c r="E649" s="320" t="s">
        <v>940</v>
      </c>
      <c r="F649" s="321"/>
      <c r="G649" s="321"/>
      <c r="H649" s="322"/>
      <c r="I649" s="122" t="s">
        <v>456</v>
      </c>
      <c r="J649" s="116">
        <f t="shared" si="32"/>
        <v>19</v>
      </c>
      <c r="K649" s="201" t="str">
        <f t="shared" si="33"/>
        <v>※</v>
      </c>
      <c r="L649" s="117">
        <v>19</v>
      </c>
      <c r="M649" s="117" t="s">
        <v>541</v>
      </c>
      <c r="N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v>0</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26</v>
      </c>
      <c r="K655" s="201" t="str">
        <f t="shared" si="33"/>
        <v>※</v>
      </c>
      <c r="L655" s="117">
        <v>26</v>
      </c>
      <c r="M655" s="117" t="s">
        <v>541</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21</v>
      </c>
      <c r="K657" s="201" t="str">
        <f t="shared" si="33"/>
        <v>※</v>
      </c>
      <c r="L657" s="117">
        <v>21</v>
      </c>
      <c r="M657" s="117" t="s">
        <v>541</v>
      </c>
      <c r="N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66" t="s">
        <v>1049</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66" t="s">
        <v>1049</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t="str">
        <f>IF(SUM(L683:N683)=0,IF(COUNTIF(L683:N683,"未確認")&gt;0,"未確認",IF(COUNTIF(L683:N683,"~*")&gt;0,"*",SUM(L683:N683))),SUM(L683:N683))</f>
        <v>*</v>
      </c>
      <c r="K683" s="201" t="str">
        <f>IF(OR(COUNTIF(L683:N683,"未確認")&gt;0,COUNTIF(L683:N683,"*")&gt;0),"※","")</f>
        <v>※</v>
      </c>
      <c r="L683" s="117">
        <v>0</v>
      </c>
      <c r="M683" s="117" t="s">
        <v>541</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66" t="s">
        <v>1049</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20</v>
      </c>
      <c r="K695" s="201" t="str">
        <f>IF(OR(COUNTIF(L695:N695,"未確認")&gt;0,COUNTIF(L695:N695,"*")&gt;0),"※","")</f>
        <v>※</v>
      </c>
      <c r="L695" s="117" t="s">
        <v>541</v>
      </c>
      <c r="M695" s="117">
        <v>20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66" t="s">
        <v>1049</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5" t="s">
        <v>546</v>
      </c>
      <c r="C5" s="436"/>
      <c r="D5" s="436"/>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5" t="s">
        <v>1</v>
      </c>
      <c r="J10" s="425"/>
      <c r="K10" s="425"/>
      <c r="L10" s="437" t="s">
        <v>522</v>
      </c>
      <c r="M10" s="437"/>
      <c r="N10" s="437"/>
      <c r="O10" s="437"/>
      <c r="P10" s="437"/>
      <c r="Q10" s="438"/>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7" t="s">
        <v>522</v>
      </c>
      <c r="M20" s="437"/>
      <c r="N20" s="437"/>
      <c r="O20" s="437"/>
      <c r="P20" s="437"/>
      <c r="Q20" s="438"/>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7" t="s">
        <v>522</v>
      </c>
      <c r="M31" s="437"/>
      <c r="N31" s="437"/>
      <c r="O31" s="437"/>
      <c r="P31" s="437"/>
      <c r="Q31" s="438"/>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2" t="s">
        <v>544</v>
      </c>
      <c r="E40" s="432"/>
      <c r="F40" s="432"/>
      <c r="G40" s="432"/>
      <c r="H40" s="432"/>
      <c r="I40" s="432"/>
      <c r="J40" s="432"/>
      <c r="K40" s="432"/>
      <c r="L40" s="432"/>
      <c r="M40" s="39"/>
      <c r="N40" s="39"/>
      <c r="O40" s="39"/>
      <c r="P40" s="39"/>
      <c r="Q40" s="40"/>
      <c r="R40" s="40"/>
      <c r="S40" s="40"/>
      <c r="T40" s="40"/>
      <c r="U40" s="40"/>
      <c r="V40" s="40"/>
      <c r="W40" s="8"/>
    </row>
    <row r="41" spans="1:23" s="21" customFormat="1" ht="34.5" customHeight="1">
      <c r="A41" s="232"/>
      <c r="B41" s="1"/>
      <c r="C41" s="41"/>
      <c r="D41" s="431" t="s">
        <v>16</v>
      </c>
      <c r="E41" s="431"/>
      <c r="F41" s="431"/>
      <c r="G41" s="431"/>
      <c r="H41" s="431"/>
      <c r="I41" s="431"/>
      <c r="J41" s="431"/>
      <c r="K41" s="431"/>
      <c r="L41" s="431"/>
      <c r="M41" s="39"/>
      <c r="N41" s="39"/>
      <c r="O41" s="39"/>
      <c r="P41" s="39"/>
      <c r="Q41" s="40"/>
      <c r="R41" s="40"/>
      <c r="S41" s="40"/>
      <c r="T41" s="40"/>
      <c r="U41" s="40"/>
      <c r="V41" s="40"/>
      <c r="W41" s="8"/>
    </row>
    <row r="42" spans="1:23" s="21" customFormat="1" ht="34.5" customHeight="1">
      <c r="A42" s="232"/>
      <c r="B42" s="1"/>
      <c r="C42" s="41"/>
      <c r="D42" s="431" t="s">
        <v>17</v>
      </c>
      <c r="E42" s="431"/>
      <c r="F42" s="431"/>
      <c r="G42" s="431"/>
      <c r="H42" s="431"/>
      <c r="I42" s="431"/>
      <c r="J42" s="431"/>
      <c r="K42" s="431"/>
      <c r="L42" s="431"/>
      <c r="M42" s="39"/>
      <c r="N42" s="39"/>
      <c r="O42" s="39"/>
      <c r="P42" s="39"/>
      <c r="Q42" s="40"/>
      <c r="R42" s="40"/>
      <c r="S42" s="40"/>
      <c r="T42" s="40"/>
      <c r="U42" s="40"/>
      <c r="V42" s="40"/>
      <c r="W42" s="8"/>
    </row>
    <row r="43" spans="1:23" s="21" customFormat="1" ht="34.5" customHeight="1">
      <c r="A43" s="232"/>
      <c r="B43" s="1"/>
      <c r="C43" s="41"/>
      <c r="D43" s="431" t="s">
        <v>18</v>
      </c>
      <c r="E43" s="431"/>
      <c r="F43" s="431"/>
      <c r="G43" s="431"/>
      <c r="H43" s="431"/>
      <c r="I43" s="431"/>
      <c r="J43" s="431"/>
      <c r="K43" s="431"/>
      <c r="L43" s="431"/>
      <c r="M43" s="39"/>
      <c r="N43" s="39"/>
      <c r="O43" s="39"/>
      <c r="P43" s="39"/>
      <c r="Q43" s="40"/>
      <c r="R43" s="40"/>
      <c r="S43" s="40"/>
      <c r="T43" s="40"/>
      <c r="U43" s="40"/>
      <c r="V43" s="40"/>
      <c r="W43" s="8"/>
    </row>
    <row r="44" spans="1:23" s="21" customFormat="1" ht="34.5" customHeight="1">
      <c r="A44" s="232"/>
      <c r="B44" s="1"/>
      <c r="C44" s="41"/>
      <c r="D44" s="431" t="s">
        <v>19</v>
      </c>
      <c r="E44" s="431"/>
      <c r="F44" s="431"/>
      <c r="G44" s="431"/>
      <c r="H44" s="431"/>
      <c r="I44" s="431"/>
      <c r="J44" s="431"/>
      <c r="K44" s="431"/>
      <c r="L44" s="43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9"/>
      <c r="M49" s="439"/>
      <c r="N49" s="439"/>
      <c r="O49" s="439"/>
      <c r="P49" s="439"/>
      <c r="R49" s="49"/>
      <c r="S49" s="49"/>
      <c r="T49" s="49"/>
      <c r="U49" s="49"/>
      <c r="V49" s="49"/>
      <c r="W49" s="8"/>
    </row>
    <row r="50" spans="1:23" s="21" customFormat="1">
      <c r="A50" s="232"/>
      <c r="B50" s="1"/>
      <c r="C50" s="51"/>
      <c r="D50" s="35"/>
      <c r="E50" s="35"/>
      <c r="F50" s="35"/>
      <c r="G50" s="35"/>
      <c r="H50" s="20"/>
      <c r="I50" s="53"/>
      <c r="J50" s="5"/>
      <c r="K50" s="6"/>
      <c r="L50" s="439"/>
      <c r="M50" s="439"/>
      <c r="N50" s="439"/>
      <c r="O50" s="439"/>
      <c r="P50" s="439"/>
      <c r="R50" s="49"/>
      <c r="S50" s="49"/>
      <c r="T50" s="49"/>
      <c r="U50" s="49"/>
      <c r="V50" s="49"/>
      <c r="W50" s="8"/>
    </row>
    <row r="51" spans="1:23" s="21" customFormat="1">
      <c r="A51" s="232"/>
      <c r="B51" s="1"/>
      <c r="C51" s="423" t="s">
        <v>20</v>
      </c>
      <c r="D51" s="423"/>
      <c r="E51" s="423"/>
      <c r="F51" s="423"/>
      <c r="G51" s="423"/>
      <c r="H51" s="435" t="s">
        <v>214</v>
      </c>
      <c r="I51" s="435"/>
      <c r="J51" s="435" t="s">
        <v>270</v>
      </c>
      <c r="K51" s="435"/>
      <c r="L51" s="435"/>
      <c r="M51" s="435"/>
      <c r="N51" s="435"/>
      <c r="O51" s="52"/>
      <c r="P51" s="52"/>
      <c r="R51" s="49"/>
      <c r="S51" s="49"/>
      <c r="T51" s="49"/>
      <c r="U51" s="49"/>
      <c r="V51" s="49"/>
      <c r="W51" s="8"/>
    </row>
    <row r="52" spans="1:23" s="21" customFormat="1">
      <c r="A52" s="232"/>
      <c r="B52" s="1"/>
      <c r="C52" s="423" t="s">
        <v>22</v>
      </c>
      <c r="D52" s="423"/>
      <c r="E52" s="423"/>
      <c r="F52" s="423"/>
      <c r="G52" s="423"/>
      <c r="H52" s="435" t="s">
        <v>215</v>
      </c>
      <c r="I52" s="435"/>
      <c r="J52" s="435" t="s">
        <v>272</v>
      </c>
      <c r="K52" s="435"/>
      <c r="L52" s="435"/>
      <c r="M52" s="435"/>
      <c r="N52" s="435"/>
      <c r="O52" s="52"/>
      <c r="P52" s="52"/>
      <c r="R52" s="37"/>
      <c r="S52" s="37"/>
      <c r="T52" s="37"/>
      <c r="U52" s="37"/>
      <c r="V52" s="37"/>
      <c r="W52" s="8"/>
    </row>
    <row r="53" spans="1:23" s="21" customFormat="1">
      <c r="A53" s="232"/>
      <c r="B53" s="1"/>
      <c r="C53" s="435" t="s">
        <v>24</v>
      </c>
      <c r="D53" s="435"/>
      <c r="E53" s="435"/>
      <c r="F53" s="435"/>
      <c r="G53" s="435"/>
      <c r="H53" s="435" t="s">
        <v>216</v>
      </c>
      <c r="I53" s="435"/>
      <c r="J53" s="435" t="s">
        <v>274</v>
      </c>
      <c r="K53" s="435"/>
      <c r="L53" s="435"/>
      <c r="M53" s="435"/>
      <c r="N53" s="435"/>
      <c r="O53" s="52"/>
      <c r="P53" s="52"/>
      <c r="R53" s="49"/>
      <c r="S53" s="49"/>
      <c r="T53" s="49"/>
      <c r="U53" s="49"/>
      <c r="V53" s="49"/>
      <c r="W53" s="8"/>
    </row>
    <row r="54" spans="1:23" s="21" customFormat="1">
      <c r="A54" s="232"/>
      <c r="B54" s="1"/>
      <c r="C54" s="435" t="s">
        <v>26</v>
      </c>
      <c r="D54" s="435"/>
      <c r="E54" s="435"/>
      <c r="F54" s="435"/>
      <c r="G54" s="435"/>
      <c r="H54" s="435" t="s">
        <v>217</v>
      </c>
      <c r="I54" s="435"/>
      <c r="J54" s="435" t="s">
        <v>276</v>
      </c>
      <c r="K54" s="435"/>
      <c r="L54" s="435"/>
      <c r="M54" s="435"/>
      <c r="N54" s="435"/>
      <c r="O54" s="52"/>
      <c r="P54" s="52"/>
      <c r="R54" s="37"/>
      <c r="S54" s="37"/>
      <c r="T54" s="37"/>
      <c r="U54" s="37"/>
      <c r="V54" s="37"/>
      <c r="W54" s="8"/>
    </row>
    <row r="55" spans="1:23" s="21" customFormat="1">
      <c r="A55" s="232"/>
      <c r="B55" s="1"/>
      <c r="C55" s="435" t="s">
        <v>28</v>
      </c>
      <c r="D55" s="435"/>
      <c r="E55" s="435"/>
      <c r="F55" s="435"/>
      <c r="G55" s="435"/>
      <c r="H55" s="53"/>
      <c r="I55" s="53"/>
      <c r="J55" s="435" t="s">
        <v>278</v>
      </c>
      <c r="K55" s="435"/>
      <c r="L55" s="435"/>
      <c r="M55" s="435"/>
      <c r="N55" s="435"/>
      <c r="O55" s="52"/>
      <c r="P55" s="52"/>
      <c r="R55" s="37"/>
      <c r="S55" s="37"/>
      <c r="T55" s="37"/>
      <c r="U55" s="37"/>
      <c r="V55" s="37"/>
      <c r="W55" s="8"/>
    </row>
    <row r="56" spans="1:23" s="21" customFormat="1">
      <c r="A56" s="232"/>
      <c r="C56" s="435" t="s">
        <v>30</v>
      </c>
      <c r="D56" s="435"/>
      <c r="E56" s="435"/>
      <c r="F56" s="435"/>
      <c r="G56" s="435"/>
      <c r="J56" s="435" t="s">
        <v>271</v>
      </c>
      <c r="K56" s="435"/>
      <c r="L56" s="435"/>
      <c r="M56" s="5"/>
      <c r="N56" s="7"/>
      <c r="O56" s="7"/>
      <c r="P56" s="7"/>
      <c r="Q56" s="7"/>
      <c r="R56" s="7"/>
      <c r="S56" s="7"/>
      <c r="T56" s="7"/>
      <c r="U56" s="7"/>
      <c r="V56" s="7"/>
      <c r="W56" s="8"/>
    </row>
    <row r="57" spans="1:23" s="21" customFormat="1">
      <c r="A57" s="232"/>
      <c r="B57" s="1"/>
      <c r="C57" s="435" t="s">
        <v>32</v>
      </c>
      <c r="D57" s="435"/>
      <c r="E57" s="435"/>
      <c r="F57" s="435"/>
      <c r="G57" s="435"/>
      <c r="H57"/>
      <c r="I57"/>
      <c r="J57" s="435" t="s">
        <v>273</v>
      </c>
      <c r="K57" s="435"/>
      <c r="L57" s="435"/>
      <c r="M57" s="5"/>
      <c r="N57" s="7"/>
      <c r="O57" s="7"/>
      <c r="P57" s="7"/>
      <c r="Q57" s="7"/>
      <c r="R57" s="7"/>
      <c r="S57" s="7"/>
      <c r="T57" s="7"/>
      <c r="U57" s="7"/>
      <c r="V57" s="7"/>
      <c r="W57" s="8"/>
    </row>
    <row r="58" spans="1:23" s="21" customFormat="1">
      <c r="A58" s="232"/>
      <c r="B58" s="1"/>
      <c r="C58" s="440" t="s">
        <v>21</v>
      </c>
      <c r="D58" s="440"/>
      <c r="E58" s="440"/>
      <c r="F58" s="440"/>
      <c r="H58" s="53"/>
      <c r="I58" s="53"/>
      <c r="J58" s="435" t="s">
        <v>275</v>
      </c>
      <c r="K58" s="435"/>
      <c r="L58" s="435"/>
      <c r="M58" s="5"/>
      <c r="N58" s="7"/>
      <c r="O58" s="7"/>
      <c r="P58" s="7"/>
      <c r="Q58" s="7"/>
      <c r="R58" s="7"/>
      <c r="S58" s="7"/>
      <c r="T58" s="7"/>
      <c r="U58" s="7"/>
      <c r="V58" s="7"/>
      <c r="W58" s="8"/>
    </row>
    <row r="59" spans="1:23" s="21" customFormat="1">
      <c r="A59" s="232"/>
      <c r="B59" s="1"/>
      <c r="C59" s="440" t="s">
        <v>23</v>
      </c>
      <c r="D59" s="440"/>
      <c r="E59" s="440"/>
      <c r="F59" s="440"/>
      <c r="G59" s="53"/>
      <c r="H59" s="53"/>
      <c r="I59" s="53"/>
      <c r="J59" s="435" t="s">
        <v>277</v>
      </c>
      <c r="K59" s="435"/>
      <c r="L59" s="435"/>
      <c r="M59" s="5"/>
      <c r="N59" s="7"/>
      <c r="O59" s="7"/>
      <c r="P59" s="7"/>
      <c r="Q59" s="7"/>
      <c r="R59" s="7"/>
      <c r="S59" s="7"/>
      <c r="T59" s="7"/>
      <c r="U59" s="7"/>
      <c r="V59" s="7"/>
      <c r="W59" s="8"/>
    </row>
    <row r="60" spans="1:23" s="21" customFormat="1">
      <c r="A60" s="232"/>
      <c r="B60" s="1"/>
      <c r="C60" s="440" t="s">
        <v>25</v>
      </c>
      <c r="D60" s="440"/>
      <c r="E60" s="440"/>
      <c r="F60" s="440"/>
      <c r="G60" s="53"/>
      <c r="H60" s="53"/>
      <c r="I60" s="53"/>
      <c r="J60" s="435" t="s">
        <v>279</v>
      </c>
      <c r="K60" s="435"/>
      <c r="L60" s="435"/>
      <c r="M60" s="5"/>
      <c r="N60" s="7"/>
      <c r="O60" s="7"/>
      <c r="P60" s="7"/>
      <c r="Q60" s="7"/>
      <c r="R60" s="7"/>
      <c r="S60" s="7"/>
      <c r="T60" s="7"/>
      <c r="U60" s="7"/>
      <c r="V60" s="7"/>
      <c r="W60" s="8"/>
    </row>
    <row r="61" spans="1:23" s="21" customFormat="1">
      <c r="A61" s="232"/>
      <c r="B61" s="1"/>
      <c r="C61" s="440" t="s">
        <v>27</v>
      </c>
      <c r="D61" s="440"/>
      <c r="E61" s="440"/>
      <c r="F61" s="440"/>
      <c r="G61" s="53"/>
      <c r="H61" s="53"/>
      <c r="I61" s="53"/>
      <c r="J61" s="51"/>
      <c r="K61" s="54"/>
      <c r="L61" s="5"/>
      <c r="M61" s="5"/>
      <c r="N61" s="7"/>
      <c r="O61" s="7"/>
      <c r="P61" s="7"/>
      <c r="Q61" s="7"/>
      <c r="R61" s="7"/>
      <c r="S61" s="7"/>
      <c r="T61" s="7"/>
      <c r="U61" s="7"/>
      <c r="V61" s="7"/>
      <c r="W61" s="8"/>
    </row>
    <row r="62" spans="1:23" s="21" customFormat="1">
      <c r="A62" s="232"/>
      <c r="B62" s="1"/>
      <c r="C62" s="440" t="s">
        <v>29</v>
      </c>
      <c r="D62" s="440"/>
      <c r="E62" s="440"/>
      <c r="F62" s="440"/>
      <c r="G62" s="53"/>
      <c r="H62" s="53"/>
      <c r="I62" s="53"/>
      <c r="J62" s="51"/>
      <c r="K62" s="54"/>
      <c r="L62" s="5"/>
      <c r="M62" s="5"/>
      <c r="N62" s="7"/>
      <c r="O62" s="7"/>
      <c r="P62" s="7"/>
      <c r="Q62" s="7"/>
      <c r="R62" s="7"/>
      <c r="S62" s="7"/>
      <c r="T62" s="7"/>
      <c r="U62" s="7"/>
      <c r="V62" s="7"/>
      <c r="W62" s="8"/>
    </row>
    <row r="63" spans="1:23" s="21" customFormat="1">
      <c r="A63" s="232"/>
      <c r="B63" s="1"/>
      <c r="C63" s="440" t="s">
        <v>31</v>
      </c>
      <c r="D63" s="440"/>
      <c r="E63" s="440"/>
      <c r="F63" s="440"/>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6" t="s">
        <v>42</v>
      </c>
      <c r="F79" s="427"/>
      <c r="G79" s="427"/>
      <c r="H79" s="428"/>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9"/>
      <c r="F83" s="430"/>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9"/>
      <c r="F86" s="430"/>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1" t="s">
        <v>162</v>
      </c>
      <c r="M255" s="441"/>
      <c r="N255" s="441"/>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2"/>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2019-12-23T00:28:14Z</dcterms:modified>
</cp:coreProperties>
</file>