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632CD66-F898-4D07-AA70-5B48A4B6800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<sst xmlns="http://schemas.openxmlformats.org/spreadsheetml/2006/main" count="3711" uniqueCount="1065">
  <si>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</si>
  <si>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</si>
  <si>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</si>
  <si>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</si>
  <si>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</si>
  <si>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</si>
  <si>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</si>
  <si>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</si>
  <si>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</si>
  <si>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</si>
  <si>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</si>
  <si>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</si>
  <si>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</si>
  <si>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</si>
  <si>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</si>
  <si>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</si>
  <si>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</si>
  <si>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</si>
  <si>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</si>
  <si>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</si>
  <si>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</si>
  <si>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</si>
  <si>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</si>
  <si>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</si>
  <si>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</si>
  <si>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</si>
  <si>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</si>
  <si>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</si>
  <si>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</si>
  <si>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</si>
  <si>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</si>
  <si>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</si>
  <si>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</si>
  <si>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</si>
  <si>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</si>
  <si>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</si>
  <si>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</si>
  <si>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</si>
  <si>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</si>
  <si>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</si>
  <si>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</si>
  <si>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</si>
  <si>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</si>
  <si>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</si>
  <si>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</si>
  <si>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</si>
  <si>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</si>
  <si>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</si>
  <si>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</si>
  <si>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</si>
  <si>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</si>
  <si>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</si>
  <si>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</si>
  <si>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</si>
  <si>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</si>
  <si>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</si>
  <si>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</si>
  <si>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</si>
  <si>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</si>
  <si>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</si>
  <si>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</si>
  <si>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</si>
  <si>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</si>
  <si>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</si>
  <si>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</si>
  <si>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</si>
  <si>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</si>
  <si>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</si>
  <si>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</si>
  <si>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</si>
  <si>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</si>
  <si>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</si>
  <si>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</si>
  <si>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</si>
  <si>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</si>
  <si>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</si>
  <si>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</si>
  <si>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</si>
  <si>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</si>
  <si>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</si>
  <si>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</si>
  <si>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</si>
  <si>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</si>
  <si>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</si>
  <si>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</si>
  <si>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</si>
  <si>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</si>
  <si>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</si>
  <si>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</si>
  <si>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</si>
  <si>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</si>
  <si>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</si>
  <si>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</si>
  <si>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</si>
  <si>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</si>
  <si>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</si>
  <si>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</si>
  <si>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</si>
  <si>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</si>
  <si>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</si>
  <si>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</si>
  <si>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</si>
  <si>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</si>
  <si>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</si>
  <si>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</si>
  <si>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</si>
  <si>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</si>
  <si>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</si>
  <si>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</si>
  <si>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</si>
  <si>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</si>
  <si>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</si>
  <si>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</si>
  <si>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</si>
  <si>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</si>
  <si>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</si>
  <si>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</si>
  <si>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</si>
  <si>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</si>
  <si>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</si>
  <si>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</si>
  <si>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</si>
  <si>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</si>
  <si>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</si>
  <si>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</si>
  <si>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</si>
  <si>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</si>
  <si>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</si>
  <si>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</si>
  <si>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</si>
  <si>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</si>
  <si>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</si>
  <si>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</si>
  <si>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</si>
  <si>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</si>
  <si>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</si>
  <si>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</si>
  <si>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</si>
  <si>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</si>
  <si>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</si>
  <si>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</si>
  <si>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</si>
  <si>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</si>
  <si>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</si>
  <si>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</si>
  <si>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</si>
  <si>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</si>
  <si>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</si>
  <si>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</si>
  <si>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</si>
  <si>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</si>
  <si>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</si>
  <si>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</si>
  <si>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</si>
  <si>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</si>
  <si>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</si>
  <si>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</si>
  <si>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</si>
  <si>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</si>
  <si>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</si>
  <si>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</si>
  <si>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</si>
  <si>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</si>
  <si>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</si>
  <si>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</si>
  <si>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</si>
  <si>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</si>
  <si>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</si>
  <si>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</si>
  <si>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</si>
  <si>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</si>
  <si>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</si>
  <si>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</si>
  <si>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</si>
  <si>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</si>
  <si>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</si>
  <si>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</si>
  <si>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</si>
  <si>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</si>
  <si>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</si>
  <si>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</si>
  <si>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</si>
  <si>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</si>
  <si>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</si>
  <si>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</si>
  <si>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</si>
  <si>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</si>
  <si>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</si>
  <si>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</si>
  <si>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</si>
  <si>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</si>
  <si>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</si>
  <si>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</si>
  <si>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</si>
  <si>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</si>
  <si>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</si>
  <si>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</si>
  <si>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</si>
  <si>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</si>
  <si>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</si>
  <si>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</si>
  <si>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</si>
  <si>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</si>
  <si>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</si>
  <si>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</si>
  <si>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</si>
  <si>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</si>
  <si>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</si>
  <si>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</si>
  <si>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</si>
  <si>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</si>
  <si>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</si>
  <si>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</si>
  <si>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</si>
  <si>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</si>
  <si>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</si>
  <si>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</si>
  <si>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</si>
  <si>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</si>
  <si>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</si>
  <si>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</si>
  <si>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</si>
  <si>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</si>
  <si>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</si>
  <si>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</si>
  <si>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</si>
  <si>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</si>
  <si>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</si>
  <si>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</si>
  <si>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</si>
  <si>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</si>
  <si>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</si>
  <si>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</si>
  <si>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</si>
  <si>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</si>
  <si>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</si>
  <si>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</si>
  <si>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</si>
  <si>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</si>
  <si>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</si>
  <si>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</si>
  <si>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</si>
  <si>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</si>
  <si>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</si>
  <si>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</si>
  <si>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</si>
  <si>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</si>
  <si>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</si>
  <si>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</si>
  <si>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</si>
  <si>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</si>
  <si>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</si>
  <si>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</si>
  <si>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</si>
  <si>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</si>
  <si>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</si>
  <si>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</si>
  <si>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</si>
  <si>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</si>
  <si>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</si>
  <si>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</si>
  <si>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</si>
  <si>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</si>
  <si>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</si>
  <si>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</si>
  <si>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</si>
  <si>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</si>
  <si>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</si>
  <si>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</si>
  <si>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</si>
  <si>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</si>
  <si>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</si>
  <si>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</si>
  <si>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</si>
  <si>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</si>
  <si>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</si>
  <si>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</si>
  <si>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</si>
  <si>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</si>
  <si>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</si>
  <si>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</si>
  <si>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</si>
  <si>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</si>
  <si>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</si>
  <si>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</si>
  <si>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</si>
  <si>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</si>
  <si>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</si>
  <si>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</si>
  <si>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</si>
  <si>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</si>
  <si>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</si>
  <si>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</si>
  <si>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</si>
  <si>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</si>
  <si>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</si>
  <si>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</si>
  <si>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</si>
  <si>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</si>
  <si>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</si>
  <si>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</si>
  <si>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</si>
  <si>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</si>
  <si>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</si>
  <si>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</si>
  <si>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</si>
  <si>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</si>
  <si>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</si>
  <si>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</si>
  <si>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</si>
  <si>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</si>
  <si>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</si>
  <si>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</si>
  <si>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</si>
  <si>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</si>
  <si>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</si>
  <si>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</si>
  <si>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</si>
  <si>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</si>
  <si>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</si>
  <si>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</si>
  <si>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</si>
  <si>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</si>
  <si>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</si>
  <si>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</si>
  <si>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</si>
  <si>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</si>
  <si>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</si>
  <si>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</si>
  <si>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</si>
  <si>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</si>
  <si>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</si>
  <si>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</si>
  <si>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</si>
  <si>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</si>
  <si>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</si>
  <si>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</si>
  <si>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</si>
  <si>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</si>
  <si>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</si>
  <si>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</si>
  <si>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</si>
  <si>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</si>
  <si>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</si>
  <si>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</si>
  <si>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</si>
  <si>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</si>
  <si>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</si>
  <si>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</si>
  <si>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</si>
  <si>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</si>
  <si>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</si>
  <si>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</si>
  <si>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</si>
  <si>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</si>
  <si>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</si>
  <si>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</si>
  <si>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</si>
  <si>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</si>
  <si>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</si>
  <si>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</si>
  <si>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</si>
  <si>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</si>
  <si>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</si>
  <si>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</si>
  <si>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</si>
  <si>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</si>
  <si>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</si>
  <si>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</si>
  <si>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</si>
  <si>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</si>
  <si>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</si>
  <si>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</si>
  <si>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</si>
  <si>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</si>
  <si>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</si>
  <si>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</si>
  <si>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</si>
  <si>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</si>
  <si>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</si>
  <si>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</si>
  <si>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</si>
  <si>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</si>
  <si>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</si>
  <si>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</si>
  <si>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</si>
  <si>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</si>
  <si>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</si>
  <si>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</si>
  <si>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</si>
  <si>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</si>
  <si>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</si>
  <si>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</si>
  <si>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</si>
  <si>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</si>
  <si>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</si>
  <si>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</si>
  <si>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</si>
  <si>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</si>
  <si>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</si>
  <si>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</si>
  <si>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</si>
  <si>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</si>
  <si>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</si>
  <si>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</si>
  <si>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</si>
  <si>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</si>
  <si>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</si>
  <si>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</si>
  <si>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</si>
  <si>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</si>
  <si>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</si>
  <si>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</si>
  <si>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</si>
  <si>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</si>
  <si>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</si>
  <si>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</si>
  <si>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</si>
  <si>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</si>
  <si>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</si>
  <si>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</si>
  <si>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</si>
  <si>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</si>
  <si>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</si>
  <si>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</si>
  <si>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</si>
  <si>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</si>
  <si>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</si>
  <si>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</si>
  <si>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</si>
  <si>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</si>
  <si>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</si>
  <si>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</si>
  <si>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</si>
  <si>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</si>
  <si>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</si>
  <si>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</si>
  <si>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</si>
  <si>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</si>
  <si>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</si>
  <si>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</si>
  <si>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</si>
  <si>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</si>
  <si>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</si>
  <si>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</si>
  <si>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</si>
  <si>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</si>
  <si>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</si>
  <si>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</si>
  <si>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</si>
  <si>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</si>
  <si>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</si>
  <si>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</si>
  <si>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</si>
  <si>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</si>
  <si>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</si>
  <si>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</si>
  <si>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</si>
  <si>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</si>
  <si>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</si>
  <si>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</si>
  <si>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</si>
  <si>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</si>
  <si>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</si>
  <si>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</si>
  <si>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</si>
  <si>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</si>
  <si>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</si>
  <si>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</si>
  <si>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</si>
  <si>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</si>
  <si>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</si>
  <si>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</si>
  <si>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</si>
  <si>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</si>
  <si>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</si>
  <si>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</si>
  <si>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</si>
  <si>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</si>
  <si>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</si>
  <si>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</si>
  <si>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</si>
  <si>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</si>
  <si>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</si>
  <si>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</si>
  <si>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</si>
  <si>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</si>
  <si>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</si>
  <si>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</si>
  <si>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</si>
  <si>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</si>
  <si>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</si>
  <si>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</si>
  <si>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</si>
  <si>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</si>
  <si>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</si>
  <si>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</si>
  <si>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</si>
  <si>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</si>
  <si>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</si>
  <si>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</si>
  <si>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</si>
  <si>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</si>
  <si>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</si>
  <si>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</si>
  <si>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</si>
  <si>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</si>
  <si>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</si>
  <si>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</si>
  <si>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</si>
  <si>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</si>
  <si>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</si>
  <si>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</si>
  <si>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</si>
  <si>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</si>
  <si>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</si>
  <si>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</si>
  <si>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</si>
  <si>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</si>
  <si>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</si>
  <si>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</si>
  <si>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</si>
  <si>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</si>
  <si>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</si>
  <si>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</si>
  <si>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</si>
  <si>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</si>
  <si>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</si>
  <si>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</si>
  <si>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</si>
  <si>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</si>
  <si>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</si>
  <si>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</si>
  <si>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</si>
  <si>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</si>
  <si>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</si>
  <si>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</si>
  <si>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</si>
  <si>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</si>
  <si>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</si>
  <si>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</si>
  <si>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</si>
  <si>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</si>
  <si>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</si>
  <si>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</si>
  <si>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</si>
  <si>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</si>
  <si>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</si>
  <si>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</si>
  <si>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</si>
  <si>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</si>
  <si>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</si>
  <si>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</si>
  <si>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</si>
  <si>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</si>
  <si>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</si>
  <si>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</si>
  <si>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</si>
  <si>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</si>
  <si>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</si>
  <si>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</si>
  <si>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</si>
  <si>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</si>
  <si>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</si>
  <si>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</si>
  <si>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</si>
  <si>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</si>
  <si>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</si>
  <si>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</si>
  <si>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</si>
  <si>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</si>
  <si>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</si>
  <si>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</si>
  <si>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</si>
  <si>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</si>
  <si>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</si>
  <si>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</si>
  <si>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</si>
  <si>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</si>
  <si>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</si>
  <si>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</si>
  <si>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</si>
  <si>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</si>
  <si>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</si>
  <si>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</si>
  <si>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</si>
  <si>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</si>
  <si>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</si>
  <si>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</si>
  <si>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</si>
  <si>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</si>
  <si>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</si>
  <si>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</si>
  <si>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</si>
  <si>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</si>
  <si>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</si>
  <si>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</si>
  <si>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</si>
  <si>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</si>
  <si>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</si>
  <si>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</si>
  <si>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</si>
  <si>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</si>
  <si>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</si>
  <si>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</si>
  <si>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</si>
  <si>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</si>
  <si>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</si>
  <si>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</si>
  <si>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</si>
  <si>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</si>
  <si>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</si>
  <si>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</si>
  <si>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</si>
  <si>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</si>
  <si>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</si>
  <si>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</si>
  <si>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</si>
  <si>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</si>
  <si>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</si>
  <si>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</si>
  <si>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</si>
  <si>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</si>
  <si>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</si>
  <si>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</si>
  <si>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</si>
  <si>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</si>
  <si>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</si>
  <si>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</si>
  <si>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</si>
  <si>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</si>
  <si>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</si>
  <si>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</si>
  <si>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</si>
  <si>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</si>
  <si>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</si>
  <si>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</si>
  <si>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</si>
  <si>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</si>
  <si>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</si>
  <si>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</si>
  <si>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</si>
  <si>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</si>
  <si>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</si>
  <si>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</si>
  <si>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</si>
  <si>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</si>
  <si>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</si>
  <si>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</si>
  <si>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</si>
  <si>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</si>
  <si>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</si>
  <si>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</si>
  <si>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</si>
  <si>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</si>
  <si>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</si>
  <si>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</si>
  <si>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</si>
  <si>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</si>
  <si>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</si>
  <si>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</si>
  <si>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</si>
  <si>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</si>
  <si>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</si>
  <si>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</si>
  <si>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</si>
  <si>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</si>
  <si>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</si>
  <si>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</si>
  <si>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</si>
  <si>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</si>
  <si>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</si>
  <si>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</si>
  <si>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</si>
  <si>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</si>
  <si>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</si>
  <si>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</si>
  <si>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</si>
  <si>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</si>
  <si>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</si>
  <si>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</si>
  <si>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</si>
  <si>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</si>
  <si>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</si>
  <si>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</si>
  <si>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</si>
  <si>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</si>
  <si>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</si>
  <si>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</si>
  <si>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</si>
  <si>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</si>
  <si>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</si>
  <si>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</si>
  <si>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</si>
  <si>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</si>
  <si>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</si>
  <si>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</si>
  <si>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</si>
  <si>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</si>
  <si>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</si>
  <si>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</si>
  <si>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</si>
  <si>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</si>
  <si>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</si>
  <si>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</si>
  <si>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</si>
  <si>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</si>
  <si>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</si>
  <si>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</si>
  <si>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</si>
  <si>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</si>
  <si>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</si>
  <si>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</si>
  <si>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</si>
  <si>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</si>
  <si>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</si>
  <si>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</si>
  <si>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</si>
  <si>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</si>
  <si>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</si>
  <si>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</si>
  <si>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</si>
  <si>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</si>
  <si>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</si>
  <si>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</si>
  <si>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</si>
  <si>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</si>
  <si>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</si>
  <si>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</si>
  <si>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</si>
  <si>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</si>
  <si>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</si>
  <si>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</si>
  <si>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</si>
  <si>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</si>
  <si>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</si>
  <si>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</si>
  <si>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</si>
  <si>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</si>
  <si>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</si>
  <si>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</si>
  <si>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</si>
  <si>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</si>
  <si>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</si>
  <si>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</si>
  <si>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</si>
  <si>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</si>
  <si>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</si>
  <si>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</si>
  <si>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</si>
  <si>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</si>
  <si>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</si>
  <si>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</si>
  <si>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</si>
  <si>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</si>
  <si>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</si>
  <si>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</si>
  <si>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</si>
  <si>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</si>
  <si>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</si>
  <si>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</si>
  <si>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</si>
  <si>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</si>
  <si>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</si>
  <si>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</si>
  <si>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</si>
  <si>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</si>
  <si>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</si>
  <si>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</si>
  <si>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</si>
  <si>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</si>
  <si>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</si>
  <si>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</si>
  <si>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</si>
  <si>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</si>
  <si>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</si>
  <si>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</si>
  <si>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</si>
  <si>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</si>
  <si>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</si>
  <si>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</si>
  <si>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</si>
  <si>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</si>
  <si>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</si>
  <si>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</si>
  <si>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</si>
  <si>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</si>
  <si>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</si>
  <si>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</si>
  <si>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</si>
  <si>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</si>
  <si>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</si>
  <si>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</si>
  <si>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</si>
  <si>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</si>
  <si>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</si>
  <si>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</si>
  <si>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</si>
  <si>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</si>
  <si>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</si>
  <si>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</si>
  <si>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</si>
  <si>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</si>
  <si>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</si>
  <si>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</si>
  <si>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</si>
  <si>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</si>
  <si>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</si>
  <si>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</si>
  <si>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</si>
  <si>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</si>
  <si>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</si>
  <si>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</si>
  <si>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</si>
  <si>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</si>
  <si>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</si>
  <si>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</si>
  <si>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</si>
  <si>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</si>
  <si>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</si>
  <si>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</si>
  <si>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</si>
  <si>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</si>
  <si>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</si>
  <si>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</si>
  <si>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</si>
  <si>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</si>
  <si>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</si>
  <si>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</si>
  <si>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</si>
  <si>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</si>
  <si>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</si>
  <si>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</si>
  <si>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</si>
  <si>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</si>
  <si>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</si>
  <si>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</si>
  <si>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</si>
  <si>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</si>
  <si>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</si>
  <si>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</si>
  <si>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</si>
  <si>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</si>
  <si>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</si>
  <si>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</si>
  <si>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</si>
  <si>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</si>
  <si>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</si>
  <si>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</si>
  <si>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</si>
  <si>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</si>
  <si>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</si>
  <si>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</si>
  <si>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</si>
  <si>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</si>
  <si>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</si>
  <si>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</si>
  <si>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</si>
  <si>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</si>
  <si>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</si>
  <si>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</si>
  <si>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</si>
  <si>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</si>
  <si>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</si>
  <si>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</si>
  <si>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</si>
  <si>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</si>
  <si>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</si>
  <si>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</si>
  <si>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</si>
  <si>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</si>
  <si>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</si>
  <si>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</si>
  <si>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</si>
  <si>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</si>
  <si>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</si>
  <si>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</si>
  <si>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</si>
  <si>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</si>
  <si>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</si>
  <si>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</si>
  <si>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</si>
  <si>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</si>
  <si>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</si>
  <si>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</si>
  <si>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</si>
  <si>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</si>
  <si>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</si>
  <si>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</si>
  <si>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</si>
  <si>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</si>
  <si>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</si>
  <si>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</si>
  <si>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</si>
  <si>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</si>
  <si>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</si>
  <si>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</si>
  <si>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</si>
  <si>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</si>
  <si>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</si>
  <si>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</si>
  <si>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</si>
  <si>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</si>
  <si>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</si>
  <si>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</si>
  <si>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</si>
  <si>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</si>
  <si>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</si>
  <si>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</si>
  <si>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</si>
  <si>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</si>
  <si>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</si>
  <si>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</si>
  <si>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</si>
  <si>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</si>
  <si>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</si>
  <si>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</si>
  <si>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</si>
  <si>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</si>
  <si>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</si>
  <si>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</si>
  <si>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</si>
  <si>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</si>
  <si>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</si>
  <si>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</si>
  <si>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</si>
  <si>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</si>
  <si>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</si>
  <si>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</si>
  <si>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</si>
  <si>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</si>
  <si>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</si>
  <si>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</si>
  <si>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</si>
  <si>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</si>
  <si>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</si>
  <si>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</si>
  <si>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</si>
  <si>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</si>
  <si>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</si>
  <si>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</si>
  <si>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</si>
  <si>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</si>
  <si>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</si>
  <si>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</si>
  <si>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</si>
  <si>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</si>
  <si>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</si>
  <si>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</si>
  <si>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</si>
  <si>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</si>
  <si>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</si>
  <si>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</si>
  <si>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</si>
  <si>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</si>
  <si>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</si>
  <si>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</si>
  <si>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</si>
  <si>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</si>
  <si>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</si>
  <si>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</si>
  <si>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</si>
  <si>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</si>
  <si>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</si>
  <si>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</si>
  <si>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</si>
  <si>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</si>
  <si>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</si>
  <si>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</si>
  <si>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</si>
  <si>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</si>
  <si>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</si>
  <si>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</si>
  <si>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</si>
  <si>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</si>
  <si>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</si>
  <si>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</si>
  <si>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</si>
  <si>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</si>
  <si>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</si>
  <si>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</si>
  <si>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</si>
  <si>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</si>
  <si>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</si>
  <si>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</si>
  <si>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</si>
  <si>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</si>
  <si>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</si>
  <si>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</si>
  <si>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</si>
  <si>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</si>
  <si>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</si>
  <si>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</si>
  <si>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</si>
  <si>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</si>
  <si>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</si>
  <si>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</si>
  <si>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</si>
  <si>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</si>
  <si>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</si>
  <si>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</si>
  <si>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</si>
  <si>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</si>
  <si>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</si>
  <si>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</si>
  <si>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</si>
  <si>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</si>
  <si>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</si>
  <si>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</si>
  <si>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</si>
  <si>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</si>
  <si>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</si>
  <si>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</si>
  <si>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</si>
  <si>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</si>
  <si>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</si>
  <si>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</si>
  <si>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</si>
  <si>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</si>
  <si>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</si>
  <si>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</si>
  <si>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</si>
  <si>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</si>
  <si>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</si>
  <si>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</si>
  <si>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</si>
  <si>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</si>
  <si>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</si>
  <si>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</si>
  <si>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</si>
  <si>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</si>
  <si>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</si>
  <si>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</si>
  <si>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</si>
  <si>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</si>
  <si>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</si>
  <si>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</si>
  <si>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医療法人社団明芳会イムス三芳総合病院</t>
    <phoneticPr fontId="3"/>
  </si>
  <si>
    <t>〒354-0041 入間郡三芳町藤久保９７４－３</t>
    <phoneticPr fontId="3"/>
  </si>
  <si>
    <t>〇</t>
  </si>
  <si>
    <t>医療法人</t>
  </si>
  <si>
    <t>複数の診療科で活用</t>
  </si>
  <si>
    <t>脳神経外科</t>
  </si>
  <si>
    <t>内科</t>
  </si>
  <si>
    <t>急性期一般入院料１</t>
  </si>
  <si>
    <t>ＤＰＣ標準病院群</t>
  </si>
  <si>
    <t>有</t>
  </si>
  <si>
    <t>看護必要度Ⅰ</t>
    <phoneticPr fontId="3"/>
  </si>
  <si>
    <t>6階病棟</t>
  </si>
  <si>
    <t>急性期機能</t>
  </si>
  <si>
    <t>7階病棟</t>
  </si>
  <si>
    <t>外科</t>
  </si>
  <si>
    <t>8階病棟</t>
  </si>
  <si>
    <t>整形外科</t>
  </si>
  <si>
    <t>眼科</t>
  </si>
  <si>
    <t>耳鼻咽喉科</t>
  </si>
  <si>
    <t>9階病棟</t>
  </si>
  <si>
    <t>循環器内科</t>
  </si>
  <si>
    <t>4階病棟</t>
  </si>
  <si>
    <t>ハイケアユニット入院医療管理料１</t>
  </si>
  <si>
    <t>-</t>
    <phoneticPr fontId="3"/>
  </si>
  <si>
    <t>4階ＨＣＵ病棟</t>
  </si>
  <si>
    <t>高度急性期機能</t>
  </si>
  <si>
    <t>5階病棟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</si>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</sst>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661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1048</v>
      </c>
      <c r="M9" s="282" t="s">
        <v>1050</v>
      </c>
      <c r="N9" s="282" t="s">
        <v>1052</v>
      </c>
      <c r="O9" s="282" t="s">
        <v>1056</v>
      </c>
      <c r="P9" s="282" t="s">
        <v>1058</v>
      </c>
      <c r="Q9" s="282" t="s">
        <v>1061</v>
      </c>
      <c r="R9" s="282" t="s">
        <v>1063</v>
      </c>
    </row>
    <row r="10" spans="1:22" s="21" customFormat="1" ht="34.5" customHeight="1">
      <c r="A10" s="244" t="s">
        <v>606</v>
      </c>
      <c r="B10" s="17"/>
      <c r="C10" s="19"/>
      <c r="D10" s="19"/>
      <c r="E10" s="19"/>
      <c r="F10" s="19"/>
      <c r="G10" s="19"/>
      <c r="H10" s="20"/>
      <c r="I10" s="422" t="s">
        <v>2</v>
      </c>
      <c r="J10" s="422"/>
      <c r="K10" s="422"/>
      <c r="L10" s="25"/>
      <c r="M10" s="25"/>
      <c r="N10" s="25"/>
      <c r="O10" s="25"/>
      <c r="P10" s="25"/>
      <c r="Q10" s="25" t="s">
        <v>1039</v>
      </c>
      <c r="R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c r="R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1050</v>
      </c>
      <c r="N22" s="282" t="s">
        <v>1052</v>
      </c>
      <c r="O22" s="282" t="s">
        <v>1056</v>
      </c>
      <c r="P22" s="282" t="s">
        <v>1058</v>
      </c>
      <c r="Q22" s="282" t="s">
        <v>1061</v>
      </c>
      <c r="R22" s="282" t="s">
        <v>1063</v>
      </c>
    </row>
    <row r="23" spans="1:22" s="21" customFormat="1" ht="34.5" customHeight="1">
      <c r="A23" s="244" t="s">
        <v>607</v>
      </c>
      <c r="B23" s="17"/>
      <c r="C23" s="19"/>
      <c r="D23" s="19"/>
      <c r="E23" s="19"/>
      <c r="F23" s="19"/>
      <c r="G23" s="19"/>
      <c r="H23" s="20"/>
      <c r="I23" s="303" t="s">
        <v>2</v>
      </c>
      <c r="J23" s="304"/>
      <c r="K23" s="305"/>
      <c r="L23" s="25"/>
      <c r="M23" s="25"/>
      <c r="N23" s="25" t="s">
        <v>1039</v>
      </c>
      <c r="O23" s="25"/>
      <c r="P23" s="25"/>
      <c r="Q23" s="25" t="s">
        <v>1039</v>
      </c>
      <c r="R23" s="25"/>
    </row>
    <row r="24" spans="1:22" s="21" customFormat="1" ht="34.5" customHeight="1">
      <c r="A24" s="244" t="s">
        <v>607</v>
      </c>
      <c r="B24" s="24"/>
      <c r="C24" s="19"/>
      <c r="D24" s="19"/>
      <c r="E24" s="19"/>
      <c r="F24" s="19"/>
      <c r="G24" s="19"/>
      <c r="H24" s="20"/>
      <c r="I24" s="303" t="s">
        <v>3</v>
      </c>
      <c r="J24" s="304"/>
      <c r="K24" s="305"/>
      <c r="L24" s="25" t="s">
        <v>1039</v>
      </c>
      <c r="M24" s="25" t="s">
        <v>1039</v>
      </c>
      <c r="N24" s="25"/>
      <c r="O24" s="25" t="s">
        <v>1039</v>
      </c>
      <c r="P24" s="25" t="s">
        <v>1039</v>
      </c>
      <c r="Q24" s="25"/>
      <c r="R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1050</v>
      </c>
      <c r="N35" s="282" t="s">
        <v>1052</v>
      </c>
      <c r="O35" s="282" t="s">
        <v>1056</v>
      </c>
      <c r="P35" s="282" t="s">
        <v>1058</v>
      </c>
      <c r="Q35" s="282" t="s">
        <v>1061</v>
      </c>
      <c r="R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1050</v>
      </c>
      <c r="N44" s="282" t="s">
        <v>1052</v>
      </c>
      <c r="O44" s="282" t="s">
        <v>1056</v>
      </c>
      <c r="P44" s="282" t="s">
        <v>1058</v>
      </c>
      <c r="Q44" s="282" t="s">
        <v>1061</v>
      </c>
      <c r="R44" s="282" t="s">
        <v>1063</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8.75">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ht="27">
      <c r="A89" s="243"/>
      <c r="B89" s="18"/>
      <c r="C89" s="62"/>
      <c r="D89" s="3"/>
      <c r="E89" s="3"/>
      <c r="F89" s="3"/>
      <c r="G89" s="3"/>
      <c r="H89" s="287"/>
      <c r="I89" s="287"/>
      <c r="J89" s="64" t="s">
        <v>35</v>
      </c>
      <c r="K89" s="65"/>
      <c r="L89" s="262" t="s">
        <v>1048</v>
      </c>
      <c r="M89" s="262" t="s">
        <v>1050</v>
      </c>
      <c r="N89" s="262" t="s">
        <v>1052</v>
      </c>
      <c r="O89" s="262" t="s">
        <v>1056</v>
      </c>
      <c r="P89" s="262" t="s">
        <v>1058</v>
      </c>
      <c r="Q89" s="262" t="s">
        <v>1061</v>
      </c>
      <c r="R89" s="262" t="s">
        <v>1063</v>
      </c>
    </row>
    <row r="90" spans="1:22" s="21" customFormat="1" ht="27">
      <c r="A90" s="243"/>
      <c r="B90" s="1"/>
      <c r="C90" s="3"/>
      <c r="D90" s="3"/>
      <c r="E90" s="3"/>
      <c r="F90" s="3"/>
      <c r="G90" s="3"/>
      <c r="H90" s="287"/>
      <c r="I90" s="67" t="s">
        <v>36</v>
      </c>
      <c r="J90" s="68"/>
      <c r="K90" s="69"/>
      <c r="L90" s="262" t="s">
        <v>1049</v>
      </c>
      <c r="M90" s="262" t="s">
        <v>1049</v>
      </c>
      <c r="N90" s="262" t="s">
        <v>1049</v>
      </c>
      <c r="O90" s="262" t="s">
        <v>1049</v>
      </c>
      <c r="P90" s="262" t="s">
        <v>1049</v>
      </c>
      <c r="Q90" s="262" t="s">
        <v>1062</v>
      </c>
      <c r="R90" s="262" t="s">
        <v>1064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1050</v>
      </c>
      <c r="N97" s="66" t="s">
        <v>1052</v>
      </c>
      <c r="O97" s="66" t="s">
        <v>1056</v>
      </c>
      <c r="P97" s="66" t="s">
        <v>1058</v>
      </c>
      <c r="Q97" s="66" t="s">
        <v>1061</v>
      </c>
      <c r="R97" s="66" t="s">
        <v>1063</v>
      </c>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1049</v>
      </c>
      <c r="Q98" s="70" t="s">
        <v>1062</v>
      </c>
      <c r="R98" s="70" t="s">
        <v>1064</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273</v>
      </c>
      <c r="K99" s="237" t="str">
        <f>IF(OR(COUNTIF(L99:R99,"未確認")&gt;0,COUNTIF(L99:R99,"~*")&gt;0),"※","")</f>
        <v/>
      </c>
      <c r="L99" s="258">
        <v>48</v>
      </c>
      <c r="M99" s="258">
        <v>48</v>
      </c>
      <c r="N99" s="258">
        <v>48</v>
      </c>
      <c r="O99" s="258">
        <v>48</v>
      </c>
      <c r="P99" s="258">
        <v>25</v>
      </c>
      <c r="Q99" s="258">
        <v>10</v>
      </c>
      <c r="R99" s="258">
        <v>46</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273</v>
      </c>
      <c r="K101" s="237" t="str">
        <f>IF(OR(COUNTIF(L101:R101,"未確認")&gt;0,COUNTIF(L101:R101,"~*")&gt;0),"※","")</f>
        <v/>
      </c>
      <c r="L101" s="258">
        <v>48</v>
      </c>
      <c r="M101" s="258">
        <v>48</v>
      </c>
      <c r="N101" s="258">
        <v>48</v>
      </c>
      <c r="O101" s="258">
        <v>48</v>
      </c>
      <c r="P101" s="258">
        <v>25</v>
      </c>
      <c r="Q101" s="258">
        <v>10</v>
      </c>
      <c r="R101" s="258">
        <v>46</v>
      </c>
    </row>
    <row r="102" spans="1:22" s="83" customFormat="1" ht="34.5" customHeight="1">
      <c r="A102" s="244" t="s">
        <v>610</v>
      </c>
      <c r="B102" s="84"/>
      <c r="C102" s="377"/>
      <c r="D102" s="379"/>
      <c r="E102" s="317" t="s">
        <v>612</v>
      </c>
      <c r="F102" s="318"/>
      <c r="G102" s="318"/>
      <c r="H102" s="319"/>
      <c r="I102" s="420"/>
      <c r="J102" s="256">
        <f t="shared" si="0"/>
        <v>273</v>
      </c>
      <c r="K102" s="237" t="str">
        <f t="shared" ref="K102:K111" si="1">IF(OR(COUNTIF(L101:R101,"未確認")&gt;0,COUNTIF(L101:R101,"~*")&gt;0),"※","")</f>
        <v/>
      </c>
      <c r="L102" s="258">
        <v>48</v>
      </c>
      <c r="M102" s="258">
        <v>48</v>
      </c>
      <c r="N102" s="258">
        <v>48</v>
      </c>
      <c r="O102" s="258">
        <v>48</v>
      </c>
      <c r="P102" s="258">
        <v>25</v>
      </c>
      <c r="Q102" s="258">
        <v>10</v>
      </c>
      <c r="R102" s="258">
        <v>46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1052</v>
      </c>
      <c r="O118" s="66" t="s">
        <v>1056</v>
      </c>
      <c r="P118" s="66" t="s">
        <v>1058</v>
      </c>
      <c r="Q118" s="66" t="s">
        <v>1061</v>
      </c>
      <c r="R118" s="66" t="s">
        <v>1063</v>
      </c>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1049</v>
      </c>
      <c r="Q119" s="70" t="s">
        <v>1062</v>
      </c>
      <c r="R119" s="70" t="s">
        <v>1064</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1043</v>
      </c>
      <c r="N120" s="98" t="s">
        <v>1041</v>
      </c>
      <c r="O120" s="98" t="s">
        <v>1041</v>
      </c>
      <c r="P120" s="98" t="s">
        <v>1041</v>
      </c>
      <c r="Q120" s="98" t="s">
        <v>1041</v>
      </c>
      <c r="R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1051</v>
      </c>
      <c r="O121" s="98" t="s">
        <v>1053</v>
      </c>
      <c r="P121" s="98" t="s">
        <v>1057</v>
      </c>
      <c r="Q121" s="98" t="s">
        <v>1042</v>
      </c>
      <c r="R121" s="98" t="s">
        <v>1043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1043</v>
      </c>
      <c r="O122" s="98" t="s">
        <v>1054</v>
      </c>
      <c r="P122" s="98" t="s">
        <v>1042</v>
      </c>
      <c r="Q122" s="98" t="s">
        <v>1043</v>
      </c>
      <c r="R122" s="98" t="s">
        <v>1051</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1055</v>
      </c>
      <c r="P123" s="98" t="s">
        <v>1053</v>
      </c>
      <c r="Q123" s="98" t="s">
        <v>1051</v>
      </c>
      <c r="R123" s="98" t="s">
        <v>1042</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1052</v>
      </c>
      <c r="O129" s="66" t="s">
        <v>1056</v>
      </c>
      <c r="P129" s="66" t="s">
        <v>1058</v>
      </c>
      <c r="Q129" s="66" t="s">
        <v>1061</v>
      </c>
      <c r="R129" s="66" t="s">
        <v>1063</v>
      </c>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1049</v>
      </c>
      <c r="Q130" s="70" t="s">
        <v>1062</v>
      </c>
      <c r="R130" s="70" t="s">
        <v>1064</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1044</v>
      </c>
      <c r="P131" s="98" t="s">
        <v>1044</v>
      </c>
      <c r="Q131" s="98" t="s">
        <v>1059</v>
      </c>
      <c r="R131" s="98" t="s">
        <v>535</v>
      </c>
    </row>
    <row r="132" spans="1:22" s="83" customFormat="1" ht="34.5" customHeight="1">
      <c r="A132" s="244" t="s">
        <v>621</v>
      </c>
      <c r="B132" s="84"/>
      <c r="C132" s="295"/>
      <c r="D132" s="297"/>
      <c r="E132" s="320" t="s">
        <v>58</v>
      </c>
      <c r="F132" s="321"/>
      <c r="G132" s="321"/>
      <c r="H132" s="322"/>
      <c r="I132" s="389"/>
      <c r="J132" s="101"/>
      <c r="K132" s="102"/>
      <c r="L132" s="82">
        <v>48</v>
      </c>
      <c r="M132" s="82">
        <v>48</v>
      </c>
      <c r="N132" s="82">
        <v>48</v>
      </c>
      <c r="O132" s="82">
        <v>48</v>
      </c>
      <c r="P132" s="82">
        <v>25</v>
      </c>
      <c r="Q132" s="82">
        <v>10</v>
      </c>
      <c r="R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1052</v>
      </c>
      <c r="O143" s="66" t="s">
        <v>1056</v>
      </c>
      <c r="P143" s="66" t="s">
        <v>1058</v>
      </c>
      <c r="Q143" s="66" t="s">
        <v>1061</v>
      </c>
      <c r="R143" s="66" t="s">
        <v>1063</v>
      </c>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1049</v>
      </c>
      <c r="Q144" s="70" t="s">
        <v>1062</v>
      </c>
      <c r="R144" s="70" t="s">
        <v>1064</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546</v>
      </c>
      <c r="K145" s="264" t="str">
        <f t="shared" ref="K145:K176" si="3">IF(OR(COUNTIF(L145:R145,"未確認")&gt;0,COUNTIF(L145:R145,"~*")&gt;0),"※","")</f>
        <v>※</v>
      </c>
      <c r="L145" s="117">
        <v>129</v>
      </c>
      <c r="M145" s="117">
        <v>100</v>
      </c>
      <c r="N145" s="117">
        <v>141</v>
      </c>
      <c r="O145" s="117">
        <v>120</v>
      </c>
      <c r="P145" s="117">
        <v>56</v>
      </c>
      <c r="Q145" s="117" t="s">
        <v>541</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53</v>
      </c>
      <c r="K167" s="264" t="str">
        <f t="shared" si="3"/>
        <v/>
      </c>
      <c r="L167" s="117">
        <v>0</v>
      </c>
      <c r="M167" s="117">
        <v>0</v>
      </c>
      <c r="N167" s="117">
        <v>0</v>
      </c>
      <c r="O167" s="117">
        <v>0</v>
      </c>
      <c r="P167" s="117">
        <v>0</v>
      </c>
      <c r="Q167" s="117">
        <v>0</v>
      </c>
      <c r="R167" s="117">
        <v>53</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v>0</v>
      </c>
      <c r="N170" s="117">
        <v>0</v>
      </c>
      <c r="O170" s="117">
        <v>0</v>
      </c>
      <c r="P170" s="117">
        <v>0</v>
      </c>
      <c r="Q170" s="117">
        <v>0</v>
      </c>
      <c r="R170" s="117" t="s">
        <v>541</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47</v>
      </c>
      <c r="K179" s="264" t="str">
        <f t="shared" si="5"/>
        <v/>
      </c>
      <c r="L179" s="117">
        <v>0</v>
      </c>
      <c r="M179" s="117">
        <v>0</v>
      </c>
      <c r="N179" s="117">
        <v>0</v>
      </c>
      <c r="O179" s="117">
        <v>0</v>
      </c>
      <c r="P179" s="117">
        <v>0</v>
      </c>
      <c r="Q179" s="117">
        <v>47</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1052</v>
      </c>
      <c r="O226" s="66" t="s">
        <v>1056</v>
      </c>
      <c r="P226" s="66" t="s">
        <v>1058</v>
      </c>
      <c r="Q226" s="66" t="s">
        <v>1061</v>
      </c>
      <c r="R226" s="66" t="s">
        <v>1063</v>
      </c>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1049</v>
      </c>
      <c r="Q227" s="70" t="s">
        <v>1062</v>
      </c>
      <c r="R227" s="70" t="s">
        <v>1064</v>
      </c>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1052</v>
      </c>
      <c r="O234" s="66" t="s">
        <v>1056</v>
      </c>
      <c r="P234" s="66" t="s">
        <v>1058</v>
      </c>
      <c r="Q234" s="66" t="s">
        <v>1061</v>
      </c>
      <c r="R234" s="66" t="s">
        <v>1063</v>
      </c>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1049</v>
      </c>
      <c r="Q235" s="70" t="s">
        <v>1062</v>
      </c>
      <c r="R235" s="70" t="s">
        <v>1064</v>
      </c>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1052</v>
      </c>
      <c r="O244" s="66" t="s">
        <v>1056</v>
      </c>
      <c r="P244" s="66" t="s">
        <v>1058</v>
      </c>
      <c r="Q244" s="66" t="s">
        <v>1061</v>
      </c>
      <c r="R244" s="66" t="s">
        <v>1063</v>
      </c>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1049</v>
      </c>
      <c r="Q245" s="70" t="s">
        <v>1062</v>
      </c>
      <c r="R245" s="70" t="s">
        <v>1064</v>
      </c>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1052</v>
      </c>
      <c r="O253" s="66" t="s">
        <v>1056</v>
      </c>
      <c r="P253" s="66" t="s">
        <v>1058</v>
      </c>
      <c r="Q253" s="66" t="s">
        <v>1061</v>
      </c>
      <c r="R253" s="66" t="s">
        <v>1063</v>
      </c>
      <c r="S253" s="8"/>
      <c r="T253" s="8"/>
      <c r="U253" s="8"/>
      <c r="V253" s="8"/>
    </row>
    <row r="254" spans="1:22" ht="27">
      <c r="A254" s="243"/>
      <c r="B254" s="1"/>
      <c r="C254" s="62"/>
      <c r="D254" s="3"/>
      <c r="F254" s="3"/>
      <c r="G254" s="3"/>
      <c r="H254" s="287"/>
      <c r="I254" s="67" t="s">
        <v>36</v>
      </c>
      <c r="J254" s="68"/>
      <c r="K254" s="79"/>
      <c r="L254" s="70" t="s">
        <v>1049</v>
      </c>
      <c r="M254" s="137" t="s">
        <v>1049</v>
      </c>
      <c r="N254" s="137" t="s">
        <v>1049</v>
      </c>
      <c r="O254" s="137" t="s">
        <v>1049</v>
      </c>
      <c r="P254" s="137" t="s">
        <v>1049</v>
      </c>
      <c r="Q254" s="137" t="s">
        <v>1062</v>
      </c>
      <c r="R254" s="137" t="s">
        <v>1064</v>
      </c>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1052</v>
      </c>
      <c r="O263" s="66" t="s">
        <v>1056</v>
      </c>
      <c r="P263" s="66" t="s">
        <v>1058</v>
      </c>
      <c r="Q263" s="66" t="s">
        <v>1061</v>
      </c>
      <c r="R263" s="66" t="s">
        <v>1063</v>
      </c>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1049</v>
      </c>
      <c r="Q264" s="70" t="s">
        <v>1062</v>
      </c>
      <c r="R264" s="70" t="s">
        <v>1064</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40</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16.55</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140</v>
      </c>
      <c r="K269" s="81" t="str">
        <f t="shared" si="8"/>
        <v/>
      </c>
      <c r="L269" s="147">
        <v>21</v>
      </c>
      <c r="M269" s="147">
        <v>28</v>
      </c>
      <c r="N269" s="147">
        <v>22</v>
      </c>
      <c r="O269" s="147">
        <v>20</v>
      </c>
      <c r="P269" s="147">
        <v>19</v>
      </c>
      <c r="Q269" s="147">
        <v>16</v>
      </c>
      <c r="R269" s="147">
        <v>14</v>
      </c>
    </row>
    <row r="270" spans="1:22" s="83" customFormat="1" ht="34.5" customHeight="1">
      <c r="A270" s="249" t="s">
        <v>725</v>
      </c>
      <c r="B270" s="120"/>
      <c r="C270" s="371"/>
      <c r="D270" s="371"/>
      <c r="E270" s="371"/>
      <c r="F270" s="371"/>
      <c r="G270" s="371" t="s">
        <v>148</v>
      </c>
      <c r="H270" s="371"/>
      <c r="I270" s="404"/>
      <c r="J270" s="266">
        <f t="shared" si="9"/>
        <v>3.4</v>
      </c>
      <c r="K270" s="81" t="str">
        <f t="shared" si="8"/>
        <v/>
      </c>
      <c r="L270" s="148">
        <v>0</v>
      </c>
      <c r="M270" s="148">
        <v>0</v>
      </c>
      <c r="N270" s="148">
        <v>0.5</v>
      </c>
      <c r="O270" s="148">
        <v>0.7</v>
      </c>
      <c r="P270" s="148">
        <v>0.6</v>
      </c>
      <c r="Q270" s="148">
        <v>0</v>
      </c>
      <c r="R270" s="148">
        <v>1.6</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1</v>
      </c>
      <c r="M271" s="147">
        <v>1</v>
      </c>
      <c r="N271" s="147">
        <v>0</v>
      </c>
      <c r="O271" s="147">
        <v>2</v>
      </c>
      <c r="P271" s="147">
        <v>0</v>
      </c>
      <c r="Q271" s="147">
        <v>0</v>
      </c>
      <c r="R271" s="147">
        <v>11</v>
      </c>
    </row>
    <row r="272" spans="1:22" s="83" customFormat="1" ht="34.5" customHeight="1">
      <c r="A272" s="249" t="s">
        <v>726</v>
      </c>
      <c r="B272" s="120"/>
      <c r="C272" s="372"/>
      <c r="D272" s="372"/>
      <c r="E272" s="372"/>
      <c r="F272" s="372"/>
      <c r="G272" s="371" t="s">
        <v>148</v>
      </c>
      <c r="H272" s="371"/>
      <c r="I272" s="404"/>
      <c r="J272" s="266">
        <f t="shared" si="9"/>
        <v>0.17</v>
      </c>
      <c r="K272" s="81" t="str">
        <f t="shared" si="8"/>
        <v/>
      </c>
      <c r="L272" s="148">
        <v>0</v>
      </c>
      <c r="M272" s="148">
        <v>0</v>
      </c>
      <c r="N272" s="148">
        <v>0</v>
      </c>
      <c r="O272" s="148">
        <v>0.17</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3</v>
      </c>
      <c r="K273" s="81" t="str">
        <f t="shared" si="8"/>
        <v/>
      </c>
      <c r="L273" s="147">
        <v>0</v>
      </c>
      <c r="M273" s="147">
        <v>1</v>
      </c>
      <c r="N273" s="147">
        <v>2</v>
      </c>
      <c r="O273" s="147">
        <v>0</v>
      </c>
      <c r="P273" s="147">
        <v>0</v>
      </c>
      <c r="Q273" s="147">
        <v>0</v>
      </c>
      <c r="R273" s="147">
        <v>0</v>
      </c>
    </row>
    <row r="274" spans="1:18" s="83" customFormat="1" ht="34.5" customHeight="1">
      <c r="A274" s="249" t="s">
        <v>727</v>
      </c>
      <c r="B274" s="120"/>
      <c r="C274" s="372"/>
      <c r="D274" s="372"/>
      <c r="E274" s="372"/>
      <c r="F274" s="372"/>
      <c r="G274" s="371" t="s">
        <v>148</v>
      </c>
      <c r="H274" s="371"/>
      <c r="I274" s="404"/>
      <c r="J274" s="266">
        <f t="shared" si="9"/>
        <v>10.799999999999999</v>
      </c>
      <c r="K274" s="81" t="str">
        <f t="shared" si="8"/>
        <v/>
      </c>
      <c r="L274" s="148">
        <v>3.7</v>
      </c>
      <c r="M274" s="148">
        <v>1.5</v>
      </c>
      <c r="N274" s="148">
        <v>1.4</v>
      </c>
      <c r="O274" s="148">
        <v>1.7</v>
      </c>
      <c r="P274" s="148">
        <v>0</v>
      </c>
      <c r="Q274" s="148">
        <v>0</v>
      </c>
      <c r="R274" s="148">
        <v>2.5</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15</v>
      </c>
      <c r="K283" s="81" t="str">
        <f t="shared" si="8"/>
        <v/>
      </c>
      <c r="L283" s="147">
        <v>3</v>
      </c>
      <c r="M283" s="147">
        <v>3</v>
      </c>
      <c r="N283" s="147">
        <v>3</v>
      </c>
      <c r="O283" s="147">
        <v>3</v>
      </c>
      <c r="P283" s="147">
        <v>3</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21</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20</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0.75</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14</v>
      </c>
      <c r="M297" s="147">
        <v>20</v>
      </c>
      <c r="N297" s="147">
        <v>16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0</v>
      </c>
      <c r="N301" s="147">
        <v>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0.5</v>
      </c>
      <c r="M302" s="148">
        <v>0</v>
      </c>
      <c r="N302" s="148">
        <v>0.2</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1052</v>
      </c>
      <c r="O322" s="66" t="s">
        <v>1056</v>
      </c>
      <c r="P322" s="66" t="s">
        <v>1058</v>
      </c>
      <c r="Q322" s="66" t="s">
        <v>1061</v>
      </c>
      <c r="R322" s="66" t="s">
        <v>1063</v>
      </c>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1049</v>
      </c>
      <c r="Q323" s="137" t="s">
        <v>1062</v>
      </c>
      <c r="R323" s="137" t="s">
        <v>1064</v>
      </c>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1052</v>
      </c>
      <c r="O342" s="66" t="s">
        <v>1056</v>
      </c>
      <c r="P342" s="66" t="s">
        <v>1058</v>
      </c>
      <c r="Q342" s="66" t="s">
        <v>1061</v>
      </c>
      <c r="R342" s="66" t="s">
        <v>1063</v>
      </c>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1049</v>
      </c>
      <c r="Q343" s="137" t="s">
        <v>1062</v>
      </c>
      <c r="R343" s="137" t="s">
        <v>1064</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1052</v>
      </c>
      <c r="O367" s="66" t="s">
        <v>1056</v>
      </c>
      <c r="P367" s="66" t="s">
        <v>1058</v>
      </c>
      <c r="Q367" s="66" t="s">
        <v>1061</v>
      </c>
      <c r="R367" s="66" t="s">
        <v>1063</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1049</v>
      </c>
      <c r="Q368" s="137" t="s">
        <v>1062</v>
      </c>
      <c r="R368" s="137" t="s">
        <v>1064</v>
      </c>
    </row>
    <row r="369" spans="1:18" s="118" customFormat="1" ht="34.5" customHeight="1">
      <c r="A369" s="243"/>
      <c r="B369" s="115"/>
      <c r="C369" s="323" t="s">
        <v>211</v>
      </c>
      <c r="D369" s="324"/>
      <c r="E369" s="324"/>
      <c r="F369" s="324"/>
      <c r="G369" s="324"/>
      <c r="H369" s="325"/>
      <c r="I369" s="389" t="s">
        <v>1018</v>
      </c>
      <c r="J369" s="171"/>
      <c r="K369" s="97"/>
      <c r="L369" s="172">
        <v>30</v>
      </c>
      <c r="M369" s="172"/>
      <c r="N369" s="172">
        <v>30</v>
      </c>
      <c r="O369" s="172"/>
      <c r="P369" s="172">
        <v>30</v>
      </c>
      <c r="Q369" s="172">
        <v>30</v>
      </c>
      <c r="R369" s="172"/>
    </row>
    <row r="370" spans="1:18" s="118" customFormat="1" ht="34.5" customHeight="1">
      <c r="A370" s="243"/>
      <c r="B370" s="173"/>
      <c r="C370" s="383"/>
      <c r="D370" s="384"/>
      <c r="E370" s="384"/>
      <c r="F370" s="384"/>
      <c r="G370" s="384"/>
      <c r="H370" s="385"/>
      <c r="I370" s="389"/>
      <c r="J370" s="174"/>
      <c r="K370" s="102"/>
      <c r="L370" s="175">
        <v>2</v>
      </c>
      <c r="M370" s="175"/>
      <c r="N370" s="175">
        <v>2</v>
      </c>
      <c r="O370" s="175"/>
      <c r="P370" s="175">
        <v>2</v>
      </c>
      <c r="Q370" s="175">
        <v>2</v>
      </c>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v>30</v>
      </c>
      <c r="M372" s="177"/>
      <c r="N372" s="177">
        <v>30</v>
      </c>
      <c r="O372" s="177"/>
      <c r="P372" s="177">
        <v>30</v>
      </c>
      <c r="Q372" s="177">
        <v>30</v>
      </c>
      <c r="R372" s="177"/>
    </row>
    <row r="373" spans="1:18" s="118" customFormat="1" ht="34.5" customHeight="1">
      <c r="A373" s="243"/>
      <c r="B373" s="173"/>
      <c r="C373" s="386"/>
      <c r="D373" s="387"/>
      <c r="E373" s="387"/>
      <c r="F373" s="387"/>
      <c r="G373" s="387"/>
      <c r="H373" s="388"/>
      <c r="I373" s="389"/>
      <c r="J373" s="178"/>
      <c r="K373" s="106"/>
      <c r="L373" s="179">
        <v>6</v>
      </c>
      <c r="M373" s="179"/>
      <c r="N373" s="179">
        <v>6</v>
      </c>
      <c r="O373" s="179"/>
      <c r="P373" s="179">
        <v>6</v>
      </c>
      <c r="Q373" s="179">
        <v>6</v>
      </c>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1052</v>
      </c>
      <c r="O390" s="66" t="s">
        <v>1056</v>
      </c>
      <c r="P390" s="66" t="s">
        <v>1058</v>
      </c>
      <c r="Q390" s="66" t="s">
        <v>1061</v>
      </c>
      <c r="R390" s="66" t="s">
        <v>1063</v>
      </c>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1049</v>
      </c>
      <c r="Q391" s="70" t="s">
        <v>1062</v>
      </c>
      <c r="R391" s="70" t="s">
        <v>1064</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3840</v>
      </c>
      <c r="K392" s="81" t="str">
        <f t="shared" ref="K392:K397" si="12">IF(OR(COUNTIF(L392:R392,"未確認")&gt;0,COUNTIF(L392:R392,"~*")&gt;0),"※","")</f>
        <v/>
      </c>
      <c r="L392" s="147">
        <v>475</v>
      </c>
      <c r="M392" s="147">
        <v>872</v>
      </c>
      <c r="N392" s="147">
        <v>558</v>
      </c>
      <c r="O392" s="147">
        <v>1221</v>
      </c>
      <c r="P392" s="147">
        <v>256</v>
      </c>
      <c r="Q392" s="147">
        <v>228</v>
      </c>
      <c r="R392" s="147">
        <v>230</v>
      </c>
    </row>
    <row r="393" spans="1:22" s="83" customFormat="1" ht="34.5" customHeight="1">
      <c r="A393" s="249" t="s">
        <v>773</v>
      </c>
      <c r="B393" s="84"/>
      <c r="C393" s="370"/>
      <c r="D393" s="380"/>
      <c r="E393" s="320" t="s">
        <v>224</v>
      </c>
      <c r="F393" s="321"/>
      <c r="G393" s="321"/>
      <c r="H393" s="322"/>
      <c r="I393" s="343"/>
      <c r="J393" s="140">
        <f t="shared" si="11"/>
        <v>2295</v>
      </c>
      <c r="K393" s="81" t="str">
        <f t="shared" si="12"/>
        <v/>
      </c>
      <c r="L393" s="147">
        <v>475</v>
      </c>
      <c r="M393" s="147">
        <v>280</v>
      </c>
      <c r="N393" s="147">
        <v>259</v>
      </c>
      <c r="O393" s="147">
        <v>808</v>
      </c>
      <c r="P393" s="147">
        <v>165</v>
      </c>
      <c r="Q393" s="147">
        <v>78</v>
      </c>
      <c r="R393" s="147">
        <v>230</v>
      </c>
    </row>
    <row r="394" spans="1:22" s="83" customFormat="1" ht="34.5" customHeight="1">
      <c r="A394" s="250" t="s">
        <v>774</v>
      </c>
      <c r="B394" s="84"/>
      <c r="C394" s="370"/>
      <c r="D394" s="381"/>
      <c r="E394" s="320" t="s">
        <v>225</v>
      </c>
      <c r="F394" s="321"/>
      <c r="G394" s="321"/>
      <c r="H394" s="322"/>
      <c r="I394" s="343"/>
      <c r="J394" s="140">
        <f t="shared" si="11"/>
        <v>1545</v>
      </c>
      <c r="K394" s="81" t="str">
        <f t="shared" si="12"/>
        <v/>
      </c>
      <c r="L394" s="147">
        <v>0</v>
      </c>
      <c r="M394" s="147">
        <v>592</v>
      </c>
      <c r="N394" s="147">
        <v>299</v>
      </c>
      <c r="O394" s="147">
        <v>413</v>
      </c>
      <c r="P394" s="147">
        <v>91</v>
      </c>
      <c r="Q394" s="147">
        <v>150</v>
      </c>
      <c r="R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c r="R395" s="147">
        <v>0</v>
      </c>
    </row>
    <row r="396" spans="1:22" s="83" customFormat="1" ht="34.5" customHeight="1">
      <c r="A396" s="250" t="s">
        <v>776</v>
      </c>
      <c r="B396" s="1"/>
      <c r="C396" s="370"/>
      <c r="D396" s="320" t="s">
        <v>227</v>
      </c>
      <c r="E396" s="321"/>
      <c r="F396" s="321"/>
      <c r="G396" s="321"/>
      <c r="H396" s="322"/>
      <c r="I396" s="343"/>
      <c r="J396" s="140">
        <f t="shared" si="11"/>
        <v>61703</v>
      </c>
      <c r="K396" s="81" t="str">
        <f t="shared" si="12"/>
        <v/>
      </c>
      <c r="L396" s="147">
        <v>5558</v>
      </c>
      <c r="M396" s="147">
        <v>15396</v>
      </c>
      <c r="N396" s="147">
        <v>6098</v>
      </c>
      <c r="O396" s="147">
        <v>14553</v>
      </c>
      <c r="P396" s="147">
        <v>2265</v>
      </c>
      <c r="Q396" s="147">
        <v>1120</v>
      </c>
      <c r="R396" s="147">
        <v>16713</v>
      </c>
    </row>
    <row r="397" spans="1:22" s="83" customFormat="1" ht="34.5" customHeight="1">
      <c r="A397" s="250" t="s">
        <v>777</v>
      </c>
      <c r="B397" s="119"/>
      <c r="C397" s="370"/>
      <c r="D397" s="320" t="s">
        <v>228</v>
      </c>
      <c r="E397" s="321"/>
      <c r="F397" s="321"/>
      <c r="G397" s="321"/>
      <c r="H397" s="322"/>
      <c r="I397" s="344"/>
      <c r="J397" s="140">
        <f t="shared" si="11"/>
        <v>3822</v>
      </c>
      <c r="K397" s="81" t="str">
        <f t="shared" si="12"/>
        <v/>
      </c>
      <c r="L397" s="147">
        <v>485</v>
      </c>
      <c r="M397" s="147">
        <v>863</v>
      </c>
      <c r="N397" s="147">
        <v>554</v>
      </c>
      <c r="O397" s="147">
        <v>1222</v>
      </c>
      <c r="P397" s="147">
        <v>243</v>
      </c>
      <c r="Q397" s="147">
        <v>227</v>
      </c>
      <c r="R397" s="147">
        <v>228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1052</v>
      </c>
      <c r="O403" s="66" t="s">
        <v>1056</v>
      </c>
      <c r="P403" s="66" t="s">
        <v>1058</v>
      </c>
      <c r="Q403" s="66" t="s">
        <v>1061</v>
      </c>
      <c r="R403" s="66" t="s">
        <v>1063</v>
      </c>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1049</v>
      </c>
      <c r="Q404" s="70" t="s">
        <v>1062</v>
      </c>
      <c r="R404" s="70" t="s">
        <v>1064</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3840</v>
      </c>
      <c r="K405" s="81" t="str">
        <f t="shared" ref="K405:K422" si="14">IF(OR(COUNTIF(L405:R405,"未確認")&gt;0,COUNTIF(L405:R405,"~*")&gt;0),"※","")</f>
        <v/>
      </c>
      <c r="L405" s="147">
        <v>475</v>
      </c>
      <c r="M405" s="147">
        <v>872</v>
      </c>
      <c r="N405" s="147">
        <v>558</v>
      </c>
      <c r="O405" s="147">
        <v>1221</v>
      </c>
      <c r="P405" s="147">
        <v>256</v>
      </c>
      <c r="Q405" s="147">
        <v>228</v>
      </c>
      <c r="R405" s="147">
        <v>230</v>
      </c>
    </row>
    <row r="406" spans="1:22" s="83" customFormat="1" ht="34.5" customHeight="1">
      <c r="A406" s="251" t="s">
        <v>779</v>
      </c>
      <c r="B406" s="119"/>
      <c r="C406" s="369"/>
      <c r="D406" s="375" t="s">
        <v>233</v>
      </c>
      <c r="E406" s="377" t="s">
        <v>234</v>
      </c>
      <c r="F406" s="378"/>
      <c r="G406" s="378"/>
      <c r="H406" s="379"/>
      <c r="I406" s="361"/>
      <c r="J406" s="140">
        <f t="shared" si="13"/>
        <v>887</v>
      </c>
      <c r="K406" s="81" t="str">
        <f t="shared" si="14"/>
        <v/>
      </c>
      <c r="L406" s="147">
        <v>121</v>
      </c>
      <c r="M406" s="147">
        <v>180</v>
      </c>
      <c r="N406" s="147">
        <v>45</v>
      </c>
      <c r="O406" s="147">
        <v>154</v>
      </c>
      <c r="P406" s="147">
        <v>83</v>
      </c>
      <c r="Q406" s="147">
        <v>76</v>
      </c>
      <c r="R406" s="147">
        <v>228</v>
      </c>
    </row>
    <row r="407" spans="1:22" s="83" customFormat="1" ht="34.5" customHeight="1">
      <c r="A407" s="251" t="s">
        <v>780</v>
      </c>
      <c r="B407" s="119"/>
      <c r="C407" s="369"/>
      <c r="D407" s="369"/>
      <c r="E407" s="320" t="s">
        <v>235</v>
      </c>
      <c r="F407" s="321"/>
      <c r="G407" s="321"/>
      <c r="H407" s="322"/>
      <c r="I407" s="361"/>
      <c r="J407" s="140">
        <f t="shared" si="13"/>
        <v>2629</v>
      </c>
      <c r="K407" s="81" t="str">
        <f t="shared" si="14"/>
        <v/>
      </c>
      <c r="L407" s="147">
        <v>314</v>
      </c>
      <c r="M407" s="147">
        <v>573</v>
      </c>
      <c r="N407" s="147">
        <v>452</v>
      </c>
      <c r="O407" s="147">
        <v>993</v>
      </c>
      <c r="P407" s="147">
        <v>151</v>
      </c>
      <c r="Q407" s="147">
        <v>145</v>
      </c>
      <c r="R407" s="147">
        <v>1</v>
      </c>
    </row>
    <row r="408" spans="1:22" s="83" customFormat="1" ht="34.5" customHeight="1">
      <c r="A408" s="251" t="s">
        <v>781</v>
      </c>
      <c r="B408" s="119"/>
      <c r="C408" s="369"/>
      <c r="D408" s="369"/>
      <c r="E408" s="320" t="s">
        <v>236</v>
      </c>
      <c r="F408" s="321"/>
      <c r="G408" s="321"/>
      <c r="H408" s="322"/>
      <c r="I408" s="361"/>
      <c r="J408" s="140">
        <f t="shared" si="13"/>
        <v>78</v>
      </c>
      <c r="K408" s="81" t="str">
        <f t="shared" si="14"/>
        <v/>
      </c>
      <c r="L408" s="147">
        <v>5</v>
      </c>
      <c r="M408" s="147">
        <v>14</v>
      </c>
      <c r="N408" s="147">
        <v>28</v>
      </c>
      <c r="O408" s="147">
        <v>21</v>
      </c>
      <c r="P408" s="147">
        <v>6</v>
      </c>
      <c r="Q408" s="147">
        <v>3</v>
      </c>
      <c r="R408" s="147">
        <v>1</v>
      </c>
    </row>
    <row r="409" spans="1:22" s="83" customFormat="1" ht="34.5" customHeight="1">
      <c r="A409" s="251" t="s">
        <v>782</v>
      </c>
      <c r="B409" s="119"/>
      <c r="C409" s="369"/>
      <c r="D409" s="369"/>
      <c r="E409" s="317" t="s">
        <v>989</v>
      </c>
      <c r="F409" s="318"/>
      <c r="G409" s="318"/>
      <c r="H409" s="319"/>
      <c r="I409" s="361"/>
      <c r="J409" s="140">
        <f t="shared" si="13"/>
        <v>246</v>
      </c>
      <c r="K409" s="81" t="str">
        <f t="shared" si="14"/>
        <v/>
      </c>
      <c r="L409" s="147">
        <v>35</v>
      </c>
      <c r="M409" s="147">
        <v>105</v>
      </c>
      <c r="N409" s="147">
        <v>33</v>
      </c>
      <c r="O409" s="147">
        <v>53</v>
      </c>
      <c r="P409" s="147">
        <v>16</v>
      </c>
      <c r="Q409" s="147">
        <v>4</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3822</v>
      </c>
      <c r="K413" s="81" t="str">
        <f t="shared" si="14"/>
        <v/>
      </c>
      <c r="L413" s="147">
        <v>485</v>
      </c>
      <c r="M413" s="147">
        <v>863</v>
      </c>
      <c r="N413" s="147">
        <v>554</v>
      </c>
      <c r="O413" s="147">
        <v>1222</v>
      </c>
      <c r="P413" s="147">
        <v>243</v>
      </c>
      <c r="Q413" s="147">
        <v>227</v>
      </c>
      <c r="R413" s="147">
        <v>228</v>
      </c>
    </row>
    <row r="414" spans="1:22" s="83" customFormat="1" ht="34.5" customHeight="1">
      <c r="A414" s="251" t="s">
        <v>787</v>
      </c>
      <c r="B414" s="119"/>
      <c r="C414" s="369"/>
      <c r="D414" s="375" t="s">
        <v>240</v>
      </c>
      <c r="E414" s="377" t="s">
        <v>241</v>
      </c>
      <c r="F414" s="378"/>
      <c r="G414" s="378"/>
      <c r="H414" s="379"/>
      <c r="I414" s="361"/>
      <c r="J414" s="140">
        <f t="shared" si="13"/>
        <v>739</v>
      </c>
      <c r="K414" s="81" t="str">
        <f t="shared" si="14"/>
        <v/>
      </c>
      <c r="L414" s="147">
        <v>77</v>
      </c>
      <c r="M414" s="147">
        <v>199</v>
      </c>
      <c r="N414" s="147">
        <v>54</v>
      </c>
      <c r="O414" s="147">
        <v>146</v>
      </c>
      <c r="P414" s="147">
        <v>38</v>
      </c>
      <c r="Q414" s="147">
        <v>200</v>
      </c>
      <c r="R414" s="147">
        <v>25</v>
      </c>
    </row>
    <row r="415" spans="1:22" s="83" customFormat="1" ht="34.5" customHeight="1">
      <c r="A415" s="251" t="s">
        <v>788</v>
      </c>
      <c r="B415" s="119"/>
      <c r="C415" s="369"/>
      <c r="D415" s="369"/>
      <c r="E415" s="320" t="s">
        <v>242</v>
      </c>
      <c r="F415" s="321"/>
      <c r="G415" s="321"/>
      <c r="H415" s="322"/>
      <c r="I415" s="361"/>
      <c r="J415" s="140">
        <f t="shared" si="13"/>
        <v>2256</v>
      </c>
      <c r="K415" s="81" t="str">
        <f t="shared" si="14"/>
        <v/>
      </c>
      <c r="L415" s="147">
        <v>321</v>
      </c>
      <c r="M415" s="147">
        <v>450</v>
      </c>
      <c r="N415" s="147">
        <v>394</v>
      </c>
      <c r="O415" s="147">
        <v>882</v>
      </c>
      <c r="P415" s="147">
        <v>164</v>
      </c>
      <c r="Q415" s="147">
        <v>11</v>
      </c>
      <c r="R415" s="147">
        <v>34</v>
      </c>
    </row>
    <row r="416" spans="1:22" s="83" customFormat="1" ht="34.5" customHeight="1">
      <c r="A416" s="251" t="s">
        <v>789</v>
      </c>
      <c r="B416" s="119"/>
      <c r="C416" s="369"/>
      <c r="D416" s="369"/>
      <c r="E416" s="320" t="s">
        <v>243</v>
      </c>
      <c r="F416" s="321"/>
      <c r="G416" s="321"/>
      <c r="H416" s="322"/>
      <c r="I416" s="361"/>
      <c r="J416" s="140">
        <f t="shared" si="13"/>
        <v>330</v>
      </c>
      <c r="K416" s="81" t="str">
        <f t="shared" si="14"/>
        <v/>
      </c>
      <c r="L416" s="147">
        <v>47</v>
      </c>
      <c r="M416" s="147">
        <v>47</v>
      </c>
      <c r="N416" s="147">
        <v>38</v>
      </c>
      <c r="O416" s="147">
        <v>101</v>
      </c>
      <c r="P416" s="147">
        <v>25</v>
      </c>
      <c r="Q416" s="147">
        <v>4</v>
      </c>
      <c r="R416" s="147">
        <v>68</v>
      </c>
    </row>
    <row r="417" spans="1:22" s="83" customFormat="1" ht="34.5" customHeight="1">
      <c r="A417" s="251" t="s">
        <v>790</v>
      </c>
      <c r="B417" s="119"/>
      <c r="C417" s="369"/>
      <c r="D417" s="369"/>
      <c r="E417" s="320" t="s">
        <v>244</v>
      </c>
      <c r="F417" s="321"/>
      <c r="G417" s="321"/>
      <c r="H417" s="322"/>
      <c r="I417" s="361"/>
      <c r="J417" s="140">
        <f t="shared" si="13"/>
        <v>108</v>
      </c>
      <c r="K417" s="81" t="str">
        <f t="shared" si="14"/>
        <v/>
      </c>
      <c r="L417" s="147">
        <v>14</v>
      </c>
      <c r="M417" s="147">
        <v>43</v>
      </c>
      <c r="N417" s="147">
        <v>7</v>
      </c>
      <c r="O417" s="147">
        <v>18</v>
      </c>
      <c r="P417" s="147">
        <v>2</v>
      </c>
      <c r="Q417" s="147">
        <v>0</v>
      </c>
      <c r="R417" s="147">
        <v>24</v>
      </c>
    </row>
    <row r="418" spans="1:22" s="83" customFormat="1" ht="34.5" customHeight="1">
      <c r="A418" s="251" t="s">
        <v>791</v>
      </c>
      <c r="B418" s="119"/>
      <c r="C418" s="369"/>
      <c r="D418" s="369"/>
      <c r="E418" s="320" t="s">
        <v>245</v>
      </c>
      <c r="F418" s="321"/>
      <c r="G418" s="321"/>
      <c r="H418" s="322"/>
      <c r="I418" s="361"/>
      <c r="J418" s="140">
        <f t="shared" si="13"/>
        <v>59</v>
      </c>
      <c r="K418" s="81" t="str">
        <f t="shared" si="14"/>
        <v/>
      </c>
      <c r="L418" s="147">
        <v>6</v>
      </c>
      <c r="M418" s="147">
        <v>19</v>
      </c>
      <c r="N418" s="147">
        <v>10</v>
      </c>
      <c r="O418" s="147">
        <v>11</v>
      </c>
      <c r="P418" s="147">
        <v>5</v>
      </c>
      <c r="Q418" s="147">
        <v>0</v>
      </c>
      <c r="R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99</v>
      </c>
      <c r="K420" s="81" t="str">
        <f t="shared" si="14"/>
        <v/>
      </c>
      <c r="L420" s="147">
        <v>9</v>
      </c>
      <c r="M420" s="147">
        <v>39</v>
      </c>
      <c r="N420" s="147">
        <v>14</v>
      </c>
      <c r="O420" s="147">
        <v>20</v>
      </c>
      <c r="P420" s="147">
        <v>3</v>
      </c>
      <c r="Q420" s="147">
        <v>0</v>
      </c>
      <c r="R420" s="147">
        <v>14</v>
      </c>
    </row>
    <row r="421" spans="1:22" s="83" customFormat="1" ht="34.5" customHeight="1">
      <c r="A421" s="251" t="s">
        <v>794</v>
      </c>
      <c r="B421" s="119"/>
      <c r="C421" s="369"/>
      <c r="D421" s="369"/>
      <c r="E421" s="320" t="s">
        <v>247</v>
      </c>
      <c r="F421" s="321"/>
      <c r="G421" s="321"/>
      <c r="H421" s="322"/>
      <c r="I421" s="361"/>
      <c r="J421" s="140">
        <f t="shared" si="13"/>
        <v>231</v>
      </c>
      <c r="K421" s="81" t="str">
        <f t="shared" si="14"/>
        <v/>
      </c>
      <c r="L421" s="147">
        <v>11</v>
      </c>
      <c r="M421" s="147">
        <v>66</v>
      </c>
      <c r="N421" s="147">
        <v>37</v>
      </c>
      <c r="O421" s="147">
        <v>44</v>
      </c>
      <c r="P421" s="147">
        <v>6</v>
      </c>
      <c r="Q421" s="147">
        <v>12</v>
      </c>
      <c r="R421" s="147">
        <v>55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1052</v>
      </c>
      <c r="O428" s="66" t="s">
        <v>1056</v>
      </c>
      <c r="P428" s="66" t="s">
        <v>1058</v>
      </c>
      <c r="Q428" s="66" t="s">
        <v>1061</v>
      </c>
      <c r="R428" s="66" t="s">
        <v>1063</v>
      </c>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1049</v>
      </c>
      <c r="Q429" s="70" t="s">
        <v>1062</v>
      </c>
      <c r="R429" s="70" t="s">
        <v>1064</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3083</v>
      </c>
      <c r="K430" s="193" t="str">
        <f>IF(OR(COUNTIF(L430:R430,"未確認")&gt;0,COUNTIF(L430:R430,"~*")&gt;0),"※","")</f>
        <v/>
      </c>
      <c r="L430" s="147">
        <v>408</v>
      </c>
      <c r="M430" s="147">
        <v>664</v>
      </c>
      <c r="N430" s="147">
        <v>500</v>
      </c>
      <c r="O430" s="147">
        <v>1076</v>
      </c>
      <c r="P430" s="147">
        <v>205</v>
      </c>
      <c r="Q430" s="147">
        <v>27</v>
      </c>
      <c r="R430" s="147">
        <v>203</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3</v>
      </c>
      <c r="K431" s="193" t="str">
        <f>IF(OR(COUNTIF(L431:R431,"未確認")&gt;0,COUNTIF(L431:R431,"~*")&gt;0),"※","")</f>
        <v/>
      </c>
      <c r="L431" s="147">
        <v>0</v>
      </c>
      <c r="M431" s="147">
        <v>0</v>
      </c>
      <c r="N431" s="147">
        <v>0</v>
      </c>
      <c r="O431" s="147">
        <v>2</v>
      </c>
      <c r="P431" s="147">
        <v>0</v>
      </c>
      <c r="Q431" s="147">
        <v>0</v>
      </c>
      <c r="R431" s="147">
        <v>1</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0</v>
      </c>
      <c r="K432" s="193" t="str">
        <f>IF(OR(COUNTIF(L432:R432,"未確認")&gt;0,COUNTIF(L432:R432,"~*")&gt;0),"※","")</f>
        <v/>
      </c>
      <c r="L432" s="147">
        <v>0</v>
      </c>
      <c r="M432" s="147">
        <v>0</v>
      </c>
      <c r="N432" s="147">
        <v>0</v>
      </c>
      <c r="O432" s="147">
        <v>0</v>
      </c>
      <c r="P432" s="147">
        <v>0</v>
      </c>
      <c r="Q432" s="147">
        <v>0</v>
      </c>
      <c r="R432" s="147">
        <v>0</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3080</v>
      </c>
      <c r="K433" s="193" t="str">
        <f>IF(OR(COUNTIF(L433:R433,"未確認")&gt;0,COUNTIF(L433:R433,"~*")&gt;0),"※","")</f>
        <v/>
      </c>
      <c r="L433" s="147">
        <v>408</v>
      </c>
      <c r="M433" s="147">
        <v>664</v>
      </c>
      <c r="N433" s="147">
        <v>500</v>
      </c>
      <c r="O433" s="147">
        <v>1074</v>
      </c>
      <c r="P433" s="147">
        <v>205</v>
      </c>
      <c r="Q433" s="147">
        <v>27</v>
      </c>
      <c r="R433" s="147">
        <v>202</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1052</v>
      </c>
      <c r="O441" s="66" t="s">
        <v>1056</v>
      </c>
      <c r="P441" s="66" t="s">
        <v>1058</v>
      </c>
      <c r="Q441" s="66" t="s">
        <v>1061</v>
      </c>
      <c r="R441" s="66" t="s">
        <v>1063</v>
      </c>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1049</v>
      </c>
      <c r="Q442" s="70" t="s">
        <v>1062</v>
      </c>
      <c r="R442" s="70" t="s">
        <v>1064</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1052</v>
      </c>
      <c r="O466" s="66" t="s">
        <v>1056</v>
      </c>
      <c r="P466" s="66" t="s">
        <v>1058</v>
      </c>
      <c r="Q466" s="66" t="s">
        <v>1061</v>
      </c>
      <c r="R466" s="66" t="s">
        <v>1063</v>
      </c>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1049</v>
      </c>
      <c r="Q467" s="70" t="s">
        <v>1062</v>
      </c>
      <c r="R467" s="70" t="s">
        <v>1064</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168</v>
      </c>
      <c r="K468" s="201" t="str">
        <f t="shared" ref="K468:K475" si="16">IF(OR(COUNTIF(L468:R468,"未確認")&gt;0,COUNTIF(L468:R468,"*")&gt;0),"※","")</f>
        <v>※</v>
      </c>
      <c r="L468" s="117">
        <v>19</v>
      </c>
      <c r="M468" s="117" t="s">
        <v>541</v>
      </c>
      <c r="N468" s="117">
        <v>57</v>
      </c>
      <c r="O468" s="117">
        <v>57</v>
      </c>
      <c r="P468" s="117">
        <v>15</v>
      </c>
      <c r="Q468" s="117">
        <v>20</v>
      </c>
      <c r="R468" s="117" t="s">
        <v>541</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t="s">
        <v>541</v>
      </c>
      <c r="M469" s="117" t="s">
        <v>541</v>
      </c>
      <c r="N469" s="117">
        <v>0</v>
      </c>
      <c r="O469" s="117" t="s">
        <v>541</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30</v>
      </c>
      <c r="K470" s="201" t="str">
        <f t="shared" si="16"/>
        <v>※</v>
      </c>
      <c r="L470" s="117" t="s">
        <v>541</v>
      </c>
      <c r="M470" s="117">
        <v>0</v>
      </c>
      <c r="N470" s="117" t="s">
        <v>541</v>
      </c>
      <c r="O470" s="117">
        <v>30</v>
      </c>
      <c r="P470" s="117">
        <v>0</v>
      </c>
      <c r="Q470" s="117" t="s">
        <v>541</v>
      </c>
      <c r="R470" s="117">
        <v>0</v>
      </c>
      <c r="S470" s="8"/>
      <c r="T470" s="8"/>
      <c r="U470" s="8"/>
      <c r="V470" s="8"/>
    </row>
    <row r="471" spans="1:22" ht="34.5" customHeight="1">
      <c r="A471" s="252" t="s">
        <v>814</v>
      </c>
      <c r="B471" s="1"/>
      <c r="C471" s="202"/>
      <c r="D471" s="356"/>
      <c r="E471" s="320" t="s">
        <v>287</v>
      </c>
      <c r="F471" s="321"/>
      <c r="G471" s="321"/>
      <c r="H471" s="322"/>
      <c r="I471" s="354"/>
      <c r="J471" s="116">
        <f t="shared" si="17"/>
        <v>13</v>
      </c>
      <c r="K471" s="201" t="str">
        <f t="shared" si="16"/>
        <v>※</v>
      </c>
      <c r="L471" s="117" t="s">
        <v>541</v>
      </c>
      <c r="M471" s="117">
        <v>0</v>
      </c>
      <c r="N471" s="117">
        <v>0</v>
      </c>
      <c r="O471" s="117">
        <v>0</v>
      </c>
      <c r="P471" s="117">
        <v>0</v>
      </c>
      <c r="Q471" s="117">
        <v>13</v>
      </c>
      <c r="R471" s="117">
        <v>0</v>
      </c>
      <c r="S471" s="8"/>
      <c r="T471" s="8"/>
      <c r="U471" s="8"/>
      <c r="V471" s="8"/>
    </row>
    <row r="472" spans="1:22" ht="34.5" customHeight="1">
      <c r="A472" s="252" t="s">
        <v>815</v>
      </c>
      <c r="B472" s="1"/>
      <c r="C472" s="202"/>
      <c r="D472" s="356"/>
      <c r="E472" s="320" t="s">
        <v>288</v>
      </c>
      <c r="F472" s="321"/>
      <c r="G472" s="321"/>
      <c r="H472" s="322"/>
      <c r="I472" s="354"/>
      <c r="J472" s="116">
        <f t="shared" si="17"/>
        <v>31</v>
      </c>
      <c r="K472" s="201" t="str">
        <f t="shared" si="16"/>
        <v/>
      </c>
      <c r="L472" s="117">
        <v>0</v>
      </c>
      <c r="M472" s="117">
        <v>0</v>
      </c>
      <c r="N472" s="117">
        <v>0</v>
      </c>
      <c r="O472" s="117">
        <v>31</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t="s">
        <v>541</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26</v>
      </c>
      <c r="K476" s="201" t="str">
        <f>IF(OR(COUNTIF(L476:R476,"未確認")&gt;0,COUNTIF(L476:R476,"~")&gt;0),"※","")</f>
        <v/>
      </c>
      <c r="L476" s="117">
        <v>0</v>
      </c>
      <c r="M476" s="117" t="s">
        <v>541</v>
      </c>
      <c r="N476" s="117">
        <v>15</v>
      </c>
      <c r="O476" s="117">
        <v>0</v>
      </c>
      <c r="P476" s="117">
        <v>11</v>
      </c>
      <c r="Q476" s="117" t="s">
        <v>541</v>
      </c>
      <c r="R476" s="117" t="s">
        <v>541</v>
      </c>
      <c r="S476" s="8"/>
      <c r="T476" s="8"/>
      <c r="U476" s="8"/>
      <c r="V476" s="8"/>
    </row>
    <row r="477" spans="1:22" ht="34.5" customHeight="1">
      <c r="A477" s="252" t="s">
        <v>820</v>
      </c>
      <c r="B477" s="1"/>
      <c r="C477" s="202"/>
      <c r="D477" s="356"/>
      <c r="E477" s="320" t="s">
        <v>293</v>
      </c>
      <c r="F477" s="321"/>
      <c r="G477" s="321"/>
      <c r="H477" s="322"/>
      <c r="I477" s="354"/>
      <c r="J477" s="116">
        <f t="shared" si="17"/>
        <v>46</v>
      </c>
      <c r="K477" s="201" t="str">
        <f t="shared" ref="K477:K496" si="18">IF(OR(COUNTIF(L477:R477,"未確認")&gt;0,COUNTIF(L477:R477,"*")&gt;0),"※","")</f>
        <v>※</v>
      </c>
      <c r="L477" s="117">
        <v>0</v>
      </c>
      <c r="M477" s="117" t="s">
        <v>541</v>
      </c>
      <c r="N477" s="117">
        <v>46</v>
      </c>
      <c r="O477" s="117">
        <v>0</v>
      </c>
      <c r="P477" s="117" t="s">
        <v>541</v>
      </c>
      <c r="Q477" s="117" t="s">
        <v>541</v>
      </c>
      <c r="R477" s="117" t="s">
        <v>541</v>
      </c>
      <c r="S477" s="8"/>
      <c r="T477" s="8"/>
      <c r="U477" s="8"/>
      <c r="V477" s="8"/>
    </row>
    <row r="478" spans="1:22" ht="34.5" customHeight="1">
      <c r="A478" s="252" t="s">
        <v>821</v>
      </c>
      <c r="B478" s="1"/>
      <c r="C478" s="202"/>
      <c r="D478" s="356"/>
      <c r="E478" s="320" t="s">
        <v>294</v>
      </c>
      <c r="F478" s="321"/>
      <c r="G478" s="321"/>
      <c r="H478" s="322"/>
      <c r="I478" s="354"/>
      <c r="J478" s="116">
        <f t="shared" si="17"/>
        <v>14</v>
      </c>
      <c r="K478" s="201" t="str">
        <f t="shared" si="18"/>
        <v/>
      </c>
      <c r="L478" s="117">
        <v>14</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74</v>
      </c>
      <c r="K481" s="201" t="str">
        <f t="shared" si="18"/>
        <v>※</v>
      </c>
      <c r="L481" s="117" t="s">
        <v>541</v>
      </c>
      <c r="M481" s="117">
        <v>0</v>
      </c>
      <c r="N481" s="117">
        <v>41</v>
      </c>
      <c r="O481" s="117">
        <v>23</v>
      </c>
      <c r="P481" s="117" t="s">
        <v>541</v>
      </c>
      <c r="Q481" s="117">
        <v>10</v>
      </c>
      <c r="R481" s="117">
        <v>0</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v>
      </c>
      <c r="K482" s="201" t="str">
        <f t="shared" si="18"/>
        <v>※</v>
      </c>
      <c r="L482" s="117">
        <v>0</v>
      </c>
      <c r="M482" s="117">
        <v>0</v>
      </c>
      <c r="N482" s="117">
        <v>0</v>
      </c>
      <c r="O482" s="117" t="s">
        <v>541</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21</v>
      </c>
      <c r="K483" s="201" t="str">
        <f t="shared" si="18"/>
        <v>※</v>
      </c>
      <c r="L483" s="117" t="s">
        <v>541</v>
      </c>
      <c r="M483" s="117">
        <v>0</v>
      </c>
      <c r="N483" s="117" t="s">
        <v>541</v>
      </c>
      <c r="O483" s="117">
        <v>21</v>
      </c>
      <c r="P483" s="117">
        <v>0</v>
      </c>
      <c r="Q483" s="117" t="s">
        <v>541</v>
      </c>
      <c r="R483" s="117">
        <v>0</v>
      </c>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t="s">
        <v>541</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t="s">
        <v>541</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t="s">
        <v>541</v>
      </c>
      <c r="O489" s="117">
        <v>0</v>
      </c>
      <c r="P489" s="117">
        <v>0</v>
      </c>
      <c r="Q489" s="117" t="s">
        <v>541</v>
      </c>
      <c r="R489" s="117">
        <v>0</v>
      </c>
      <c r="S489" s="8"/>
      <c r="T489" s="8"/>
      <c r="U489" s="8"/>
      <c r="V489" s="8"/>
    </row>
    <row r="490" spans="1:22" ht="34.5" customHeight="1">
      <c r="A490" s="252" t="s">
        <v>832</v>
      </c>
      <c r="B490" s="1"/>
      <c r="C490" s="202"/>
      <c r="D490" s="356"/>
      <c r="E490" s="320" t="s">
        <v>293</v>
      </c>
      <c r="F490" s="321"/>
      <c r="G490" s="321"/>
      <c r="H490" s="322"/>
      <c r="I490" s="354"/>
      <c r="J490" s="116">
        <f t="shared" si="19"/>
        <v>33</v>
      </c>
      <c r="K490" s="201" t="str">
        <f t="shared" si="18"/>
        <v>※</v>
      </c>
      <c r="L490" s="117">
        <v>0</v>
      </c>
      <c r="M490" s="117">
        <v>0</v>
      </c>
      <c r="N490" s="117">
        <v>33</v>
      </c>
      <c r="O490" s="117">
        <v>0</v>
      </c>
      <c r="P490" s="117" t="s">
        <v>541</v>
      </c>
      <c r="Q490" s="117" t="s">
        <v>541</v>
      </c>
      <c r="R490" s="117">
        <v>0</v>
      </c>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t="s">
        <v>541</v>
      </c>
      <c r="O495" s="117">
        <v>0</v>
      </c>
      <c r="P495" s="117">
        <v>0</v>
      </c>
      <c r="Q495" s="117">
        <v>0</v>
      </c>
      <c r="R495" s="117">
        <v>0</v>
      </c>
      <c r="S495" s="8"/>
      <c r="T495" s="8"/>
      <c r="U495" s="8"/>
      <c r="V495" s="8"/>
    </row>
    <row r="496" spans="1:22" ht="69.95" customHeight="1">
      <c r="A496" s="252" t="s">
        <v>811</v>
      </c>
      <c r="B496" s="159"/>
      <c r="C496" s="320" t="s">
        <v>304</v>
      </c>
      <c r="D496" s="321"/>
      <c r="E496" s="321"/>
      <c r="F496" s="321"/>
      <c r="G496" s="321"/>
      <c r="H496" s="322"/>
      <c r="I496" s="122" t="s">
        <v>305</v>
      </c>
      <c r="J496" s="116">
        <f t="shared" si="19"/>
        <v>24</v>
      </c>
      <c r="K496" s="201" t="str">
        <f t="shared" si="18"/>
        <v>※</v>
      </c>
      <c r="L496" s="117">
        <v>0</v>
      </c>
      <c r="M496" s="117">
        <v>0</v>
      </c>
      <c r="N496" s="117">
        <v>24</v>
      </c>
      <c r="O496" s="117">
        <v>0</v>
      </c>
      <c r="P496" s="117" t="s">
        <v>541</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1052</v>
      </c>
      <c r="O502" s="66" t="s">
        <v>1056</v>
      </c>
      <c r="P502" s="66" t="s">
        <v>1058</v>
      </c>
      <c r="Q502" s="66" t="s">
        <v>1061</v>
      </c>
      <c r="R502" s="66" t="s">
        <v>1063</v>
      </c>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1049</v>
      </c>
      <c r="Q503" s="70" t="s">
        <v>1062</v>
      </c>
      <c r="R503" s="70" t="s">
        <v>1064</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t="s">
        <v>541</v>
      </c>
      <c r="M504" s="117">
        <v>0</v>
      </c>
      <c r="N504" s="117" t="s">
        <v>541</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39</v>
      </c>
      <c r="K505" s="201" t="str">
        <f t="shared" si="21"/>
        <v>※</v>
      </c>
      <c r="L505" s="117">
        <v>13</v>
      </c>
      <c r="M505" s="117" t="s">
        <v>541</v>
      </c>
      <c r="N505" s="117">
        <v>26</v>
      </c>
      <c r="O505" s="117">
        <v>0</v>
      </c>
      <c r="P505" s="117" t="s">
        <v>541</v>
      </c>
      <c r="Q505" s="117">
        <v>0</v>
      </c>
      <c r="R505" s="117">
        <v>0</v>
      </c>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t="s">
        <v>541</v>
      </c>
      <c r="R506" s="117">
        <v>0</v>
      </c>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20" t="s">
        <v>316</v>
      </c>
      <c r="D508" s="321"/>
      <c r="E508" s="321"/>
      <c r="F508" s="321"/>
      <c r="G508" s="321"/>
      <c r="H508" s="322"/>
      <c r="I508" s="122" t="s">
        <v>317</v>
      </c>
      <c r="J508" s="116">
        <f t="shared" si="20"/>
        <v>12</v>
      </c>
      <c r="K508" s="201" t="str">
        <f t="shared" si="21"/>
        <v>※</v>
      </c>
      <c r="L508" s="117" t="s">
        <v>541</v>
      </c>
      <c r="M508" s="117" t="s">
        <v>541</v>
      </c>
      <c r="N508" s="117">
        <v>12</v>
      </c>
      <c r="O508" s="117" t="s">
        <v>541</v>
      </c>
      <c r="P508" s="117">
        <v>0</v>
      </c>
      <c r="Q508" s="117">
        <v>0</v>
      </c>
      <c r="R508" s="117" t="s">
        <v>541</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1052</v>
      </c>
      <c r="O514" s="66" t="s">
        <v>1056</v>
      </c>
      <c r="P514" s="66" t="s">
        <v>1058</v>
      </c>
      <c r="Q514" s="66" t="s">
        <v>1061</v>
      </c>
      <c r="R514" s="66" t="s">
        <v>1063</v>
      </c>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1049</v>
      </c>
      <c r="Q515" s="70" t="s">
        <v>1062</v>
      </c>
      <c r="R515" s="70" t="s">
        <v>1064</v>
      </c>
      <c r="S515" s="8"/>
      <c r="T515" s="8"/>
      <c r="U515" s="8"/>
      <c r="V515" s="8"/>
    </row>
    <row r="516" spans="1:22" s="115" customFormat="1" ht="57">
      <c r="A516" s="252" t="s">
        <v>843</v>
      </c>
      <c r="B516" s="204"/>
      <c r="C516" s="347" t="s">
        <v>325</v>
      </c>
      <c r="D516" s="348"/>
      <c r="E516" s="348"/>
      <c r="F516" s="348"/>
      <c r="G516" s="348"/>
      <c r="H516" s="349"/>
      <c r="I516" s="122" t="s">
        <v>326</v>
      </c>
      <c r="J516" s="205" t="str">
        <f>IF(SUM(L516:R516)=0,IF(COUNTIF(L516:R516,"未確認")&gt;0,"未確認",IF(COUNTIF(L516:R516,"~*")&gt;0,"*",SUM(L516:R516))),SUM(L516:R516))</f>
        <v>*</v>
      </c>
      <c r="K516" s="201" t="str">
        <f>IF(OR(COUNTIF(L516:R516,"未確認")&gt;0,COUNTIF(L516:R516,"*")&gt;0),"※","")</f>
        <v>※</v>
      </c>
      <c r="L516" s="117">
        <v>0</v>
      </c>
      <c r="M516" s="117">
        <v>0</v>
      </c>
      <c r="N516" s="117">
        <v>0</v>
      </c>
      <c r="O516" s="117">
        <v>0</v>
      </c>
      <c r="P516" s="117">
        <v>0</v>
      </c>
      <c r="Q516" s="117" t="s">
        <v>541</v>
      </c>
      <c r="R516" s="117">
        <v>0</v>
      </c>
    </row>
    <row r="517" spans="1:22" s="115" customFormat="1" ht="71.25">
      <c r="A517" s="252" t="s">
        <v>844</v>
      </c>
      <c r="B517" s="204"/>
      <c r="C517" s="347" t="s">
        <v>327</v>
      </c>
      <c r="D517" s="348"/>
      <c r="E517" s="348"/>
      <c r="F517" s="348"/>
      <c r="G517" s="348"/>
      <c r="H517" s="349"/>
      <c r="I517" s="122" t="s">
        <v>328</v>
      </c>
      <c r="J517" s="205" t="str">
        <f>IF(SUM(L517:R517)=0,IF(COUNTIF(L517:R517,"未確認")&gt;0,"未確認",IF(COUNTIF(L517:R517,"~*")&gt;0,"*",SUM(L517:R517))),SUM(L517:R517))</f>
        <v>*</v>
      </c>
      <c r="K517" s="201" t="str">
        <f>IF(OR(COUNTIF(L517:R517,"未確認")&gt;0,COUNTIF(L517:R517,"*")&gt;0),"※","")</f>
        <v>※</v>
      </c>
      <c r="L517" s="117">
        <v>0</v>
      </c>
      <c r="M517" s="117">
        <v>0</v>
      </c>
      <c r="N517" s="117">
        <v>0</v>
      </c>
      <c r="O517" s="117">
        <v>0</v>
      </c>
      <c r="P517" s="117">
        <v>0</v>
      </c>
      <c r="Q517" s="117" t="s">
        <v>541</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1052</v>
      </c>
      <c r="O520" s="66" t="s">
        <v>1056</v>
      </c>
      <c r="P520" s="66" t="s">
        <v>1058</v>
      </c>
      <c r="Q520" s="66" t="s">
        <v>1061</v>
      </c>
      <c r="R520" s="66" t="s">
        <v>1063</v>
      </c>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1049</v>
      </c>
      <c r="Q521" s="70" t="s">
        <v>1062</v>
      </c>
      <c r="R521" s="70" t="s">
        <v>1064</v>
      </c>
      <c r="S521" s="8"/>
      <c r="T521" s="8"/>
      <c r="U521" s="8"/>
      <c r="V521" s="8"/>
    </row>
    <row r="522" spans="1:22" s="115" customFormat="1" ht="71.25">
      <c r="A522" s="252" t="s">
        <v>845</v>
      </c>
      <c r="B522" s="204"/>
      <c r="C522" s="347" t="s">
        <v>330</v>
      </c>
      <c r="D522" s="348"/>
      <c r="E522" s="348"/>
      <c r="F522" s="348"/>
      <c r="G522" s="348"/>
      <c r="H522" s="349"/>
      <c r="I522" s="122" t="s">
        <v>331</v>
      </c>
      <c r="J522" s="205" t="str">
        <f>IF(SUM(L522:R522)=0,IF(COUNTIF(L522:R522,"未確認")&gt;0,"未確認",IF(COUNTIF(L522:R522,"~*")&gt;0,"*",SUM(L522:R522))),SUM(L522:R522))</f>
        <v>*</v>
      </c>
      <c r="K522" s="201" t="str">
        <f>IF(OR(COUNTIF(L522:R522,"未確認")&gt;0,COUNTIF(L522:R522,"*")&gt;0),"※","")</f>
        <v>※</v>
      </c>
      <c r="L522" s="117">
        <v>0</v>
      </c>
      <c r="M522" s="117">
        <v>0</v>
      </c>
      <c r="N522" s="117">
        <v>0</v>
      </c>
      <c r="O522" s="117">
        <v>0</v>
      </c>
      <c r="P522" s="117" t="s">
        <v>541</v>
      </c>
      <c r="Q522" s="117" t="s">
        <v>541</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1052</v>
      </c>
      <c r="O525" s="66" t="s">
        <v>1056</v>
      </c>
      <c r="P525" s="66" t="s">
        <v>1058</v>
      </c>
      <c r="Q525" s="66" t="s">
        <v>1061</v>
      </c>
      <c r="R525" s="66" t="s">
        <v>1063</v>
      </c>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1049</v>
      </c>
      <c r="Q526" s="70" t="s">
        <v>1062</v>
      </c>
      <c r="R526" s="70" t="s">
        <v>1064</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1052</v>
      </c>
      <c r="O530" s="66" t="s">
        <v>1056</v>
      </c>
      <c r="P530" s="66" t="s">
        <v>1058</v>
      </c>
      <c r="Q530" s="66" t="s">
        <v>1061</v>
      </c>
      <c r="R530" s="66" t="s">
        <v>1063</v>
      </c>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1049</v>
      </c>
      <c r="Q531" s="70" t="s">
        <v>1062</v>
      </c>
      <c r="R531" s="70" t="s">
        <v>1064</v>
      </c>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80</v>
      </c>
      <c r="K535" s="201" t="str">
        <f t="shared" si="23"/>
        <v>※</v>
      </c>
      <c r="L535" s="117">
        <v>13</v>
      </c>
      <c r="M535" s="117">
        <v>17</v>
      </c>
      <c r="N535" s="117">
        <v>17</v>
      </c>
      <c r="O535" s="117">
        <v>14</v>
      </c>
      <c r="P535" s="117" t="s">
        <v>541</v>
      </c>
      <c r="Q535" s="117" t="s">
        <v>541</v>
      </c>
      <c r="R535" s="117">
        <v>19</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1052</v>
      </c>
      <c r="O543" s="66" t="s">
        <v>1056</v>
      </c>
      <c r="P543" s="66" t="s">
        <v>1058</v>
      </c>
      <c r="Q543" s="66" t="s">
        <v>1061</v>
      </c>
      <c r="R543" s="66" t="s">
        <v>1063</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1049</v>
      </c>
      <c r="Q544" s="70" t="s">
        <v>1062</v>
      </c>
      <c r="R544" s="70" t="s">
        <v>1064</v>
      </c>
    </row>
    <row r="545" spans="1:18" s="115" customFormat="1" ht="69.95"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t="s">
        <v>541</v>
      </c>
      <c r="N549" s="117" t="s">
        <v>541</v>
      </c>
      <c r="O549" s="117">
        <v>0</v>
      </c>
      <c r="P549" s="117">
        <v>0</v>
      </c>
      <c r="Q549" s="117" t="s">
        <v>541</v>
      </c>
      <c r="R549" s="117">
        <v>0</v>
      </c>
    </row>
    <row r="550" spans="1:18"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t="s">
        <v>541</v>
      </c>
      <c r="R555" s="117">
        <v>0</v>
      </c>
    </row>
    <row r="556" spans="1:18"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1060</v>
      </c>
      <c r="R558" s="211" t="s">
        <v>1047</v>
      </c>
    </row>
    <row r="559" spans="1:18"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39.4</v>
      </c>
      <c r="M560" s="211">
        <v>68</v>
      </c>
      <c r="N560" s="211">
        <v>58.8</v>
      </c>
      <c r="O560" s="211">
        <v>40.1</v>
      </c>
      <c r="P560" s="211">
        <v>87.4</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v>27</v>
      </c>
      <c r="M561" s="211">
        <v>45.2</v>
      </c>
      <c r="N561" s="211">
        <v>38.799999999999997</v>
      </c>
      <c r="O561" s="211">
        <v>29.7</v>
      </c>
      <c r="P561" s="211">
        <v>40.299999999999997</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v>24.8</v>
      </c>
      <c r="M562" s="211">
        <v>38.5</v>
      </c>
      <c r="N562" s="211">
        <v>28.3</v>
      </c>
      <c r="O562" s="211">
        <v>28.7</v>
      </c>
      <c r="P562" s="211">
        <v>32.4</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v>9.6</v>
      </c>
      <c r="M563" s="211">
        <v>22.5</v>
      </c>
      <c r="N563" s="211">
        <v>21.7</v>
      </c>
      <c r="O563" s="211">
        <v>7.9</v>
      </c>
      <c r="P563" s="211">
        <v>22.5</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v>1.7</v>
      </c>
      <c r="M564" s="211">
        <v>0.4</v>
      </c>
      <c r="N564" s="211">
        <v>10.1</v>
      </c>
      <c r="O564" s="211">
        <v>8.4</v>
      </c>
      <c r="P564" s="211">
        <v>7</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v>25.9</v>
      </c>
      <c r="M565" s="211">
        <v>18.899999999999999</v>
      </c>
      <c r="N565" s="211">
        <v>16.399999999999999</v>
      </c>
      <c r="O565" s="211">
        <v>20.100000000000001</v>
      </c>
      <c r="P565" s="211">
        <v>31.9</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v>28.4</v>
      </c>
      <c r="M566" s="211">
        <v>22.3</v>
      </c>
      <c r="N566" s="211">
        <v>19.2</v>
      </c>
      <c r="O566" s="211">
        <v>23.4</v>
      </c>
      <c r="P566" s="211">
        <v>35.700000000000003</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v>0</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v>0</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v>0</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v>0</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v>0</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0</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v>0</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1052</v>
      </c>
      <c r="O588" s="66" t="s">
        <v>1056</v>
      </c>
      <c r="P588" s="66" t="s">
        <v>1058</v>
      </c>
      <c r="Q588" s="66" t="s">
        <v>1061</v>
      </c>
      <c r="R588" s="66" t="s">
        <v>1063</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1049</v>
      </c>
      <c r="Q589" s="70" t="s">
        <v>1062</v>
      </c>
      <c r="R589" s="70" t="s">
        <v>1064</v>
      </c>
    </row>
    <row r="590" spans="1:22" s="115" customFormat="1" ht="69.95"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c r="A591" s="252" t="s">
        <v>892</v>
      </c>
      <c r="B591" s="84"/>
      <c r="C591" s="320" t="s">
        <v>388</v>
      </c>
      <c r="D591" s="321"/>
      <c r="E591" s="321"/>
      <c r="F591" s="321"/>
      <c r="G591" s="321"/>
      <c r="H591" s="322"/>
      <c r="I591" s="134" t="s">
        <v>389</v>
      </c>
      <c r="J591" s="116">
        <f>IF(SUM(L591:R591)=0,IF(COUNTIF(L591:R591,"未確認")&gt;0,"未確認",IF(COUNTIF(L591:R591,"~*")&gt;0,"*",SUM(L591:R591))),SUM(L591:R591))</f>
        <v>15</v>
      </c>
      <c r="K591" s="201" t="str">
        <f>IF(OR(COUNTIF(L591:R591,"未確認")&gt;0,COUNTIF(L591:R591,"*")&gt;0),"※","")</f>
        <v>※</v>
      </c>
      <c r="L591" s="117" t="s">
        <v>541</v>
      </c>
      <c r="M591" s="117" t="s">
        <v>541</v>
      </c>
      <c r="N591" s="117" t="s">
        <v>541</v>
      </c>
      <c r="O591" s="117" t="s">
        <v>541</v>
      </c>
      <c r="P591" s="117" t="s">
        <v>541</v>
      </c>
      <c r="Q591" s="117">
        <v>15</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20" t="s">
        <v>392</v>
      </c>
      <c r="D593" s="321"/>
      <c r="E593" s="321"/>
      <c r="F593" s="321"/>
      <c r="G593" s="321"/>
      <c r="H593" s="322"/>
      <c r="I593" s="294" t="s">
        <v>393</v>
      </c>
      <c r="J593" s="116">
        <f>IF(SUM(L593:R593)=0,IF(COUNTIF(L593:R593,"未確認")&gt;0,"未確認",IF(COUNTIF(L593:R593,"~*")&gt;0,"*",SUM(L593:R593))),SUM(L593:R593))</f>
        <v>282</v>
      </c>
      <c r="K593" s="201" t="str">
        <f>IF(OR(COUNTIF(L593:R593,"未確認")&gt;0,COUNTIF(L593:R593,"*")&gt;0),"※","")</f>
        <v>※</v>
      </c>
      <c r="L593" s="117">
        <v>60</v>
      </c>
      <c r="M593" s="117">
        <v>71</v>
      </c>
      <c r="N593" s="117">
        <v>69</v>
      </c>
      <c r="O593" s="117">
        <v>54</v>
      </c>
      <c r="P593" s="117">
        <v>28</v>
      </c>
      <c r="Q593" s="117" t="s">
        <v>541</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3" t="s">
        <v>994</v>
      </c>
      <c r="D595" s="324"/>
      <c r="E595" s="324"/>
      <c r="F595" s="324"/>
      <c r="G595" s="324"/>
      <c r="H595" s="325"/>
      <c r="I595" s="340" t="s">
        <v>397</v>
      </c>
      <c r="J595" s="140">
        <v>3408</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7" t="s">
        <v>398</v>
      </c>
      <c r="F596" s="318"/>
      <c r="G596" s="318"/>
      <c r="H596" s="319"/>
      <c r="I596" s="341"/>
      <c r="J596" s="140">
        <v>377</v>
      </c>
      <c r="K596" s="201" t="str">
        <f>IF(OR(COUNTIF(L596:R596,"未確認")&gt;0,COUNTIF(L596:R596,"~*")&gt;0),"※","")</f>
        <v/>
      </c>
      <c r="L596" s="216"/>
      <c r="M596" s="216"/>
      <c r="N596" s="216"/>
      <c r="O596" s="216"/>
      <c r="P596" s="216"/>
      <c r="Q596" s="216"/>
      <c r="R596" s="216"/>
    </row>
    <row r="597" spans="1:18" s="115" customFormat="1" ht="35.1" customHeight="1">
      <c r="A597" s="251" t="s">
        <v>897</v>
      </c>
      <c r="B597" s="84"/>
      <c r="C597" s="323" t="s">
        <v>995</v>
      </c>
      <c r="D597" s="324"/>
      <c r="E597" s="324"/>
      <c r="F597" s="324"/>
      <c r="G597" s="324"/>
      <c r="H597" s="325"/>
      <c r="I597" s="326" t="s">
        <v>400</v>
      </c>
      <c r="J597" s="140">
        <v>2809</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7" t="s">
        <v>398</v>
      </c>
      <c r="F598" s="318"/>
      <c r="G598" s="318"/>
      <c r="H598" s="319"/>
      <c r="I598" s="328"/>
      <c r="J598" s="140">
        <v>664</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2824</v>
      </c>
      <c r="K599" s="201" t="str">
        <f>IF(OR(COUNTIF(L599:R599,"未確認")&gt;0,COUNTIF(L599:R599,"~*")&gt;0),"※","")</f>
        <v/>
      </c>
      <c r="L599" s="216"/>
      <c r="M599" s="216"/>
      <c r="N599" s="216"/>
      <c r="O599" s="216"/>
      <c r="P599" s="216"/>
      <c r="Q599" s="216"/>
      <c r="R599" s="216"/>
    </row>
    <row r="600" spans="1:18" s="115" customFormat="1" ht="56.1"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t="s">
        <v>541</v>
      </c>
      <c r="M600" s="117">
        <v>0</v>
      </c>
      <c r="N600" s="117" t="s">
        <v>541</v>
      </c>
      <c r="O600" s="117">
        <v>0</v>
      </c>
      <c r="P600" s="117" t="s">
        <v>541</v>
      </c>
      <c r="Q600" s="117" t="s">
        <v>541</v>
      </c>
      <c r="R600" s="117">
        <v>0</v>
      </c>
    </row>
    <row r="601" spans="1:18"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t="s">
        <v>541</v>
      </c>
      <c r="Q602" s="117" t="s">
        <v>541</v>
      </c>
      <c r="R602" s="117">
        <v>0</v>
      </c>
    </row>
    <row r="603" spans="1:18"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c r="O603" s="117">
        <v>0</v>
      </c>
      <c r="P603" s="117">
        <v>0</v>
      </c>
      <c r="Q603" s="117" t="s">
        <v>541</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1052</v>
      </c>
      <c r="O611" s="66" t="s">
        <v>1056</v>
      </c>
      <c r="P611" s="66" t="s">
        <v>1058</v>
      </c>
      <c r="Q611" s="66" t="s">
        <v>1061</v>
      </c>
      <c r="R611" s="66" t="s">
        <v>1063</v>
      </c>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1049</v>
      </c>
      <c r="Q612" s="70" t="s">
        <v>1062</v>
      </c>
      <c r="R612" s="70" t="s">
        <v>1064</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50</v>
      </c>
      <c r="K613" s="201" t="str">
        <f t="shared" ref="K613:K623" si="29">IF(OR(COUNTIF(L613:R613,"未確認")&gt;0,COUNTIF(L613:R613,"*")&gt;0),"※","")</f>
        <v>※</v>
      </c>
      <c r="L613" s="117">
        <v>11</v>
      </c>
      <c r="M613" s="117">
        <v>12</v>
      </c>
      <c r="N613" s="117">
        <v>16</v>
      </c>
      <c r="O613" s="117">
        <v>11</v>
      </c>
      <c r="P613" s="117" t="s">
        <v>541</v>
      </c>
      <c r="Q613" s="117">
        <v>0</v>
      </c>
      <c r="R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v>0</v>
      </c>
      <c r="P621" s="117">
        <v>0</v>
      </c>
      <c r="Q621" s="117">
        <v>0</v>
      </c>
      <c r="R621" s="117" t="s">
        <v>541</v>
      </c>
    </row>
    <row r="622" spans="1:22" s="118" customFormat="1" ht="69.95" customHeight="1">
      <c r="A622" s="252" t="s">
        <v>915</v>
      </c>
      <c r="B622" s="119"/>
      <c r="C622" s="320" t="s">
        <v>427</v>
      </c>
      <c r="D622" s="321"/>
      <c r="E622" s="321"/>
      <c r="F622" s="321"/>
      <c r="G622" s="321"/>
      <c r="H622" s="322"/>
      <c r="I622" s="122" t="s">
        <v>428</v>
      </c>
      <c r="J622" s="116">
        <f t="shared" si="28"/>
        <v>56</v>
      </c>
      <c r="K622" s="201" t="str">
        <f t="shared" si="29"/>
        <v>※</v>
      </c>
      <c r="L622" s="117">
        <v>19</v>
      </c>
      <c r="M622" s="117">
        <v>11</v>
      </c>
      <c r="N622" s="117">
        <v>10</v>
      </c>
      <c r="O622" s="117">
        <v>16</v>
      </c>
      <c r="P622" s="117" t="s">
        <v>541</v>
      </c>
      <c r="Q622" s="117">
        <v>0</v>
      </c>
      <c r="R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1052</v>
      </c>
      <c r="O629" s="66" t="s">
        <v>1056</v>
      </c>
      <c r="P629" s="66" t="s">
        <v>1058</v>
      </c>
      <c r="Q629" s="66" t="s">
        <v>1061</v>
      </c>
      <c r="R629" s="66" t="s">
        <v>1063</v>
      </c>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1049</v>
      </c>
      <c r="Q630" s="70" t="s">
        <v>1062</v>
      </c>
      <c r="R630" s="70" t="s">
        <v>1064</v>
      </c>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IF(SUM(L631:R631)=0,IF(COUNTIF(L631:R631,"未確認")&gt;0,"未確認",IF(COUNTIF(L631:R631,"~*")&gt;0,"*",SUM(L631:R631))),SUM(L631:R631))</f>
        <v>22</v>
      </c>
      <c r="K631" s="201" t="str">
        <f t="shared" ref="K631:K638" si="31">IF(OR(COUNTIF(L631:R631,"未確認")&gt;0,COUNTIF(L631:R631,"*")&gt;0),"※","")</f>
        <v>※</v>
      </c>
      <c r="L631" s="117" t="s">
        <v>541</v>
      </c>
      <c r="M631" s="117">
        <v>12</v>
      </c>
      <c r="N631" s="117" t="s">
        <v>541</v>
      </c>
      <c r="O631" s="117">
        <v>0</v>
      </c>
      <c r="P631" s="117" t="s">
        <v>541</v>
      </c>
      <c r="Q631" s="117">
        <v>0</v>
      </c>
      <c r="R631" s="117">
        <v>10</v>
      </c>
    </row>
    <row r="632" spans="1:22" s="118" customFormat="1" ht="56.1" customHeight="1">
      <c r="A632" s="252" t="s">
        <v>918</v>
      </c>
      <c r="B632" s="119"/>
      <c r="C632" s="320" t="s">
        <v>434</v>
      </c>
      <c r="D632" s="321"/>
      <c r="E632" s="321"/>
      <c r="F632" s="321"/>
      <c r="G632" s="321"/>
      <c r="H632" s="322"/>
      <c r="I632" s="122" t="s">
        <v>435</v>
      </c>
      <c r="J632" s="116">
        <f t="shared" si="30"/>
        <v>262</v>
      </c>
      <c r="K632" s="201" t="str">
        <f t="shared" si="31"/>
        <v>※</v>
      </c>
      <c r="L632" s="117">
        <v>69</v>
      </c>
      <c r="M632" s="117">
        <v>51</v>
      </c>
      <c r="N632" s="117">
        <v>61</v>
      </c>
      <c r="O632" s="117">
        <v>28</v>
      </c>
      <c r="P632" s="117">
        <v>39</v>
      </c>
      <c r="Q632" s="117" t="s">
        <v>541</v>
      </c>
      <c r="R632" s="117">
        <v>14</v>
      </c>
    </row>
    <row r="633" spans="1:22" s="118" customFormat="1" ht="57">
      <c r="A633" s="252" t="s">
        <v>919</v>
      </c>
      <c r="B633" s="119"/>
      <c r="C633" s="320" t="s">
        <v>436</v>
      </c>
      <c r="D633" s="321"/>
      <c r="E633" s="321"/>
      <c r="F633" s="321"/>
      <c r="G633" s="321"/>
      <c r="H633" s="322"/>
      <c r="I633" s="122" t="s">
        <v>437</v>
      </c>
      <c r="J633" s="116">
        <f t="shared" si="30"/>
        <v>181</v>
      </c>
      <c r="K633" s="201" t="str">
        <f t="shared" si="31"/>
        <v>※</v>
      </c>
      <c r="L633" s="117">
        <v>41</v>
      </c>
      <c r="M633" s="117">
        <v>27</v>
      </c>
      <c r="N633" s="117">
        <v>49</v>
      </c>
      <c r="O633" s="117">
        <v>28</v>
      </c>
      <c r="P633" s="117">
        <v>22</v>
      </c>
      <c r="Q633" s="117" t="s">
        <v>541</v>
      </c>
      <c r="R633" s="117">
        <v>14</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21</v>
      </c>
      <c r="K635" s="201" t="str">
        <f t="shared" si="31"/>
        <v>※</v>
      </c>
      <c r="L635" s="117" t="s">
        <v>541</v>
      </c>
      <c r="M635" s="117" t="s">
        <v>541</v>
      </c>
      <c r="N635" s="117">
        <v>21</v>
      </c>
      <c r="O635" s="117" t="s">
        <v>541</v>
      </c>
      <c r="P635" s="117" t="s">
        <v>541</v>
      </c>
      <c r="Q635" s="117" t="s">
        <v>541</v>
      </c>
      <c r="R635" s="117" t="s">
        <v>541</v>
      </c>
    </row>
    <row r="636" spans="1:22" s="118" customFormat="1" ht="69.95" customHeight="1">
      <c r="A636" s="252" t="s">
        <v>922</v>
      </c>
      <c r="B636" s="119"/>
      <c r="C636" s="320" t="s">
        <v>442</v>
      </c>
      <c r="D636" s="321"/>
      <c r="E636" s="321"/>
      <c r="F636" s="321"/>
      <c r="G636" s="321"/>
      <c r="H636" s="322"/>
      <c r="I636" s="122" t="s">
        <v>443</v>
      </c>
      <c r="J636" s="116">
        <f t="shared" si="30"/>
        <v>15</v>
      </c>
      <c r="K636" s="201" t="str">
        <f t="shared" si="31"/>
        <v>※</v>
      </c>
      <c r="L636" s="117">
        <v>0</v>
      </c>
      <c r="M636" s="117" t="s">
        <v>541</v>
      </c>
      <c r="N636" s="117">
        <v>0</v>
      </c>
      <c r="O636" s="117">
        <v>0</v>
      </c>
      <c r="P636" s="117" t="s">
        <v>541</v>
      </c>
      <c r="Q636" s="117">
        <v>15</v>
      </c>
      <c r="R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c r="Q637" s="117" t="s">
        <v>541</v>
      </c>
      <c r="R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1052</v>
      </c>
      <c r="O644" s="66" t="s">
        <v>1056</v>
      </c>
      <c r="P644" s="66" t="s">
        <v>1058</v>
      </c>
      <c r="Q644" s="66" t="s">
        <v>1061</v>
      </c>
      <c r="R644" s="66" t="s">
        <v>1063</v>
      </c>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1049</v>
      </c>
      <c r="Q645" s="70" t="s">
        <v>1062</v>
      </c>
      <c r="R645" s="70" t="s">
        <v>1064</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306</v>
      </c>
      <c r="K646" s="201" t="str">
        <f t="shared" ref="K646:K660" si="33">IF(OR(COUNTIF(L646:R646,"未確認")&gt;0,COUNTIF(L646:R646,"*")&gt;0),"※","")</f>
        <v/>
      </c>
      <c r="L646" s="117">
        <v>61</v>
      </c>
      <c r="M646" s="117">
        <v>39</v>
      </c>
      <c r="N646" s="117">
        <v>42</v>
      </c>
      <c r="O646" s="117">
        <v>62</v>
      </c>
      <c r="P646" s="117">
        <v>21</v>
      </c>
      <c r="Q646" s="117">
        <v>31</v>
      </c>
      <c r="R646" s="117">
        <v>50</v>
      </c>
    </row>
    <row r="647" spans="1:22" s="118" customFormat="1" ht="69.95" customHeight="1">
      <c r="A647" s="252" t="s">
        <v>926</v>
      </c>
      <c r="B647" s="84"/>
      <c r="C647" s="188"/>
      <c r="D647" s="221"/>
      <c r="E647" s="320" t="s">
        <v>938</v>
      </c>
      <c r="F647" s="321"/>
      <c r="G647" s="321"/>
      <c r="H647" s="322"/>
      <c r="I647" s="122" t="s">
        <v>452</v>
      </c>
      <c r="J647" s="116">
        <f t="shared" si="32"/>
        <v>14</v>
      </c>
      <c r="K647" s="201" t="str">
        <f t="shared" si="33"/>
        <v>※</v>
      </c>
      <c r="L647" s="117" t="s">
        <v>541</v>
      </c>
      <c r="M647" s="117" t="s">
        <v>541</v>
      </c>
      <c r="N647" s="117" t="s">
        <v>541</v>
      </c>
      <c r="O647" s="117">
        <v>0</v>
      </c>
      <c r="P647" s="117">
        <v>14</v>
      </c>
      <c r="Q647" s="117" t="s">
        <v>541</v>
      </c>
      <c r="R647" s="117" t="s">
        <v>541</v>
      </c>
    </row>
    <row r="648" spans="1:22" s="118" customFormat="1" ht="69.95" customHeight="1">
      <c r="A648" s="252" t="s">
        <v>927</v>
      </c>
      <c r="B648" s="84"/>
      <c r="C648" s="188"/>
      <c r="D648" s="221"/>
      <c r="E648" s="320" t="s">
        <v>939</v>
      </c>
      <c r="F648" s="321"/>
      <c r="G648" s="321"/>
      <c r="H648" s="322"/>
      <c r="I648" s="122" t="s">
        <v>454</v>
      </c>
      <c r="J648" s="116">
        <f t="shared" si="32"/>
        <v>89</v>
      </c>
      <c r="K648" s="201" t="str">
        <f t="shared" si="33"/>
        <v>※</v>
      </c>
      <c r="L648" s="117">
        <v>51</v>
      </c>
      <c r="M648" s="117" t="s">
        <v>541</v>
      </c>
      <c r="N648" s="117" t="s">
        <v>541</v>
      </c>
      <c r="O648" s="117" t="s">
        <v>541</v>
      </c>
      <c r="P648" s="117" t="s">
        <v>541</v>
      </c>
      <c r="Q648" s="117">
        <v>22</v>
      </c>
      <c r="R648" s="117">
        <v>16</v>
      </c>
    </row>
    <row r="649" spans="1:22" s="118" customFormat="1" ht="69.95" customHeight="1">
      <c r="A649" s="252" t="s">
        <v>928</v>
      </c>
      <c r="B649" s="84"/>
      <c r="C649" s="295"/>
      <c r="D649" s="297"/>
      <c r="E649" s="320" t="s">
        <v>940</v>
      </c>
      <c r="F649" s="321"/>
      <c r="G649" s="321"/>
      <c r="H649" s="322"/>
      <c r="I649" s="122" t="s">
        <v>456</v>
      </c>
      <c r="J649" s="116">
        <f t="shared" si="32"/>
        <v>18</v>
      </c>
      <c r="K649" s="201" t="str">
        <f t="shared" si="33"/>
        <v>※</v>
      </c>
      <c r="L649" s="117" t="s">
        <v>541</v>
      </c>
      <c r="M649" s="117">
        <v>18</v>
      </c>
      <c r="N649" s="117" t="s">
        <v>541</v>
      </c>
      <c r="O649" s="117" t="s">
        <v>541</v>
      </c>
      <c r="P649" s="117" t="s">
        <v>541</v>
      </c>
      <c r="Q649" s="117" t="s">
        <v>541</v>
      </c>
      <c r="R649" s="117" t="s">
        <v>541</v>
      </c>
    </row>
    <row r="650" spans="1:22" s="118" customFormat="1" ht="84" customHeight="1">
      <c r="A650" s="252" t="s">
        <v>929</v>
      </c>
      <c r="B650" s="84"/>
      <c r="C650" s="295"/>
      <c r="D650" s="297"/>
      <c r="E650" s="320" t="s">
        <v>941</v>
      </c>
      <c r="F650" s="321"/>
      <c r="G650" s="321"/>
      <c r="H650" s="322"/>
      <c r="I650" s="122" t="s">
        <v>458</v>
      </c>
      <c r="J650" s="116">
        <f t="shared" si="32"/>
        <v>68</v>
      </c>
      <c r="K650" s="201" t="str">
        <f t="shared" si="33"/>
        <v>※</v>
      </c>
      <c r="L650" s="117" t="s">
        <v>541</v>
      </c>
      <c r="M650" s="117" t="s">
        <v>541</v>
      </c>
      <c r="N650" s="117" t="s">
        <v>541</v>
      </c>
      <c r="O650" s="117">
        <v>56</v>
      </c>
      <c r="P650" s="117">
        <v>0</v>
      </c>
      <c r="Q650" s="117">
        <v>0</v>
      </c>
      <c r="R650" s="117">
        <v>12</v>
      </c>
    </row>
    <row r="651" spans="1:22" s="118" customFormat="1" ht="69.95" customHeight="1">
      <c r="A651" s="252" t="s">
        <v>930</v>
      </c>
      <c r="B651" s="84"/>
      <c r="C651" s="188"/>
      <c r="D651" s="221"/>
      <c r="E651" s="320" t="s">
        <v>942</v>
      </c>
      <c r="F651" s="321"/>
      <c r="G651" s="321"/>
      <c r="H651" s="322"/>
      <c r="I651" s="122" t="s">
        <v>460</v>
      </c>
      <c r="J651" s="116">
        <f t="shared" si="32"/>
        <v>10</v>
      </c>
      <c r="K651" s="201" t="str">
        <f t="shared" si="33"/>
        <v>※</v>
      </c>
      <c r="L651" s="117" t="s">
        <v>541</v>
      </c>
      <c r="M651" s="117">
        <v>10</v>
      </c>
      <c r="N651" s="117" t="s">
        <v>541</v>
      </c>
      <c r="O651" s="117" t="s">
        <v>541</v>
      </c>
      <c r="P651" s="117">
        <v>0</v>
      </c>
      <c r="Q651" s="117">
        <v>0</v>
      </c>
      <c r="R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20" t="s">
        <v>944</v>
      </c>
      <c r="F653" s="321"/>
      <c r="G653" s="321"/>
      <c r="H653" s="322"/>
      <c r="I653" s="122" t="s">
        <v>464</v>
      </c>
      <c r="J653" s="116">
        <f t="shared" si="32"/>
        <v>22</v>
      </c>
      <c r="K653" s="201" t="str">
        <f t="shared" si="33"/>
        <v>※</v>
      </c>
      <c r="L653" s="117">
        <v>0</v>
      </c>
      <c r="M653" s="117">
        <v>0</v>
      </c>
      <c r="N653" s="117">
        <v>22</v>
      </c>
      <c r="O653" s="117">
        <v>0</v>
      </c>
      <c r="P653" s="117" t="s">
        <v>541</v>
      </c>
      <c r="Q653" s="117">
        <v>0</v>
      </c>
      <c r="R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20" t="s">
        <v>937</v>
      </c>
      <c r="D655" s="321"/>
      <c r="E655" s="321"/>
      <c r="F655" s="321"/>
      <c r="G655" s="321"/>
      <c r="H655" s="322"/>
      <c r="I655" s="122" t="s">
        <v>468</v>
      </c>
      <c r="J655" s="116">
        <f t="shared" si="32"/>
        <v>216</v>
      </c>
      <c r="K655" s="201" t="str">
        <f t="shared" si="33"/>
        <v>※</v>
      </c>
      <c r="L655" s="117">
        <v>55</v>
      </c>
      <c r="M655" s="117">
        <v>36</v>
      </c>
      <c r="N655" s="117">
        <v>15</v>
      </c>
      <c r="O655" s="117">
        <v>60</v>
      </c>
      <c r="P655" s="117">
        <v>19</v>
      </c>
      <c r="Q655" s="117">
        <v>31</v>
      </c>
      <c r="R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20" t="s">
        <v>469</v>
      </c>
      <c r="D657" s="321"/>
      <c r="E657" s="321"/>
      <c r="F657" s="321"/>
      <c r="G657" s="321"/>
      <c r="H657" s="322"/>
      <c r="I657" s="122" t="s">
        <v>470</v>
      </c>
      <c r="J657" s="116">
        <f t="shared" si="32"/>
        <v>27</v>
      </c>
      <c r="K657" s="201" t="str">
        <f t="shared" si="33"/>
        <v>※</v>
      </c>
      <c r="L657" s="117" t="s">
        <v>541</v>
      </c>
      <c r="M657" s="117">
        <v>15</v>
      </c>
      <c r="N657" s="117" t="s">
        <v>541</v>
      </c>
      <c r="O657" s="117" t="s">
        <v>541</v>
      </c>
      <c r="P657" s="117">
        <v>12</v>
      </c>
      <c r="Q657" s="117" t="s">
        <v>541</v>
      </c>
      <c r="R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t="s">
        <v>541</v>
      </c>
      <c r="P658" s="117" t="s">
        <v>541</v>
      </c>
      <c r="Q658" s="117" t="s">
        <v>541</v>
      </c>
      <c r="R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1052</v>
      </c>
      <c r="O665" s="66" t="s">
        <v>1056</v>
      </c>
      <c r="P665" s="66" t="s">
        <v>1058</v>
      </c>
      <c r="Q665" s="66" t="s">
        <v>1061</v>
      </c>
      <c r="R665" s="66" t="s">
        <v>1063</v>
      </c>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1049</v>
      </c>
      <c r="Q666" s="70" t="s">
        <v>1062</v>
      </c>
      <c r="R666" s="70" t="s">
        <v>1064</v>
      </c>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1052</v>
      </c>
      <c r="O681" s="66" t="s">
        <v>1056</v>
      </c>
      <c r="P681" s="66" t="s">
        <v>1058</v>
      </c>
      <c r="Q681" s="66" t="s">
        <v>1061</v>
      </c>
      <c r="R681" s="66" t="s">
        <v>1063</v>
      </c>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1049</v>
      </c>
      <c r="Q682" s="70" t="s">
        <v>1062</v>
      </c>
      <c r="R682" s="70" t="s">
        <v>1064</v>
      </c>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t="str">
        <f>IF(SUM(L684:R684)=0,IF(COUNTIF(L684:R684,"未確認")&gt;0,"未確認",IF(COUNTIF(L684:R684,"~*")&gt;0,"*",SUM(L684:R684))),SUM(L684:R684))</f>
        <v>*</v>
      </c>
      <c r="K684" s="201" t="str">
        <f>IF(OR(COUNTIF(L684:R684,"未確認")&gt;0,COUNTIF(L684:R684,"*")&gt;0),"※","")</f>
        <v>※</v>
      </c>
      <c r="L684" s="117">
        <v>0</v>
      </c>
      <c r="M684" s="117">
        <v>0</v>
      </c>
      <c r="N684" s="117">
        <v>0</v>
      </c>
      <c r="O684" s="117">
        <v>0</v>
      </c>
      <c r="P684" s="117">
        <v>0</v>
      </c>
      <c r="Q684" s="117">
        <v>0</v>
      </c>
      <c r="R684" s="117" t="s">
        <v>541</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1052</v>
      </c>
      <c r="O691" s="66" t="s">
        <v>1056</v>
      </c>
      <c r="P691" s="66" t="s">
        <v>1058</v>
      </c>
      <c r="Q691" s="66" t="s">
        <v>1061</v>
      </c>
      <c r="R691" s="66" t="s">
        <v>1063</v>
      </c>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1049</v>
      </c>
      <c r="Q692" s="70" t="s">
        <v>1062</v>
      </c>
      <c r="R692" s="70" t="s">
        <v>1064</v>
      </c>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IF(SUM(L693:R693)=0,IF(COUNTIF(L693:R693,"未確認")&gt;0,"未確認",IF(COUNTIF(L693:R693,"~*")&gt;0,"*",SUM(L693:R693))),SUM(L693:R693))</f>
        <v>*</v>
      </c>
      <c r="K693" s="201" t="str">
        <f>IF(OR(COUNTIF(L693:R693,"未確認")&gt;0,COUNTIF(L693:R693,"*")&gt;0),"※","")</f>
        <v>※</v>
      </c>
      <c r="L693" s="117" t="s">
        <v>541</v>
      </c>
      <c r="M693" s="117" t="s">
        <v>541</v>
      </c>
      <c r="N693" s="117" t="s">
        <v>541</v>
      </c>
      <c r="O693" s="117" t="s">
        <v>541</v>
      </c>
      <c r="P693" s="117">
        <v>0</v>
      </c>
      <c r="Q693" s="117">
        <v>0</v>
      </c>
      <c r="R693" s="117">
        <v>0</v>
      </c>
    </row>
    <row r="694" spans="1:22" s="118" customFormat="1" ht="56.1" customHeight="1">
      <c r="A694" s="252" t="s">
        <v>964</v>
      </c>
      <c r="B694" s="119"/>
      <c r="C694" s="320" t="s">
        <v>505</v>
      </c>
      <c r="D694" s="321"/>
      <c r="E694" s="321"/>
      <c r="F694" s="321"/>
      <c r="G694" s="321"/>
      <c r="H694" s="322"/>
      <c r="I694" s="122" t="s">
        <v>506</v>
      </c>
      <c r="J694" s="116">
        <f>IF(SUM(L694:R694)=0,IF(COUNTIF(L694:R694,"未確認")&gt;0,"未確認",IF(COUNTIF(L694:R694,"~*")&gt;0,"*",SUM(L694:R694))),SUM(L694:R694))</f>
        <v>55</v>
      </c>
      <c r="K694" s="201" t="str">
        <f>IF(OR(COUNTIF(L694:R694,"未確認")&gt;0,COUNTIF(L694:R694,"*")&gt;0),"※","")</f>
        <v/>
      </c>
      <c r="L694" s="117">
        <v>0</v>
      </c>
      <c r="M694" s="117">
        <v>0</v>
      </c>
      <c r="N694" s="117">
        <v>0</v>
      </c>
      <c r="O694" s="117">
        <v>0</v>
      </c>
      <c r="P694" s="117">
        <v>0</v>
      </c>
      <c r="Q694" s="117">
        <v>0</v>
      </c>
      <c r="R694" s="117">
        <v>55</v>
      </c>
    </row>
    <row r="695" spans="1:22" s="118" customFormat="1" ht="69.95" customHeight="1">
      <c r="A695" s="252" t="s">
        <v>965</v>
      </c>
      <c r="B695" s="119"/>
      <c r="C695" s="317" t="s">
        <v>1006</v>
      </c>
      <c r="D695" s="318"/>
      <c r="E695" s="318"/>
      <c r="F695" s="318"/>
      <c r="G695" s="318"/>
      <c r="H695" s="319"/>
      <c r="I695" s="122" t="s">
        <v>508</v>
      </c>
      <c r="J695" s="116" t="str">
        <f>IF(SUM(L695:R695)=0,IF(COUNTIF(L695:R695,"未確認")&gt;0,"未確認",IF(COUNTIF(L695:R695,"~*")&gt;0,"*",SUM(L695:R695))),SUM(L695:R695))</f>
        <v>*</v>
      </c>
      <c r="K695" s="201" t="str">
        <f>IF(OR(COUNTIF(L695:R695,"未確認")&gt;0,COUNTIF(L695:R695,"*")&gt;0),"※","")</f>
        <v>※</v>
      </c>
      <c r="L695" s="117">
        <v>0</v>
      </c>
      <c r="M695" s="117">
        <v>0</v>
      </c>
      <c r="N695" s="117">
        <v>0</v>
      </c>
      <c r="O695" s="117">
        <v>0</v>
      </c>
      <c r="P695" s="117">
        <v>0</v>
      </c>
      <c r="Q695" s="117">
        <v>0</v>
      </c>
      <c r="R695" s="117" t="s">
        <v>541</v>
      </c>
    </row>
    <row r="696" spans="1:22" s="118" customFormat="1" ht="56.1"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1052</v>
      </c>
      <c r="O704" s="66" t="s">
        <v>1056</v>
      </c>
      <c r="P704" s="66" t="s">
        <v>1058</v>
      </c>
      <c r="Q704" s="66" t="s">
        <v>1061</v>
      </c>
      <c r="R704" s="66" t="s">
        <v>1063</v>
      </c>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1049</v>
      </c>
      <c r="Q705" s="70" t="s">
        <v>1062</v>
      </c>
      <c r="R705" s="70" t="s">
        <v>1064</v>
      </c>
      <c r="S705" s="8"/>
      <c r="T705" s="8"/>
      <c r="U705" s="8"/>
      <c r="V705" s="8"/>
    </row>
    <row r="706" spans="1:23" s="118" customFormat="1" ht="56.1"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DA91492-C73E-4A1E-9A3F-A35024A5519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2019-12-23T00:28:10Z</dcterms:modified>
</cp:coreProperties>
</file>