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498CD4D-F852-4E4C-9E86-EA4C0A3696D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<sst xmlns="http://schemas.openxmlformats.org/spreadsheetml/2006/main" count="3080" uniqueCount="1053">
  <si>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</si>
  <si>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</si>
  <si>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</si>
  <si>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</si>
  <si>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</si>
  <si>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</si>
  <si>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</si>
  <si>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</si>
  <si>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</si>
  <si>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</si>
  <si>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</si>
  <si>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</si>
  <si>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</si>
  <si>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</si>
  <si>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</si>
  <si>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</si>
  <si>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</si>
  <si>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</si>
  <si>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</si>
  <si>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</si>
  <si>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</si>
  <si>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</si>
  <si>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</si>
  <si>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</si>
  <si>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</si>
  <si>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</si>
  <si>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</si>
  <si>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</si>
  <si>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</si>
  <si>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</si>
  <si>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</si>
  <si>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</si>
  <si>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</si>
  <si>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</si>
  <si>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</si>
  <si>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</si>
  <si>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</si>
  <si>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</si>
  <si>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</si>
  <si>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</si>
  <si>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</si>
  <si>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</si>
  <si>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</si>
  <si>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</si>
  <si>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</si>
  <si>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</si>
  <si>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</si>
  <si>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</si>
  <si>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</si>
  <si>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</si>
  <si>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</si>
  <si>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</si>
  <si>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</si>
  <si>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</si>
  <si>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</si>
  <si>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</si>
  <si>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</si>
  <si>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</si>
  <si>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</si>
  <si>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</si>
  <si>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</si>
  <si>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</si>
  <si>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</si>
  <si>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</si>
  <si>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</si>
  <si>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</si>
  <si>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</si>
  <si>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</si>
  <si>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</si>
  <si>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</si>
  <si>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</si>
  <si>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</si>
  <si>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</si>
  <si>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</si>
  <si>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</si>
  <si>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</si>
  <si>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</si>
  <si>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</si>
  <si>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</si>
  <si>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</si>
  <si>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</si>
  <si>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</si>
  <si>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</si>
  <si>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</si>
  <si>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</si>
  <si>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</si>
  <si>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</si>
  <si>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</si>
  <si>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</si>
  <si>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</si>
  <si>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</si>
  <si>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</si>
  <si>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</si>
  <si>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</si>
  <si>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</si>
  <si>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</si>
  <si>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</si>
  <si>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</si>
  <si>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</si>
  <si>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</si>
  <si>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</si>
  <si>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</si>
  <si>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</si>
  <si>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</si>
  <si>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</si>
  <si>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</si>
  <si>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</si>
  <si>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</si>
  <si>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</si>
  <si>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</si>
  <si>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</si>
  <si>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</si>
  <si>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</si>
  <si>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</si>
  <si>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</si>
  <si>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</si>
  <si>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</si>
  <si>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</si>
  <si>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</si>
  <si>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</si>
  <si>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</si>
  <si>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</si>
  <si>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</si>
  <si>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</si>
  <si>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</si>
  <si>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</si>
  <si>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</si>
  <si>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</si>
  <si>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</si>
  <si>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</si>
  <si>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</si>
  <si>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</si>
  <si>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</si>
  <si>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</si>
  <si>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</si>
  <si>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</si>
  <si>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</si>
  <si>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</si>
  <si>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</si>
  <si>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</si>
  <si>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</si>
  <si>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</si>
  <si>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</si>
  <si>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</si>
  <si>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</si>
  <si>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</si>
  <si>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</si>
  <si>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</si>
  <si>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</si>
  <si>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</si>
  <si>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</si>
  <si>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</si>
  <si>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</si>
  <si>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</si>
  <si>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</si>
  <si>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</si>
  <si>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</si>
  <si>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</si>
  <si>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</si>
  <si>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</si>
  <si>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</si>
  <si>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</si>
  <si>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</si>
  <si>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</si>
  <si>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</si>
  <si>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</si>
  <si>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</si>
  <si>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</si>
  <si>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</si>
  <si>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</si>
  <si>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</si>
  <si>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</si>
  <si>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</si>
  <si>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</si>
  <si>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</si>
  <si>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</si>
  <si>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</si>
  <si>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</si>
  <si>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</si>
  <si>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</si>
  <si>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</si>
  <si>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</si>
  <si>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</si>
  <si>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</si>
  <si>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</si>
  <si>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</si>
  <si>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</si>
  <si>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</si>
  <si>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</si>
  <si>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</si>
  <si>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</si>
  <si>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</si>
  <si>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</si>
  <si>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</si>
  <si>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</si>
  <si>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</si>
  <si>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</si>
  <si>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</si>
  <si>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</si>
  <si>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</si>
  <si>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</si>
  <si>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</si>
  <si>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</si>
  <si>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</si>
  <si>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</si>
  <si>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</si>
  <si>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</si>
  <si>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</si>
  <si>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</si>
  <si>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</si>
  <si>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</si>
  <si>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</si>
  <si>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</si>
  <si>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</si>
  <si>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</si>
  <si>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</si>
  <si>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</si>
  <si>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</si>
  <si>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</si>
  <si>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</si>
  <si>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</si>
  <si>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</si>
  <si>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</si>
  <si>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</si>
  <si>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</si>
  <si>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</si>
  <si>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</si>
  <si>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</si>
  <si>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</si>
  <si>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</si>
  <si>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</si>
  <si>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</si>
  <si>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</si>
  <si>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</si>
  <si>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</si>
  <si>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</si>
  <si>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</si>
  <si>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</si>
  <si>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</si>
  <si>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</si>
  <si>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</si>
  <si>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</si>
  <si>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</si>
  <si>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</si>
  <si>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</si>
  <si>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</si>
  <si>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</si>
  <si>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</si>
  <si>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</si>
  <si>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</si>
  <si>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</si>
  <si>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</si>
  <si>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</si>
  <si>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</si>
  <si>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</si>
  <si>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</si>
  <si>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</si>
  <si>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</si>
  <si>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</si>
  <si>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</si>
  <si>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</si>
  <si>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</si>
  <si>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</si>
  <si>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</si>
  <si>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</si>
  <si>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</si>
  <si>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</si>
  <si>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</si>
  <si>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</si>
  <si>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</si>
  <si>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</si>
  <si>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</si>
  <si>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</si>
  <si>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</si>
  <si>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</si>
  <si>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</si>
  <si>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</si>
  <si>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</si>
  <si>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</si>
  <si>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</si>
  <si>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</si>
  <si>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</si>
  <si>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</si>
  <si>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</si>
  <si>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</si>
  <si>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</si>
  <si>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</si>
  <si>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</si>
  <si>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</si>
  <si>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</si>
  <si>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</si>
  <si>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</si>
  <si>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</si>
  <si>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</si>
  <si>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</si>
  <si>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</si>
  <si>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</si>
  <si>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</si>
  <si>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</si>
  <si>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</si>
  <si>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</si>
  <si>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</si>
  <si>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</si>
  <si>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</si>
  <si>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</si>
  <si>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</si>
  <si>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</si>
  <si>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</si>
  <si>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</si>
  <si>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</si>
  <si>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</si>
  <si>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</si>
  <si>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</si>
  <si>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</si>
  <si>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</si>
  <si>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</si>
  <si>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</si>
  <si>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</si>
  <si>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</si>
  <si>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</si>
  <si>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</si>
  <si>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</si>
  <si>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</si>
  <si>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</si>
  <si>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</si>
  <si>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</si>
  <si>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</si>
  <si>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</si>
  <si>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</si>
  <si>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</si>
  <si>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</si>
  <si>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</si>
  <si>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</si>
  <si>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</si>
  <si>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</si>
  <si>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</si>
  <si>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</si>
  <si>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</si>
  <si>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</si>
  <si>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</si>
  <si>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</si>
  <si>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</si>
  <si>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</si>
  <si>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</si>
  <si>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</si>
  <si>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</si>
  <si>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</si>
  <si>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</si>
  <si>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</si>
  <si>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</si>
  <si>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</si>
  <si>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</si>
  <si>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</si>
  <si>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</si>
  <si>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</si>
  <si>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</si>
  <si>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</si>
  <si>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</si>
  <si>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</si>
  <si>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</si>
  <si>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</si>
  <si>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</si>
  <si>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</si>
  <si>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</si>
  <si>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</si>
  <si>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</si>
  <si>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</si>
  <si>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</si>
  <si>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</si>
  <si>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</si>
  <si>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</si>
  <si>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</si>
  <si>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</si>
  <si>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</si>
  <si>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</si>
  <si>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</si>
  <si>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</si>
  <si>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</si>
  <si>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</si>
  <si>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</si>
  <si>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</si>
  <si>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</si>
  <si>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</si>
  <si>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</si>
  <si>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</si>
  <si>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</si>
  <si>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</si>
  <si>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</si>
  <si>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</si>
  <si>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</si>
  <si>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</si>
  <si>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</si>
  <si>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</si>
  <si>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</si>
  <si>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</si>
  <si>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</si>
  <si>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</si>
  <si>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</si>
  <si>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</si>
  <si>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</si>
  <si>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</si>
  <si>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</si>
  <si>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</si>
  <si>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</si>
  <si>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</si>
  <si>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</si>
  <si>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</si>
  <si>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</si>
  <si>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</si>
  <si>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</si>
  <si>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</si>
  <si>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</si>
  <si>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</si>
  <si>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</si>
  <si>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</si>
  <si>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</si>
  <si>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</si>
  <si>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</si>
  <si>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</si>
  <si>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</si>
  <si>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</si>
  <si>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</si>
  <si>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</si>
  <si>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</si>
  <si>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</si>
  <si>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</si>
  <si>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</si>
  <si>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</si>
  <si>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</si>
  <si>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</si>
  <si>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</si>
  <si>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</si>
  <si>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</si>
  <si>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</si>
  <si>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</si>
  <si>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</si>
  <si>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</si>
  <si>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</si>
  <si>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</si>
  <si>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</si>
  <si>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</si>
  <si>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</si>
  <si>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</si>
  <si>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</si>
  <si>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</si>
  <si>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</si>
  <si>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</si>
  <si>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</si>
  <si>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</si>
  <si>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</si>
  <si>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</si>
  <si>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</si>
  <si>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</si>
  <si>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</si>
  <si>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</si>
  <si>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</si>
  <si>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</si>
  <si>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</si>
  <si>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</si>
  <si>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</si>
  <si>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</si>
  <si>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</si>
  <si>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</si>
  <si>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</si>
  <si>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</si>
  <si>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</si>
  <si>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</si>
  <si>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</si>
  <si>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</si>
  <si>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</si>
  <si>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</si>
  <si>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</si>
  <si>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</si>
  <si>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</si>
  <si>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</si>
  <si>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</si>
  <si>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</si>
  <si>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</si>
  <si>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</si>
  <si>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</si>
  <si>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</si>
  <si>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</si>
  <si>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</si>
  <si>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</si>
  <si>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</si>
  <si>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</si>
  <si>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</si>
  <si>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</si>
  <si>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</si>
  <si>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</si>
  <si>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</si>
  <si>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</si>
  <si>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</si>
  <si>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</si>
  <si>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</si>
  <si>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</si>
  <si>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</si>
  <si>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</si>
  <si>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</si>
  <si>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</si>
  <si>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</si>
  <si>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</si>
  <si>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</si>
  <si>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</si>
  <si>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</si>
  <si>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</si>
  <si>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</si>
  <si>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</si>
  <si>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</si>
  <si>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</si>
  <si>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</si>
  <si>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</si>
  <si>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</si>
  <si>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</si>
  <si>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</si>
  <si>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</si>
  <si>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</si>
  <si>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</si>
  <si>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</si>
  <si>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</si>
  <si>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</si>
  <si>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</si>
  <si>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</si>
  <si>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</si>
  <si>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</si>
  <si>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</si>
  <si>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</si>
  <si>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</si>
  <si>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</si>
  <si>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</si>
  <si>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</si>
  <si>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</si>
  <si>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</si>
  <si>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</si>
  <si>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</si>
  <si>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</si>
  <si>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</si>
  <si>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</si>
  <si>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</si>
  <si>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</si>
  <si>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</si>
  <si>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</si>
  <si>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</si>
  <si>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</si>
  <si>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</si>
  <si>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</si>
  <si>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</si>
  <si>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</si>
  <si>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</si>
  <si>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</si>
  <si>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</si>
  <si>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</si>
  <si>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</si>
  <si>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</si>
  <si>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</si>
  <si>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</si>
  <si>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</si>
  <si>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</si>
  <si>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</si>
  <si>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</si>
  <si>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</si>
  <si>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</si>
  <si>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</si>
  <si>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</si>
  <si>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</si>
  <si>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</si>
  <si>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</si>
  <si>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</si>
  <si>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</si>
  <si>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</si>
  <si>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</si>
  <si>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</si>
  <si>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</si>
  <si>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</si>
  <si>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</si>
  <si>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</si>
  <si>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</si>
  <si>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</si>
  <si>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</si>
  <si>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</si>
  <si>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</si>
  <si>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</si>
  <si>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</si>
  <si>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</si>
  <si>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</si>
  <si>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</si>
  <si>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</si>
  <si>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</si>
  <si>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</si>
  <si>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</si>
  <si>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</si>
  <si>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</si>
  <si>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</si>
  <si>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</si>
  <si>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</si>
  <si>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</si>
  <si>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</si>
  <si>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</si>
  <si>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</si>
  <si>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</si>
  <si>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</si>
  <si>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</si>
  <si>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</si>
  <si>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</si>
  <si>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</si>
  <si>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</si>
  <si>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</si>
  <si>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</si>
  <si>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</si>
  <si>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</si>
  <si>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</si>
  <si>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</si>
  <si>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</si>
  <si>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</si>
  <si>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</si>
  <si>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</si>
  <si>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</si>
  <si>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</si>
  <si>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</si>
  <si>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</si>
  <si>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</si>
  <si>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</si>
  <si>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</si>
  <si>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</si>
  <si>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</si>
  <si>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</si>
  <si>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</si>
  <si>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</si>
  <si>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</si>
  <si>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</si>
  <si>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</si>
  <si>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</si>
  <si>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</si>
  <si>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</si>
  <si>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</si>
  <si>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</si>
  <si>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</si>
  <si>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</si>
  <si>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</si>
  <si>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</si>
  <si>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</si>
  <si>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</si>
  <si>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</si>
  <si>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</si>
  <si>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</si>
  <si>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</si>
  <si>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</si>
  <si>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</si>
  <si>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</si>
  <si>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</si>
  <si>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</si>
  <si>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</si>
  <si>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</si>
  <si>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</si>
  <si>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</si>
  <si>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</si>
  <si>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</si>
  <si>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</si>
  <si>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</si>
  <si>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</si>
  <si>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</si>
  <si>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</si>
  <si>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</si>
  <si>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</si>
  <si>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</si>
  <si>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</si>
  <si>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</si>
  <si>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</si>
  <si>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</si>
  <si>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</si>
  <si>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</si>
  <si>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</si>
  <si>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</si>
  <si>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</si>
  <si>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</si>
  <si>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</si>
  <si>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</si>
  <si>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</si>
  <si>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</si>
  <si>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</si>
  <si>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</si>
  <si>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</si>
  <si>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</si>
  <si>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</si>
  <si>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</si>
  <si>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</si>
  <si>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</si>
  <si>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</si>
  <si>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</si>
  <si>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</si>
  <si>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</si>
  <si>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</si>
  <si>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</si>
  <si>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</si>
  <si>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</si>
  <si>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</si>
  <si>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</si>
  <si>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</si>
  <si>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</si>
  <si>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</si>
  <si>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</si>
  <si>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</si>
  <si>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</si>
  <si>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</si>
  <si>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</si>
  <si>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</si>
  <si>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</si>
  <si>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</si>
  <si>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</si>
  <si>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</si>
  <si>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</si>
  <si>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</si>
  <si>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</si>
  <si>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</si>
  <si>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</si>
  <si>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</si>
  <si>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</si>
  <si>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</si>
  <si>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</si>
  <si>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</si>
  <si>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</si>
  <si>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</si>
  <si>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</si>
  <si>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</si>
  <si>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</si>
  <si>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</si>
  <si>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</si>
  <si>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</si>
  <si>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</si>
  <si>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</si>
  <si>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</si>
  <si>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</si>
  <si>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</si>
  <si>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</si>
  <si>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</si>
  <si>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</si>
  <si>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</si>
  <si>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</si>
  <si>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</si>
  <si>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</si>
  <si>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</si>
  <si>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</si>
  <si>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</si>
  <si>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</si>
  <si>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</si>
  <si>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</si>
  <si>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</si>
  <si>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</si>
  <si>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</si>
  <si>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</si>
  <si>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</si>
  <si>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</si>
  <si>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</si>
  <si>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</si>
  <si>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</si>
  <si>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</si>
  <si>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</si>
  <si>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</si>
  <si>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</si>
  <si>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</si>
  <si>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</si>
  <si>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</si>
  <si>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</si>
  <si>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</si>
  <si>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</si>
  <si>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</si>
  <si>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</si>
  <si>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</si>
  <si>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</si>
  <si>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</si>
  <si>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</si>
  <si>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</si>
  <si>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</si>
  <si>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</si>
  <si>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</si>
  <si>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</si>
  <si>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</si>
  <si>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</si>
  <si>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</si>
  <si>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</si>
  <si>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</si>
  <si>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</si>
  <si>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</si>
  <si>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</si>
  <si>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</si>
  <si>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</si>
  <si>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</si>
  <si>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</si>
  <si>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</si>
  <si>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</si>
  <si>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</si>
  <si>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</si>
  <si>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</si>
  <si>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</si>
  <si>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</si>
  <si>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</si>
  <si>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</si>
  <si>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</si>
  <si>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</si>
  <si>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</si>
  <si>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</si>
  <si>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</si>
  <si>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</si>
  <si>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</si>
  <si>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</si>
  <si>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</si>
  <si>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</si>
  <si>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</si>
  <si>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</si>
  <si>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</si>
  <si>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</si>
  <si>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</si>
  <si>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</si>
  <si>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</si>
  <si>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</si>
  <si>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</si>
  <si>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</si>
  <si>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</si>
  <si>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</si>
  <si>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</si>
  <si>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</si>
  <si>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</si>
  <si>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</si>
  <si>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</si>
  <si>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</si>
  <si>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</si>
  <si>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</si>
  <si>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</si>
  <si>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</si>
  <si>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</si>
  <si>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</si>
  <si>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</si>
  <si>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</si>
  <si>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</si>
  <si>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</si>
  <si>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</si>
  <si>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</si>
  <si>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</si>
  <si>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</si>
  <si>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</si>
  <si>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</si>
  <si>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</si>
  <si>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</si>
  <si>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</si>
  <si>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</si>
  <si>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</si>
  <si>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</si>
  <si>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</si>
  <si>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</si>
  <si>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</si>
  <si>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</si>
  <si>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</si>
  <si>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</si>
  <si>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</si>
  <si>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</si>
  <si>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</si>
  <si>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</si>
  <si>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</si>
  <si>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</si>
  <si>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</si>
  <si>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</si>
  <si>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</si>
  <si>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</si>
  <si>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</si>
  <si>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</si>
  <si>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</si>
  <si>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</si>
  <si>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</si>
  <si>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</si>
  <si>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</si>
  <si>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</si>
  <si>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</si>
  <si>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</si>
  <si>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</si>
  <si>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</si>
  <si>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</si>
  <si>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</si>
  <si>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</si>
  <si>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</si>
  <si>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</si>
  <si>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</si>
  <si>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</si>
  <si>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</si>
  <si>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</si>
  <si>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</si>
  <si>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</si>
  <si>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</si>
  <si>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</si>
  <si>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</si>
  <si>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</si>
  <si>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</si>
  <si>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</si>
  <si>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</si>
  <si>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</si>
  <si>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</si>
  <si>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</si>
  <si>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</si>
  <si>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</si>
  <si>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</si>
  <si>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</si>
  <si>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</si>
  <si>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</si>
  <si>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</si>
  <si>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</si>
  <si>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</si>
  <si>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</si>
  <si>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</si>
  <si>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</si>
  <si>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</si>
  <si>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</si>
  <si>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</si>
  <si>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</si>
  <si>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</si>
  <si>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</si>
  <si>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</si>
  <si>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</si>
  <si>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</si>
  <si>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</si>
  <si>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</si>
  <si>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</si>
  <si>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</si>
  <si>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</si>
  <si>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</si>
  <si>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</si>
  <si>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</si>
  <si>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</si>
  <si>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</si>
  <si>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</si>
  <si>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</si>
  <si>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</si>
  <si>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</si>
  <si>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</si>
  <si>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</si>
  <si>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</si>
  <si>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</si>
  <si>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</si>
  <si>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</si>
  <si>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</si>
  <si>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</si>
  <si>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</si>
  <si>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</si>
  <si>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</si>
  <si>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</si>
  <si>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</si>
  <si>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</si>
  <si>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</si>
  <si>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</si>
  <si>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</si>
  <si>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</si>
  <si>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</si>
  <si>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</si>
  <si>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</si>
  <si>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</si>
  <si>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</si>
  <si>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</si>
  <si>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</si>
  <si>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</si>
  <si>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</si>
  <si>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</si>
  <si>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</si>
  <si>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</si>
  <si>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</si>
  <si>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</si>
  <si>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</si>
  <si>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</si>
  <si>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</si>
  <si>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</si>
  <si>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</si>
  <si>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</si>
  <si>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</si>
  <si>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</si>
  <si>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</si>
  <si>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</si>
  <si>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</si>
  <si>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</si>
  <si>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</si>
  <si>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</si>
  <si>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</si>
  <si>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</si>
  <si>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</si>
  <si>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</si>
  <si>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</si>
  <si>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</si>
  <si>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</si>
  <si>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</si>
  <si>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</si>
  <si>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</si>
  <si>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</si>
  <si>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</si>
  <si>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</si>
  <si>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</si>
  <si>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</si>
  <si>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</si>
  <si>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</si>
  <si>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</si>
  <si>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</si>
  <si>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</si>
  <si>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</si>
  <si>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</si>
  <si>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</si>
  <si>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</si>
  <si>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</si>
  <si>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</si>
  <si>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</si>
  <si>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</si>
  <si>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</si>
  <si>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</si>
  <si>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</si>
  <si>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</si>
  <si>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</si>
  <si>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</si>
  <si>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</si>
  <si>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</si>
  <si>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</si>
  <si>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</si>
  <si>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</si>
  <si>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</si>
  <si>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</si>
  <si>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</si>
  <si>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</si>
  <si>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</si>
  <si>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</si>
  <si>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</si>
  <si>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</si>
  <si>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</si>
  <si>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</si>
  <si>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</si>
  <si>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</si>
  <si>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</si>
  <si>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</si>
  <si>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</si>
  <si>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</si>
  <si>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</si>
  <si>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</si>
  <si>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</si>
  <si>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</si>
  <si>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</si>
  <si>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朝霞厚生病院</t>
    <phoneticPr fontId="3"/>
  </si>
  <si>
    <t>〒351-0033 朝霞市浜崎７０３</t>
    <phoneticPr fontId="3"/>
  </si>
  <si>
    <t>〇</t>
  </si>
  <si>
    <t>その他の法人</t>
  </si>
  <si>
    <t>複数の診療科で活用</t>
  </si>
  <si>
    <t>内科</t>
  </si>
  <si>
    <t>外科</t>
  </si>
  <si>
    <t>脳神経外科</t>
  </si>
  <si>
    <t>ＤＰＣ病院ではない</t>
  </si>
  <si>
    <t>有</t>
  </si>
  <si>
    <t>-</t>
    <phoneticPr fontId="3"/>
  </si>
  <si>
    <t>２階病棟</t>
  </si>
  <si>
    <t>急性期機能</t>
  </si>
  <si>
    <t>障害者施設等13対１入院基本料</t>
  </si>
  <si>
    <t>３階病棟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</si>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</sst>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85</v>
      </c>
      <c r="K99" s="237" t="str">
        <f>IF(OR(COUNTIF(L99:M99,"未確認")&gt;0,COUNTIF(L99:M99,"~*")&gt;0),"※","")</f>
        <v/>
      </c>
      <c r="L99" s="258">
        <v>44</v>
      </c>
      <c r="M99" s="258">
        <v>41</v>
      </c>
    </row>
    <row r="100" spans="1:22" s="83" customFormat="1" ht="34.5" customHeight="1">
      <c r="A100" s="244" t="s">
        <v>611</v>
      </c>
      <c r="B100" s="84"/>
      <c r="C100" s="396"/>
      <c r="D100" s="397"/>
      <c r="E100" s="409"/>
      <c r="F100" s="410"/>
      <c r="G100" s="415" t="s">
        <v>44</v>
      </c>
      <c r="H100" s="417"/>
      <c r="I100" s="420"/>
      <c r="J100" s="256">
        <f t="shared" si="0"/>
        <v>85</v>
      </c>
      <c r="K100" s="237" t="str">
        <f>IF(OR(COUNTIF(L100:M100,"未確認")&gt;0,COUNTIF(L100:M100,"~*")&gt;0),"※","")</f>
        <v/>
      </c>
      <c r="L100" s="258">
        <v>44</v>
      </c>
      <c r="M100" s="258">
        <v>41</v>
      </c>
    </row>
    <row r="101" spans="1:22" s="83" customFormat="1" ht="34.5" customHeight="1">
      <c r="A101" s="244" t="s">
        <v>610</v>
      </c>
      <c r="B101" s="84"/>
      <c r="C101" s="396"/>
      <c r="D101" s="397"/>
      <c r="E101" s="320" t="s">
        <v>45</v>
      </c>
      <c r="F101" s="321"/>
      <c r="G101" s="321"/>
      <c r="H101" s="322"/>
      <c r="I101" s="420"/>
      <c r="J101" s="256">
        <f t="shared" si="0"/>
        <v>85</v>
      </c>
      <c r="K101" s="237" t="str">
        <f>IF(OR(COUNTIF(L101:M101,"未確認")&gt;0,COUNTIF(L101:M101,"~*")&gt;0),"※","")</f>
        <v/>
      </c>
      <c r="L101" s="258">
        <v>44</v>
      </c>
      <c r="M101" s="258">
        <v>41</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IF(OR(COUNTIF(L101:M101,"未確認")&gt;0,COUNTIF(L101:M101,"~*")&gt;0),"※","")</f>
        <v/>
      </c>
      <c r="L102" s="258">
        <v>44</v>
      </c>
      <c r="M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1050</v>
      </c>
    </row>
    <row r="132" spans="1:22" s="83" customFormat="1" ht="34.5" customHeight="1">
      <c r="A132" s="244" t="s">
        <v>621</v>
      </c>
      <c r="B132" s="84"/>
      <c r="C132" s="295"/>
      <c r="D132" s="297"/>
      <c r="E132" s="320" t="s">
        <v>58</v>
      </c>
      <c r="F132" s="321"/>
      <c r="G132" s="321"/>
      <c r="H132" s="322"/>
      <c r="I132" s="389"/>
      <c r="J132" s="101"/>
      <c r="K132" s="102"/>
      <c r="L132" s="82">
        <v>44</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64</v>
      </c>
      <c r="K153" s="264" t="str">
        <f t="shared" si="3"/>
        <v/>
      </c>
      <c r="L153" s="117">
        <v>64</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44</v>
      </c>
      <c r="K168" s="264" t="str">
        <f t="shared" si="3"/>
        <v/>
      </c>
      <c r="L168" s="117">
        <v>0</v>
      </c>
      <c r="M168" s="117">
        <v>44</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14</v>
      </c>
      <c r="K220" s="264" t="str">
        <f t="shared" si="7"/>
        <v/>
      </c>
      <c r="L220" s="117">
        <v>14</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9</v>
      </c>
      <c r="M269" s="147">
        <v>10</v>
      </c>
    </row>
    <row r="270" spans="1:22" s="83" customFormat="1" ht="34.5" customHeight="1">
      <c r="A270" s="249" t="s">
        <v>725</v>
      </c>
      <c r="B270" s="120"/>
      <c r="C270" s="371"/>
      <c r="D270" s="371"/>
      <c r="E270" s="371"/>
      <c r="F270" s="371"/>
      <c r="G270" s="371" t="s">
        <v>148</v>
      </c>
      <c r="H270" s="371"/>
      <c r="I270" s="404"/>
      <c r="J270" s="266">
        <f t="shared" si="9"/>
        <v>3.4</v>
      </c>
      <c r="K270" s="81" t="str">
        <f t="shared" si="8"/>
        <v/>
      </c>
      <c r="L270" s="148">
        <v>1.4</v>
      </c>
      <c r="M270" s="148">
        <v>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0.7</v>
      </c>
      <c r="M272" s="148">
        <v>1.5</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4</v>
      </c>
      <c r="M273" s="147">
        <v>1</v>
      </c>
    </row>
    <row r="274" spans="1:13" s="83" customFormat="1" ht="34.5" customHeight="1">
      <c r="A274" s="249" t="s">
        <v>727</v>
      </c>
      <c r="B274" s="120"/>
      <c r="C274" s="372"/>
      <c r="D274" s="372"/>
      <c r="E274" s="372"/>
      <c r="F274" s="372"/>
      <c r="G274" s="371" t="s">
        <v>148</v>
      </c>
      <c r="H274" s="371"/>
      <c r="I274" s="404"/>
      <c r="J274" s="266">
        <f t="shared" si="9"/>
        <v>5.6999999999999993</v>
      </c>
      <c r="K274" s="81" t="str">
        <f t="shared" si="8"/>
        <v/>
      </c>
      <c r="L274" s="148">
        <v>2.2999999999999998</v>
      </c>
      <c r="M274" s="148">
        <v>3.4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2.9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603</v>
      </c>
      <c r="K392" s="81" t="str">
        <f t="shared" ref="K392:K397" si="12">IF(OR(COUNTIF(L392:M392,"未確認")&gt;0,COUNTIF(L392:M392,"~*")&gt;0),"※","")</f>
        <v/>
      </c>
      <c r="L392" s="147">
        <v>585</v>
      </c>
      <c r="M392" s="147">
        <v>18</v>
      </c>
    </row>
    <row r="393" spans="1:22" s="83" customFormat="1" ht="34.5" customHeight="1">
      <c r="A393" s="249" t="s">
        <v>773</v>
      </c>
      <c r="B393" s="84"/>
      <c r="C393" s="370"/>
      <c r="D393" s="380"/>
      <c r="E393" s="320" t="s">
        <v>224</v>
      </c>
      <c r="F393" s="321"/>
      <c r="G393" s="321"/>
      <c r="H393" s="322"/>
      <c r="I393" s="343"/>
      <c r="J393" s="140">
        <f t="shared" si="11"/>
        <v>140</v>
      </c>
      <c r="K393" s="81" t="str">
        <f t="shared" si="12"/>
        <v/>
      </c>
      <c r="L393" s="147">
        <v>128</v>
      </c>
      <c r="M393" s="147">
        <v>12</v>
      </c>
    </row>
    <row r="394" spans="1:22" s="83" customFormat="1" ht="34.5" customHeight="1">
      <c r="A394" s="250" t="s">
        <v>774</v>
      </c>
      <c r="B394" s="84"/>
      <c r="C394" s="370"/>
      <c r="D394" s="381"/>
      <c r="E394" s="320" t="s">
        <v>225</v>
      </c>
      <c r="F394" s="321"/>
      <c r="G394" s="321"/>
      <c r="H394" s="322"/>
      <c r="I394" s="343"/>
      <c r="J394" s="140">
        <f t="shared" si="11"/>
        <v>425</v>
      </c>
      <c r="K394" s="81" t="str">
        <f t="shared" si="12"/>
        <v/>
      </c>
      <c r="L394" s="147">
        <v>419</v>
      </c>
      <c r="M394" s="147">
        <v>6</v>
      </c>
    </row>
    <row r="395" spans="1:22" s="83" customFormat="1" ht="34.5" customHeight="1">
      <c r="A395" s="250" t="s">
        <v>775</v>
      </c>
      <c r="B395" s="84"/>
      <c r="C395" s="370"/>
      <c r="D395" s="382"/>
      <c r="E395" s="320" t="s">
        <v>226</v>
      </c>
      <c r="F395" s="321"/>
      <c r="G395" s="321"/>
      <c r="H395" s="322"/>
      <c r="I395" s="343"/>
      <c r="J395" s="140">
        <f t="shared" si="11"/>
        <v>38</v>
      </c>
      <c r="K395" s="81" t="str">
        <f t="shared" si="12"/>
        <v/>
      </c>
      <c r="L395" s="147">
        <v>38</v>
      </c>
      <c r="M395" s="147">
        <v>0</v>
      </c>
    </row>
    <row r="396" spans="1:22" s="83" customFormat="1" ht="34.5" customHeight="1">
      <c r="A396" s="250" t="s">
        <v>776</v>
      </c>
      <c r="B396" s="1"/>
      <c r="C396" s="370"/>
      <c r="D396" s="320" t="s">
        <v>227</v>
      </c>
      <c r="E396" s="321"/>
      <c r="F396" s="321"/>
      <c r="G396" s="321"/>
      <c r="H396" s="322"/>
      <c r="I396" s="343"/>
      <c r="J396" s="140">
        <f t="shared" si="11"/>
        <v>24817</v>
      </c>
      <c r="K396" s="81" t="str">
        <f t="shared" si="12"/>
        <v/>
      </c>
      <c r="L396" s="147">
        <v>12031</v>
      </c>
      <c r="M396" s="147">
        <v>12786</v>
      </c>
    </row>
    <row r="397" spans="1:22" s="83" customFormat="1" ht="34.5" customHeight="1">
      <c r="A397" s="250" t="s">
        <v>777</v>
      </c>
      <c r="B397" s="119"/>
      <c r="C397" s="370"/>
      <c r="D397" s="320" t="s">
        <v>228</v>
      </c>
      <c r="E397" s="321"/>
      <c r="F397" s="321"/>
      <c r="G397" s="321"/>
      <c r="H397" s="322"/>
      <c r="I397" s="344"/>
      <c r="J397" s="140">
        <f t="shared" si="11"/>
        <v>680</v>
      </c>
      <c r="K397" s="81" t="str">
        <f t="shared" si="12"/>
        <v/>
      </c>
      <c r="L397" s="147">
        <v>586</v>
      </c>
      <c r="M397" s="147">
        <v>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603</v>
      </c>
      <c r="K405" s="81" t="str">
        <f t="shared" ref="K405:K422" si="14">IF(OR(COUNTIF(L405:M405,"未確認")&gt;0,COUNTIF(L405:M405,"~*")&gt;0),"※","")</f>
        <v/>
      </c>
      <c r="L405" s="147">
        <v>585</v>
      </c>
      <c r="M405" s="147">
        <v>18</v>
      </c>
    </row>
    <row r="406" spans="1:22" s="83" customFormat="1" ht="34.5" customHeight="1">
      <c r="A406" s="251" t="s">
        <v>779</v>
      </c>
      <c r="B406" s="119"/>
      <c r="C406" s="369"/>
      <c r="D406" s="375" t="s">
        <v>233</v>
      </c>
      <c r="E406" s="377" t="s">
        <v>234</v>
      </c>
      <c r="F406" s="378"/>
      <c r="G406" s="378"/>
      <c r="H406" s="379"/>
      <c r="I406" s="361"/>
      <c r="J406" s="140">
        <f t="shared" si="13"/>
        <v>9</v>
      </c>
      <c r="K406" s="81" t="str">
        <f t="shared" si="14"/>
        <v/>
      </c>
      <c r="L406" s="147">
        <v>0</v>
      </c>
      <c r="M406" s="147">
        <v>9</v>
      </c>
    </row>
    <row r="407" spans="1:22" s="83" customFormat="1" ht="34.5" customHeight="1">
      <c r="A407" s="251" t="s">
        <v>780</v>
      </c>
      <c r="B407" s="119"/>
      <c r="C407" s="369"/>
      <c r="D407" s="369"/>
      <c r="E407" s="320" t="s">
        <v>235</v>
      </c>
      <c r="F407" s="321"/>
      <c r="G407" s="321"/>
      <c r="H407" s="322"/>
      <c r="I407" s="361"/>
      <c r="J407" s="140">
        <f t="shared" si="13"/>
        <v>314</v>
      </c>
      <c r="K407" s="81" t="str">
        <f t="shared" si="14"/>
        <v/>
      </c>
      <c r="L407" s="147">
        <v>312</v>
      </c>
      <c r="M407" s="147">
        <v>2</v>
      </c>
    </row>
    <row r="408" spans="1:22" s="83" customFormat="1" ht="34.5" customHeight="1">
      <c r="A408" s="251" t="s">
        <v>781</v>
      </c>
      <c r="B408" s="119"/>
      <c r="C408" s="369"/>
      <c r="D408" s="369"/>
      <c r="E408" s="320" t="s">
        <v>236</v>
      </c>
      <c r="F408" s="321"/>
      <c r="G408" s="321"/>
      <c r="H408" s="322"/>
      <c r="I408" s="361"/>
      <c r="J408" s="140">
        <f t="shared" si="13"/>
        <v>235</v>
      </c>
      <c r="K408" s="81" t="str">
        <f t="shared" si="14"/>
        <v/>
      </c>
      <c r="L408" s="147">
        <v>230</v>
      </c>
      <c r="M408" s="147">
        <v>5</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43</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680</v>
      </c>
      <c r="K413" s="81" t="str">
        <f t="shared" si="14"/>
        <v/>
      </c>
      <c r="L413" s="147">
        <v>586</v>
      </c>
      <c r="M413" s="147">
        <v>94</v>
      </c>
    </row>
    <row r="414" spans="1:22" s="83" customFormat="1" ht="34.5" customHeight="1">
      <c r="A414" s="251" t="s">
        <v>787</v>
      </c>
      <c r="B414" s="119"/>
      <c r="C414" s="369"/>
      <c r="D414" s="375" t="s">
        <v>240</v>
      </c>
      <c r="E414" s="377" t="s">
        <v>241</v>
      </c>
      <c r="F414" s="378"/>
      <c r="G414" s="378"/>
      <c r="H414" s="379"/>
      <c r="I414" s="361"/>
      <c r="J414" s="140">
        <f t="shared" si="13"/>
        <v>91</v>
      </c>
      <c r="K414" s="81" t="str">
        <f t="shared" si="14"/>
        <v/>
      </c>
      <c r="L414" s="147">
        <v>91</v>
      </c>
      <c r="M414" s="147">
        <v>0</v>
      </c>
    </row>
    <row r="415" spans="1:22" s="83" customFormat="1" ht="34.5" customHeight="1">
      <c r="A415" s="251" t="s">
        <v>788</v>
      </c>
      <c r="B415" s="119"/>
      <c r="C415" s="369"/>
      <c r="D415" s="369"/>
      <c r="E415" s="320" t="s">
        <v>242</v>
      </c>
      <c r="F415" s="321"/>
      <c r="G415" s="321"/>
      <c r="H415" s="322"/>
      <c r="I415" s="361"/>
      <c r="J415" s="140">
        <f t="shared" si="13"/>
        <v>265</v>
      </c>
      <c r="K415" s="81" t="str">
        <f t="shared" si="14"/>
        <v/>
      </c>
      <c r="L415" s="147">
        <v>256</v>
      </c>
      <c r="M415" s="147">
        <v>9</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39</v>
      </c>
      <c r="M416" s="147">
        <v>14</v>
      </c>
    </row>
    <row r="417" spans="1:22" s="83" customFormat="1" ht="34.5" customHeight="1">
      <c r="A417" s="251" t="s">
        <v>790</v>
      </c>
      <c r="B417" s="119"/>
      <c r="C417" s="369"/>
      <c r="D417" s="369"/>
      <c r="E417" s="320" t="s">
        <v>244</v>
      </c>
      <c r="F417" s="321"/>
      <c r="G417" s="321"/>
      <c r="H417" s="322"/>
      <c r="I417" s="361"/>
      <c r="J417" s="140">
        <f t="shared" si="13"/>
        <v>82</v>
      </c>
      <c r="K417" s="81" t="str">
        <f t="shared" si="14"/>
        <v/>
      </c>
      <c r="L417" s="147">
        <v>77</v>
      </c>
      <c r="M417" s="147">
        <v>5</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25</v>
      </c>
      <c r="M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35</v>
      </c>
      <c r="M420" s="147">
        <v>4</v>
      </c>
    </row>
    <row r="421" spans="1:22" s="83" customFormat="1" ht="34.5" customHeight="1">
      <c r="A421" s="251" t="s">
        <v>794</v>
      </c>
      <c r="B421" s="119"/>
      <c r="C421" s="369"/>
      <c r="D421" s="369"/>
      <c r="E421" s="320" t="s">
        <v>247</v>
      </c>
      <c r="F421" s="321"/>
      <c r="G421" s="321"/>
      <c r="H421" s="322"/>
      <c r="I421" s="361"/>
      <c r="J421" s="140">
        <f t="shared" si="13"/>
        <v>115</v>
      </c>
      <c r="K421" s="81" t="str">
        <f t="shared" si="14"/>
        <v/>
      </c>
      <c r="L421" s="147">
        <v>63</v>
      </c>
      <c r="M421" s="147">
        <v>52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589</v>
      </c>
      <c r="K430" s="193" t="str">
        <f>IF(OR(COUNTIF(L430:M430,"未確認")&gt;0,COUNTIF(L430:M430,"~*")&gt;0),"※","")</f>
        <v/>
      </c>
      <c r="L430" s="147">
        <v>495</v>
      </c>
      <c r="M430" s="147">
        <v>94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88</v>
      </c>
      <c r="K432" s="193" t="str">
        <f>IF(OR(COUNTIF(L432:M432,"未確認")&gt;0,COUNTIF(L432:M432,"~*")&gt;0),"※","")</f>
        <v/>
      </c>
      <c r="L432" s="147">
        <v>77</v>
      </c>
      <c r="M432" s="147">
        <v>11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501</v>
      </c>
      <c r="K433" s="193" t="str">
        <f>IF(OR(COUNTIF(L433:M433,"未確認")&gt;0,COUNTIF(L433:M433,"~*")&gt;0),"※","")</f>
        <v/>
      </c>
      <c r="L433" s="147">
        <v>418</v>
      </c>
      <c r="M433" s="147">
        <v>83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29</v>
      </c>
      <c r="K593" s="201" t="str">
        <f>IF(OR(COUNTIF(L593:M593,"未確認")&gt;0,COUNTIF(L593:M593,"*")&gt;0),"※","")</f>
        <v/>
      </c>
      <c r="L593" s="117">
        <v>29</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413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389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224</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37</v>
      </c>
      <c r="K631" s="201" t="str">
        <f t="shared" ref="K631:K638" si="31">IF(OR(COUNTIF(L631:M631,"未確認")&gt;0,COUNTIF(L631:M631,"*")&gt;0),"※","")</f>
        <v/>
      </c>
      <c r="L631" s="117">
        <v>14</v>
      </c>
      <c r="M631" s="117">
        <v>23</v>
      </c>
    </row>
    <row r="632" spans="1:22" s="118" customFormat="1" ht="56.1" customHeight="1">
      <c r="A632" s="252" t="s">
        <v>918</v>
      </c>
      <c r="B632" s="119"/>
      <c r="C632" s="320" t="s">
        <v>434</v>
      </c>
      <c r="D632" s="321"/>
      <c r="E632" s="321"/>
      <c r="F632" s="321"/>
      <c r="G632" s="321"/>
      <c r="H632" s="322"/>
      <c r="I632" s="122" t="s">
        <v>435</v>
      </c>
      <c r="J632" s="116">
        <f t="shared" si="30"/>
        <v>23</v>
      </c>
      <c r="K632" s="201" t="str">
        <f t="shared" si="31"/>
        <v/>
      </c>
      <c r="L632" s="117">
        <v>12</v>
      </c>
      <c r="M632" s="117">
        <v>11</v>
      </c>
    </row>
    <row r="633" spans="1:22" s="118" customFormat="1" ht="57">
      <c r="A633" s="252" t="s">
        <v>919</v>
      </c>
      <c r="B633" s="119"/>
      <c r="C633" s="320" t="s">
        <v>436</v>
      </c>
      <c r="D633" s="321"/>
      <c r="E633" s="321"/>
      <c r="F633" s="321"/>
      <c r="G633" s="321"/>
      <c r="H633" s="322"/>
      <c r="I633" s="122" t="s">
        <v>437</v>
      </c>
      <c r="J633" s="116">
        <f t="shared" si="30"/>
        <v>28</v>
      </c>
      <c r="K633" s="201" t="str">
        <f t="shared" si="31"/>
        <v/>
      </c>
      <c r="L633" s="117">
        <v>17</v>
      </c>
      <c r="M633" s="117">
        <v>11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2019-12-23T00:28:08Z</dcterms:modified>
</cp:coreProperties>
</file>