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699D63B-868B-475E-9FE5-EC9DBF2F31A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<sst xmlns="http://schemas.openxmlformats.org/spreadsheetml/2006/main" count="3462" uniqueCount="1055">
  <si>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</si>
  <si>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</si>
  <si>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</si>
  <si>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</si>
  <si>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</si>
  <si>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</si>
  <si>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</si>
  <si>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</si>
  <si>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</si>
  <si>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</si>
  <si>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</si>
  <si>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</si>
  <si>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</si>
  <si>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</si>
  <si>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</si>
  <si>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</si>
  <si>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</si>
  <si>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</si>
  <si>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</si>
  <si>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</si>
  <si>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</si>
  <si>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</si>
  <si>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</si>
  <si>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</si>
  <si>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</si>
  <si>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</si>
  <si>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</si>
  <si>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</si>
  <si>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</si>
  <si>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</si>
  <si>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</si>
  <si>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</si>
  <si>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</si>
  <si>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</si>
  <si>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</si>
  <si>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</si>
  <si>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</si>
  <si>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</si>
  <si>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</si>
  <si>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</si>
  <si>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</si>
  <si>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</si>
  <si>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</si>
  <si>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</si>
  <si>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</si>
  <si>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</si>
  <si>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</si>
  <si>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</si>
  <si>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</si>
  <si>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</si>
  <si>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</si>
  <si>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</si>
  <si>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</si>
  <si>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</si>
  <si>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</si>
  <si>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</si>
  <si>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</si>
  <si>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</si>
  <si>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</si>
  <si>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</si>
  <si>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</si>
  <si>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</si>
  <si>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</si>
  <si>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</si>
  <si>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</si>
  <si>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</si>
  <si>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</si>
  <si>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</si>
  <si>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</si>
  <si>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</si>
  <si>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</si>
  <si>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</si>
  <si>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</si>
  <si>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</si>
  <si>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</si>
  <si>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</si>
  <si>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</si>
  <si>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</si>
  <si>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</si>
  <si>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</si>
  <si>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</si>
  <si>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</si>
  <si>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</si>
  <si>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</si>
  <si>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</si>
  <si>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</si>
  <si>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</si>
  <si>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</si>
  <si>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</si>
  <si>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</si>
  <si>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</si>
  <si>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</si>
  <si>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</si>
  <si>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</si>
  <si>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</si>
  <si>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</si>
  <si>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</si>
  <si>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</si>
  <si>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</si>
  <si>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</si>
  <si>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</si>
  <si>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</si>
  <si>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</si>
  <si>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</si>
  <si>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</si>
  <si>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</si>
  <si>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</si>
  <si>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</si>
  <si>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</si>
  <si>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</si>
  <si>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</si>
  <si>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</si>
  <si>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</si>
  <si>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</si>
  <si>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</si>
  <si>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</si>
  <si>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</si>
  <si>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</si>
  <si>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</si>
  <si>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</si>
  <si>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</si>
  <si>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</si>
  <si>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</si>
  <si>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</si>
  <si>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</si>
  <si>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</si>
  <si>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</si>
  <si>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</si>
  <si>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</si>
  <si>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</si>
  <si>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</si>
  <si>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</si>
  <si>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</si>
  <si>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</si>
  <si>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</si>
  <si>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</si>
  <si>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</si>
  <si>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</si>
  <si>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</si>
  <si>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</si>
  <si>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</si>
  <si>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</si>
  <si>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</si>
  <si>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</si>
  <si>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</si>
  <si>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</si>
  <si>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</si>
  <si>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</si>
  <si>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</si>
  <si>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</si>
  <si>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</si>
  <si>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</si>
  <si>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</si>
  <si>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</si>
  <si>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</si>
  <si>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</si>
  <si>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</si>
  <si>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</si>
  <si>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</si>
  <si>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</si>
  <si>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</si>
  <si>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</si>
  <si>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</si>
  <si>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</si>
  <si>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</si>
  <si>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</si>
  <si>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</si>
  <si>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</si>
  <si>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</si>
  <si>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</si>
  <si>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</si>
  <si>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</si>
  <si>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</si>
  <si>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</si>
  <si>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</si>
  <si>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</si>
  <si>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</si>
  <si>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</si>
  <si>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</si>
  <si>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</si>
  <si>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</si>
  <si>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</si>
  <si>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</si>
  <si>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</si>
  <si>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</si>
  <si>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</si>
  <si>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</si>
  <si>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</si>
  <si>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</si>
  <si>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</si>
  <si>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</si>
  <si>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</si>
  <si>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</si>
  <si>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</si>
  <si>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</si>
  <si>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</si>
  <si>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</si>
  <si>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</si>
  <si>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</si>
  <si>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</si>
  <si>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</si>
  <si>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</si>
  <si>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</si>
  <si>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</si>
  <si>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</si>
  <si>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</si>
  <si>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</si>
  <si>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</si>
  <si>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</si>
  <si>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</si>
  <si>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</si>
  <si>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</si>
  <si>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</si>
  <si>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</si>
  <si>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</si>
  <si>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</si>
  <si>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</si>
  <si>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</si>
  <si>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</si>
  <si>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</si>
  <si>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</si>
  <si>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</si>
  <si>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</si>
  <si>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</si>
  <si>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</si>
  <si>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</si>
  <si>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</si>
  <si>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</si>
  <si>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</si>
  <si>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</si>
  <si>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</si>
  <si>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</si>
  <si>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</si>
  <si>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</si>
  <si>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</si>
  <si>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</si>
  <si>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</si>
  <si>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</si>
  <si>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</si>
  <si>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</si>
  <si>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</si>
  <si>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</si>
  <si>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</si>
  <si>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</si>
  <si>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</si>
  <si>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</si>
  <si>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</si>
  <si>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</si>
  <si>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</si>
  <si>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</si>
  <si>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</si>
  <si>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</si>
  <si>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</si>
  <si>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</si>
  <si>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</si>
  <si>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</si>
  <si>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</si>
  <si>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</si>
  <si>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</si>
  <si>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</si>
  <si>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</si>
  <si>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</si>
  <si>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</si>
  <si>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</si>
  <si>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</si>
  <si>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</si>
  <si>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</si>
  <si>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</si>
  <si>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</si>
  <si>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</si>
  <si>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</si>
  <si>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</si>
  <si>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</si>
  <si>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</si>
  <si>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</si>
  <si>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</si>
  <si>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</si>
  <si>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</si>
  <si>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</si>
  <si>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</si>
  <si>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</si>
  <si>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</si>
  <si>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</si>
  <si>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</si>
  <si>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</si>
  <si>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</si>
  <si>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</si>
  <si>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</si>
  <si>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</si>
  <si>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</si>
  <si>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</si>
  <si>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</si>
  <si>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</si>
  <si>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</si>
  <si>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</si>
  <si>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</si>
  <si>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</si>
  <si>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</si>
  <si>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</si>
  <si>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</si>
  <si>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</si>
  <si>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</si>
  <si>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</si>
  <si>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</si>
  <si>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</si>
  <si>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</si>
  <si>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</si>
  <si>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</si>
  <si>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</si>
  <si>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</si>
  <si>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</si>
  <si>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</si>
  <si>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</si>
  <si>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</si>
  <si>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</si>
  <si>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</si>
  <si>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</si>
  <si>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</si>
  <si>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</si>
  <si>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</si>
  <si>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</si>
  <si>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</si>
  <si>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</si>
  <si>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</si>
  <si>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</si>
  <si>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</si>
  <si>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</si>
  <si>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</si>
  <si>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</si>
  <si>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</si>
  <si>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</si>
  <si>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</si>
  <si>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</si>
  <si>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</si>
  <si>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</si>
  <si>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</si>
  <si>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</si>
  <si>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</si>
  <si>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</si>
  <si>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</si>
  <si>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</si>
  <si>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</si>
  <si>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</si>
  <si>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</si>
  <si>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</si>
  <si>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</si>
  <si>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</si>
  <si>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</si>
  <si>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</si>
  <si>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</si>
  <si>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</si>
  <si>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</si>
  <si>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</si>
  <si>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</si>
  <si>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</si>
  <si>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</si>
  <si>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</si>
  <si>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</si>
  <si>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</si>
  <si>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</si>
  <si>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</si>
  <si>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</si>
  <si>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</si>
  <si>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</si>
  <si>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</si>
  <si>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</si>
  <si>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</si>
  <si>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</si>
  <si>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</si>
  <si>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</si>
  <si>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</si>
  <si>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</si>
  <si>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</si>
  <si>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</si>
  <si>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</si>
  <si>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</si>
  <si>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</si>
  <si>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</si>
  <si>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</si>
  <si>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</si>
  <si>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</si>
  <si>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</si>
  <si>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</si>
  <si>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</si>
  <si>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</si>
  <si>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</si>
  <si>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</si>
  <si>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</si>
  <si>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</si>
  <si>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</si>
  <si>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</si>
  <si>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</si>
  <si>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</si>
  <si>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</si>
  <si>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</si>
  <si>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</si>
  <si>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</si>
  <si>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</si>
  <si>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</si>
  <si>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</si>
  <si>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</si>
  <si>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</si>
  <si>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</si>
  <si>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</si>
  <si>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</si>
  <si>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</si>
  <si>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</si>
  <si>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</si>
  <si>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</si>
  <si>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</si>
  <si>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</si>
  <si>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</si>
  <si>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</si>
  <si>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</si>
  <si>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</si>
  <si>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</si>
  <si>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</si>
  <si>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</si>
  <si>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</si>
  <si>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</si>
  <si>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</si>
  <si>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</si>
  <si>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</si>
  <si>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</si>
  <si>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</si>
  <si>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</si>
  <si>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</si>
  <si>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</si>
  <si>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</si>
  <si>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</si>
  <si>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</si>
  <si>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</si>
  <si>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</si>
  <si>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</si>
  <si>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</si>
  <si>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</si>
  <si>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</si>
  <si>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</si>
  <si>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</si>
  <si>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</si>
  <si>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</si>
  <si>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</si>
  <si>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</si>
  <si>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</si>
  <si>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</si>
  <si>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</si>
  <si>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</si>
  <si>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</si>
  <si>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</si>
  <si>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</si>
  <si>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</si>
  <si>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</si>
  <si>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</si>
  <si>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</si>
  <si>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</si>
  <si>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</si>
  <si>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</si>
  <si>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</si>
  <si>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</si>
  <si>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</si>
  <si>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</si>
  <si>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</si>
  <si>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</si>
  <si>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</si>
  <si>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</si>
  <si>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</si>
  <si>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</si>
  <si>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</si>
  <si>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</si>
  <si>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</si>
  <si>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</si>
  <si>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</si>
  <si>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</si>
  <si>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</si>
  <si>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</si>
  <si>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</si>
  <si>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</si>
  <si>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</si>
  <si>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</si>
  <si>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</si>
  <si>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</si>
  <si>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</si>
  <si>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</si>
  <si>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</si>
  <si>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</si>
  <si>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</si>
  <si>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</si>
  <si>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</si>
  <si>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</si>
  <si>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</si>
  <si>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</si>
  <si>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</si>
  <si>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</si>
  <si>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</si>
  <si>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</si>
  <si>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</si>
  <si>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</si>
  <si>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</si>
  <si>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</si>
  <si>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</si>
  <si>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</si>
  <si>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</si>
  <si>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</si>
  <si>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</si>
  <si>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</si>
  <si>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</si>
  <si>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</si>
  <si>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</si>
  <si>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</si>
  <si>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</si>
  <si>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</si>
  <si>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</si>
  <si>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</si>
  <si>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</si>
  <si>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</si>
  <si>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</si>
  <si>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</si>
  <si>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</si>
  <si>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</si>
  <si>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</si>
  <si>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</si>
  <si>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</si>
  <si>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</si>
  <si>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</si>
  <si>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</si>
  <si>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</si>
  <si>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</si>
  <si>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</si>
  <si>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</si>
  <si>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</si>
  <si>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</si>
  <si>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</si>
  <si>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</si>
  <si>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</si>
  <si>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</si>
  <si>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</si>
  <si>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</si>
  <si>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</si>
  <si>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</si>
  <si>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</si>
  <si>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</si>
  <si>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</si>
  <si>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</si>
  <si>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</si>
  <si>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</si>
  <si>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</si>
  <si>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</si>
  <si>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</si>
  <si>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</si>
  <si>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</si>
  <si>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</si>
  <si>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</si>
  <si>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</si>
  <si>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</si>
  <si>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</si>
  <si>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</si>
  <si>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</si>
  <si>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</si>
  <si>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</si>
  <si>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</si>
  <si>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</si>
  <si>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</si>
  <si>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</si>
  <si>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</si>
  <si>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</si>
  <si>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</si>
  <si>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</si>
  <si>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</si>
  <si>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</si>
  <si>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</si>
  <si>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</si>
  <si>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</si>
  <si>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</si>
  <si>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</si>
  <si>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</si>
  <si>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</si>
  <si>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</si>
  <si>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</si>
  <si>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</si>
  <si>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</si>
  <si>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</si>
  <si>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</si>
  <si>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</si>
  <si>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</si>
  <si>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</si>
  <si>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</si>
  <si>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</si>
  <si>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</si>
  <si>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</si>
  <si>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</si>
  <si>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</si>
  <si>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</si>
  <si>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</si>
  <si>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</si>
  <si>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</si>
  <si>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</si>
  <si>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</si>
  <si>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</si>
  <si>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</si>
  <si>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</si>
  <si>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</si>
  <si>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</si>
  <si>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</si>
  <si>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</si>
  <si>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</si>
  <si>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</si>
  <si>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</si>
  <si>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</si>
  <si>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</si>
  <si>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</si>
  <si>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</si>
  <si>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</si>
  <si>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</si>
  <si>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</si>
  <si>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</si>
  <si>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</si>
  <si>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</si>
  <si>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</si>
  <si>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</si>
  <si>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</si>
  <si>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</si>
  <si>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</si>
  <si>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</si>
  <si>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</si>
  <si>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</si>
  <si>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</si>
  <si>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</si>
  <si>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</si>
  <si>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</si>
  <si>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</si>
  <si>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</si>
  <si>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</si>
  <si>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</si>
  <si>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</si>
  <si>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</si>
  <si>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</si>
  <si>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</si>
  <si>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</si>
  <si>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</si>
  <si>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</si>
  <si>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</si>
  <si>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</si>
  <si>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</si>
  <si>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</si>
  <si>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</si>
  <si>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</si>
  <si>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</si>
  <si>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</si>
  <si>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</si>
  <si>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</si>
  <si>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</si>
  <si>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</si>
  <si>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</si>
  <si>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</si>
  <si>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</si>
  <si>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</si>
  <si>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</si>
  <si>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</si>
  <si>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</si>
  <si>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</si>
  <si>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</si>
  <si>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</si>
  <si>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</si>
  <si>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</si>
  <si>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</si>
  <si>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</si>
  <si>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</si>
  <si>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</si>
  <si>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</si>
  <si>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</si>
  <si>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</si>
  <si>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</si>
  <si>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</si>
  <si>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</si>
  <si>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</si>
  <si>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</si>
  <si>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</si>
  <si>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</si>
  <si>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</si>
  <si>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</si>
  <si>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</si>
  <si>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</si>
  <si>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</si>
  <si>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</si>
  <si>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</si>
  <si>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</si>
  <si>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</si>
  <si>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</si>
  <si>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</si>
  <si>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</si>
  <si>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</si>
  <si>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</si>
  <si>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</si>
  <si>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</si>
  <si>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</si>
  <si>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</si>
  <si>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</si>
  <si>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</si>
  <si>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</si>
  <si>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</si>
  <si>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</si>
  <si>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</si>
  <si>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</si>
  <si>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</si>
  <si>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</si>
  <si>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</si>
  <si>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</si>
  <si>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</si>
  <si>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</si>
  <si>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</si>
  <si>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</si>
  <si>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</si>
  <si>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</si>
  <si>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</si>
  <si>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</si>
  <si>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</si>
  <si>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</si>
  <si>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</si>
  <si>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</si>
  <si>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</si>
  <si>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</si>
  <si>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</si>
  <si>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</si>
  <si>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</si>
  <si>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</si>
  <si>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</si>
  <si>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</si>
  <si>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</si>
  <si>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</si>
  <si>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</si>
  <si>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</si>
  <si>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</si>
  <si>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</si>
  <si>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</si>
  <si>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</si>
  <si>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</si>
  <si>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</si>
  <si>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</si>
  <si>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</si>
  <si>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</si>
  <si>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</si>
  <si>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</si>
  <si>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</si>
  <si>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</si>
  <si>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</si>
  <si>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</si>
  <si>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</si>
  <si>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</si>
  <si>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</si>
  <si>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</si>
  <si>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</si>
  <si>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</si>
  <si>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</si>
  <si>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</si>
  <si>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</si>
  <si>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</si>
  <si>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</si>
  <si>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</si>
  <si>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</si>
  <si>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</si>
  <si>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</si>
  <si>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</si>
  <si>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</si>
  <si>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</si>
  <si>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</si>
  <si>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</si>
  <si>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</si>
  <si>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</si>
  <si>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</si>
  <si>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</si>
  <si>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</si>
  <si>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</si>
  <si>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</si>
  <si>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</si>
  <si>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</si>
  <si>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</si>
  <si>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</si>
  <si>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</si>
  <si>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</si>
  <si>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</si>
  <si>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</si>
  <si>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</si>
  <si>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</si>
  <si>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</si>
  <si>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</si>
  <si>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</si>
  <si>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</si>
  <si>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</si>
  <si>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</si>
  <si>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</si>
  <si>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</si>
  <si>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</si>
  <si>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</si>
  <si>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</si>
  <si>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</si>
  <si>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</si>
  <si>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</si>
  <si>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</si>
  <si>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</si>
  <si>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</si>
  <si>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</si>
  <si>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</si>
  <si>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</si>
  <si>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</si>
  <si>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</si>
  <si>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</si>
  <si>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</si>
  <si>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</si>
  <si>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</si>
  <si>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</si>
  <si>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</si>
  <si>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</si>
  <si>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</si>
  <si>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</si>
  <si>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</si>
  <si>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</si>
  <si>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</si>
  <si>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</si>
  <si>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</si>
  <si>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</si>
  <si>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</si>
  <si>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</si>
  <si>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</si>
  <si>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</si>
  <si>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</si>
  <si>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</si>
  <si>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</si>
  <si>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</si>
  <si>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</si>
  <si>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</si>
  <si>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</si>
  <si>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</si>
  <si>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</si>
  <si>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</si>
  <si>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</si>
  <si>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</si>
  <si>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</si>
  <si>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</si>
  <si>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</si>
  <si>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</si>
  <si>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</si>
  <si>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</si>
  <si>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</si>
  <si>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</si>
  <si>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</si>
  <si>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</si>
  <si>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</si>
  <si>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</si>
  <si>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</si>
  <si>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</si>
  <si>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</si>
  <si>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</si>
  <si>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</si>
  <si>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</si>
  <si>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</si>
  <si>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</si>
  <si>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</si>
  <si>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</si>
  <si>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</si>
  <si>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</si>
  <si>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</si>
  <si>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</si>
  <si>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</si>
  <si>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</si>
  <si>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</si>
  <si>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</si>
  <si>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</si>
  <si>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</si>
  <si>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</si>
  <si>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</si>
  <si>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</si>
  <si>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</si>
  <si>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</si>
  <si>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</si>
  <si>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</si>
  <si>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</si>
  <si>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</si>
  <si>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</si>
  <si>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</si>
  <si>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</si>
  <si>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</si>
  <si>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</si>
  <si>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</si>
  <si>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</si>
  <si>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</si>
  <si>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</si>
  <si>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</si>
  <si>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</si>
  <si>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</si>
  <si>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</si>
  <si>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</si>
  <si>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</si>
  <si>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</si>
  <si>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</si>
  <si>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</si>
  <si>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</si>
  <si>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</si>
  <si>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</si>
  <si>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</si>
  <si>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</si>
  <si>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</si>
  <si>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</si>
  <si>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</si>
  <si>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</si>
  <si>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</si>
  <si>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</si>
  <si>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</si>
  <si>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</si>
  <si>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</si>
  <si>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</si>
  <si>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</si>
  <si>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</si>
  <si>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</si>
  <si>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</si>
  <si>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</si>
  <si>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</si>
  <si>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</si>
  <si>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</si>
  <si>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</si>
  <si>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</si>
  <si>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</si>
  <si>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</si>
  <si>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</si>
  <si>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</si>
  <si>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</si>
  <si>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</si>
  <si>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</si>
  <si>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</si>
  <si>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</si>
  <si>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</si>
  <si>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</si>
  <si>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</si>
  <si>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</si>
  <si>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</si>
  <si>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</si>
  <si>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</si>
  <si>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</si>
  <si>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</si>
  <si>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</si>
  <si>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</si>
  <si>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</si>
  <si>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</si>
  <si>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</si>
  <si>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</si>
  <si>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</si>
  <si>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</si>
  <si>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</si>
  <si>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</si>
  <si>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</si>
  <si>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</si>
  <si>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</si>
  <si>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</si>
  <si>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</si>
  <si>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</si>
  <si>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</si>
  <si>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</si>
  <si>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</si>
  <si>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</si>
  <si>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</si>
  <si>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</si>
  <si>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</si>
  <si>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</si>
  <si>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</si>
  <si>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</si>
  <si>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</si>
  <si>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</si>
  <si>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</si>
  <si>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</si>
  <si>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</si>
  <si>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</si>
  <si>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</si>
  <si>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</si>
  <si>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</si>
  <si>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</si>
  <si>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</si>
  <si>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</si>
  <si>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</si>
  <si>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</si>
  <si>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</si>
  <si>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</si>
  <si>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</si>
  <si>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</si>
  <si>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</si>
  <si>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</si>
  <si>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</si>
  <si>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</si>
  <si>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</si>
  <si>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</si>
  <si>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</si>
  <si>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</si>
  <si>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</si>
  <si>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</si>
  <si>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</si>
  <si>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</si>
  <si>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</si>
  <si>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</si>
  <si>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</si>
  <si>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</si>
  <si>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</si>
  <si>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</si>
  <si>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</si>
  <si>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</si>
  <si>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</si>
  <si>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</si>
  <si>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</si>
  <si>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</si>
  <si>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</si>
  <si>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</si>
  <si>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</si>
  <si>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</si>
  <si>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</si>
  <si>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</si>
  <si>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</si>
  <si>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</si>
  <si>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</si>
  <si>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</si>
  <si>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</si>
  <si>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</si>
  <si>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</si>
  <si>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</si>
  <si>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</si>
  <si>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</si>
  <si>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</si>
  <si>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</si>
  <si>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</si>
  <si>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</si>
  <si>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</si>
  <si>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</si>
  <si>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</si>
  <si>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</si>
  <si>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</si>
  <si>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</si>
  <si>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</si>
  <si>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</si>
  <si>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</si>
  <si>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</si>
  <si>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</si>
  <si>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富家病院</t>
    <phoneticPr fontId="3"/>
  </si>
  <si>
    <t>〒356-0051 ふじみ野市亀久保字大野原２１９７番地</t>
    <phoneticPr fontId="3"/>
  </si>
  <si>
    <t>〇</t>
  </si>
  <si>
    <t>医療法人</t>
  </si>
  <si>
    <t>内科</t>
  </si>
  <si>
    <t>療養病棟入院料１</t>
  </si>
  <si>
    <t>ＤＰＣ病院ではない</t>
  </si>
  <si>
    <t>有</t>
  </si>
  <si>
    <t>-</t>
    <phoneticPr fontId="3"/>
  </si>
  <si>
    <t>新２療養病棟</t>
  </si>
  <si>
    <t>慢性期機能</t>
  </si>
  <si>
    <t>本２障害者病棟</t>
  </si>
  <si>
    <t>特殊疾患病棟入院料１</t>
  </si>
  <si>
    <t>３南特殊疾患病棟</t>
  </si>
  <si>
    <t>回復期ﾘﾊﾋﾞﾘﾃｰｼｮﾝ病棟入院料２</t>
  </si>
  <si>
    <t>３北回復期リハビリ病棟</t>
  </si>
  <si>
    <t>回復期機能</t>
  </si>
  <si>
    <t>本５療養病棟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</si>
</sst>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17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1048</v>
      </c>
      <c r="N9" s="282" t="s">
        <v>1050</v>
      </c>
      <c r="O9" s="282" t="s">
        <v>1052</v>
      </c>
      <c r="P9" s="282" t="s">
        <v>1054</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c r="M12" s="29"/>
      <c r="N12" s="29"/>
      <c r="O12" s="29" t="s">
        <v>1039</v>
      </c>
      <c r="P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1048</v>
      </c>
      <c r="N22" s="282" t="s">
        <v>1050</v>
      </c>
      <c r="O22" s="282" t="s">
        <v>1052</v>
      </c>
      <c r="P22" s="282" t="s">
        <v>1054</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c r="M25" s="29"/>
      <c r="N25" s="29"/>
      <c r="O25" s="29" t="s">
        <v>1039</v>
      </c>
      <c r="P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1048</v>
      </c>
      <c r="N35" s="282" t="s">
        <v>1050</v>
      </c>
      <c r="O35" s="282" t="s">
        <v>1052</v>
      </c>
      <c r="P35" s="282" t="s">
        <v>1054</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1048</v>
      </c>
      <c r="N44" s="282" t="s">
        <v>1050</v>
      </c>
      <c r="O44" s="282" t="s">
        <v>1052</v>
      </c>
      <c r="P44" s="282" t="s">
        <v>1054</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27">
      <c r="A89" s="243"/>
      <c r="B89" s="18"/>
      <c r="C89" s="62"/>
      <c r="D89" s="3"/>
      <c r="E89" s="3"/>
      <c r="F89" s="3"/>
      <c r="G89" s="3"/>
      <c r="H89" s="287"/>
      <c r="I89" s="287"/>
      <c r="J89" s="64" t="s">
        <v>35</v>
      </c>
      <c r="K89" s="65"/>
      <c r="L89" s="262" t="s">
        <v>1046</v>
      </c>
      <c r="M89" s="262" t="s">
        <v>1048</v>
      </c>
      <c r="N89" s="262" t="s">
        <v>1050</v>
      </c>
      <c r="O89" s="262" t="s">
        <v>1052</v>
      </c>
      <c r="P89" s="262" t="s">
        <v>1054</v>
      </c>
    </row>
    <row r="90" spans="1:22" s="21" customFormat="1">
      <c r="A90" s="243"/>
      <c r="B90" s="1"/>
      <c r="C90" s="3"/>
      <c r="D90" s="3"/>
      <c r="E90" s="3"/>
      <c r="F90" s="3"/>
      <c r="G90" s="3"/>
      <c r="H90" s="287"/>
      <c r="I90" s="67" t="s">
        <v>36</v>
      </c>
      <c r="J90" s="68"/>
      <c r="K90" s="69"/>
      <c r="L90" s="262" t="s">
        <v>1047</v>
      </c>
      <c r="M90" s="262" t="s">
        <v>1047</v>
      </c>
      <c r="N90" s="262" t="s">
        <v>1047</v>
      </c>
      <c r="O90" s="262" t="s">
        <v>1053</v>
      </c>
      <c r="P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1048</v>
      </c>
      <c r="N97" s="66" t="s">
        <v>1050</v>
      </c>
      <c r="O97" s="66" t="s">
        <v>1052</v>
      </c>
      <c r="P97" s="66" t="s">
        <v>1054</v>
      </c>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1053</v>
      </c>
      <c r="P98" s="70" t="s">
        <v>1047</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85</v>
      </c>
      <c r="K99" s="237" t="str">
        <f>IF(OR(COUNTIF(L99:P99,"未確認")&gt;0,COUNTIF(L99:P99,"~*")&gt;0),"※","")</f>
        <v/>
      </c>
      <c r="L99" s="258">
        <v>0</v>
      </c>
      <c r="M99" s="258">
        <v>56</v>
      </c>
      <c r="N99" s="258">
        <v>29</v>
      </c>
      <c r="O99" s="258">
        <v>0</v>
      </c>
      <c r="P99" s="258">
        <v>0</v>
      </c>
    </row>
    <row r="100" spans="1:22" s="83" customFormat="1" ht="34.5" customHeight="1">
      <c r="A100" s="244" t="s">
        <v>611</v>
      </c>
      <c r="B100" s="84"/>
      <c r="C100" s="396"/>
      <c r="D100" s="397"/>
      <c r="E100" s="409"/>
      <c r="F100" s="410"/>
      <c r="G100" s="415" t="s">
        <v>44</v>
      </c>
      <c r="H100" s="417"/>
      <c r="I100" s="420"/>
      <c r="J100" s="256">
        <f t="shared" si="0"/>
        <v>85</v>
      </c>
      <c r="K100" s="237" t="str">
        <f>IF(OR(COUNTIF(L100:P100,"未確認")&gt;0,COUNTIF(L100:P100,"~*")&gt;0),"※","")</f>
        <v/>
      </c>
      <c r="L100" s="258">
        <v>0</v>
      </c>
      <c r="M100" s="258">
        <v>56</v>
      </c>
      <c r="N100" s="258">
        <v>29</v>
      </c>
      <c r="O100" s="258">
        <v>0</v>
      </c>
      <c r="P100" s="258">
        <v>0</v>
      </c>
    </row>
    <row r="101" spans="1:22" s="83" customFormat="1" ht="34.5" customHeight="1">
      <c r="A101" s="244" t="s">
        <v>610</v>
      </c>
      <c r="B101" s="84"/>
      <c r="C101" s="396"/>
      <c r="D101" s="397"/>
      <c r="E101" s="320" t="s">
        <v>45</v>
      </c>
      <c r="F101" s="321"/>
      <c r="G101" s="321"/>
      <c r="H101" s="322"/>
      <c r="I101" s="420"/>
      <c r="J101" s="256">
        <f t="shared" si="0"/>
        <v>85</v>
      </c>
      <c r="K101" s="237" t="str">
        <f>IF(OR(COUNTIF(L101:P101,"未確認")&gt;0,COUNTIF(L101:P101,"~*")&gt;0),"※","")</f>
        <v/>
      </c>
      <c r="L101" s="258">
        <v>0</v>
      </c>
      <c r="M101" s="258">
        <v>56</v>
      </c>
      <c r="N101" s="258">
        <v>29</v>
      </c>
      <c r="O101" s="258">
        <v>0</v>
      </c>
      <c r="P101" s="258">
        <v>0</v>
      </c>
    </row>
    <row r="102" spans="1:22" s="83" customFormat="1" ht="34.5" customHeight="1">
      <c r="A102" s="244" t="s">
        <v>610</v>
      </c>
      <c r="B102" s="84"/>
      <c r="C102" s="377"/>
      <c r="D102" s="379"/>
      <c r="E102" s="317" t="s">
        <v>612</v>
      </c>
      <c r="F102" s="318"/>
      <c r="G102" s="318"/>
      <c r="H102" s="319"/>
      <c r="I102" s="420"/>
      <c r="J102" s="256">
        <f t="shared" si="0"/>
        <v>85</v>
      </c>
      <c r="K102" s="237" t="str">
        <f t="shared" ref="K102:K111" si="1">IF(OR(COUNTIF(L101:P101,"未確認")&gt;0,COUNTIF(L101:P101,"~*")&gt;0),"※","")</f>
        <v/>
      </c>
      <c r="L102" s="258">
        <v>0</v>
      </c>
      <c r="M102" s="258">
        <v>56</v>
      </c>
      <c r="N102" s="258">
        <v>29</v>
      </c>
      <c r="O102" s="258">
        <v>0</v>
      </c>
      <c r="P102" s="258">
        <v>0</v>
      </c>
    </row>
    <row r="103" spans="1:22" s="83" customFormat="1" ht="34.5" customHeight="1">
      <c r="A103" s="244" t="s">
        <v>613</v>
      </c>
      <c r="B103" s="84"/>
      <c r="C103" s="334" t="s">
        <v>46</v>
      </c>
      <c r="D103" s="336"/>
      <c r="E103" s="334" t="s">
        <v>42</v>
      </c>
      <c r="F103" s="335"/>
      <c r="G103" s="335"/>
      <c r="H103" s="336"/>
      <c r="I103" s="420"/>
      <c r="J103" s="256">
        <f t="shared" si="0"/>
        <v>117</v>
      </c>
      <c r="K103" s="237" t="str">
        <f t="shared" si="1"/>
        <v/>
      </c>
      <c r="L103" s="258">
        <v>43</v>
      </c>
      <c r="M103" s="258">
        <v>0</v>
      </c>
      <c r="N103" s="258">
        <v>0</v>
      </c>
      <c r="O103" s="258">
        <v>28</v>
      </c>
      <c r="P103" s="258">
        <v>46</v>
      </c>
    </row>
    <row r="104" spans="1:22" s="83" customFormat="1" ht="34.5" customHeight="1">
      <c r="A104" s="244" t="s">
        <v>614</v>
      </c>
      <c r="B104" s="84"/>
      <c r="C104" s="396"/>
      <c r="D104" s="397"/>
      <c r="E104" s="428"/>
      <c r="F104" s="429"/>
      <c r="G104" s="320" t="s">
        <v>47</v>
      </c>
      <c r="H104" s="322"/>
      <c r="I104" s="420"/>
      <c r="J104" s="256">
        <f t="shared" si="0"/>
        <v>117</v>
      </c>
      <c r="K104" s="237" t="str">
        <f t="shared" si="1"/>
        <v/>
      </c>
      <c r="L104" s="258">
        <v>43</v>
      </c>
      <c r="M104" s="258">
        <v>0</v>
      </c>
      <c r="N104" s="258">
        <v>0</v>
      </c>
      <c r="O104" s="258">
        <v>28</v>
      </c>
      <c r="P104" s="258">
        <v>46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117</v>
      </c>
      <c r="K106" s="237" t="str">
        <f t="shared" si="1"/>
        <v/>
      </c>
      <c r="L106" s="258">
        <v>43</v>
      </c>
      <c r="M106" s="258">
        <v>0</v>
      </c>
      <c r="N106" s="258">
        <v>0</v>
      </c>
      <c r="O106" s="258">
        <v>28</v>
      </c>
      <c r="P106" s="258">
        <v>46</v>
      </c>
    </row>
    <row r="107" spans="1:22" s="83" customFormat="1" ht="34.5" customHeight="1">
      <c r="A107" s="244" t="s">
        <v>614</v>
      </c>
      <c r="B107" s="84"/>
      <c r="C107" s="396"/>
      <c r="D107" s="397"/>
      <c r="E107" s="428"/>
      <c r="F107" s="429"/>
      <c r="G107" s="320" t="s">
        <v>47</v>
      </c>
      <c r="H107" s="322"/>
      <c r="I107" s="420"/>
      <c r="J107" s="256">
        <f t="shared" si="0"/>
        <v>117</v>
      </c>
      <c r="K107" s="237" t="str">
        <f t="shared" si="1"/>
        <v/>
      </c>
      <c r="L107" s="258">
        <v>43</v>
      </c>
      <c r="M107" s="258">
        <v>0</v>
      </c>
      <c r="N107" s="258">
        <v>0</v>
      </c>
      <c r="O107" s="258">
        <v>28</v>
      </c>
      <c r="P107" s="258">
        <v>46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117</v>
      </c>
      <c r="K109" s="237" t="str">
        <f t="shared" si="1"/>
        <v/>
      </c>
      <c r="L109" s="258">
        <v>43</v>
      </c>
      <c r="M109" s="258">
        <v>0</v>
      </c>
      <c r="N109" s="258">
        <v>0</v>
      </c>
      <c r="O109" s="258">
        <v>28</v>
      </c>
      <c r="P109" s="258">
        <v>46</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1050</v>
      </c>
      <c r="O118" s="66" t="s">
        <v>1052</v>
      </c>
      <c r="P118" s="66" t="s">
        <v>1054</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1053</v>
      </c>
      <c r="P119" s="70" t="s">
        <v>1047</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1050</v>
      </c>
      <c r="O129" s="66" t="s">
        <v>1052</v>
      </c>
      <c r="P129" s="66" t="s">
        <v>1054</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1053</v>
      </c>
      <c r="P130" s="70" t="s">
        <v>1047</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535</v>
      </c>
      <c r="N131" s="98" t="s">
        <v>1049</v>
      </c>
      <c r="O131" s="98" t="s">
        <v>1051</v>
      </c>
      <c r="P131" s="98" t="s">
        <v>1042</v>
      </c>
    </row>
    <row r="132" spans="1:22" s="83" customFormat="1" ht="34.5" customHeight="1">
      <c r="A132" s="244" t="s">
        <v>621</v>
      </c>
      <c r="B132" s="84"/>
      <c r="C132" s="295"/>
      <c r="D132" s="297"/>
      <c r="E132" s="320" t="s">
        <v>58</v>
      </c>
      <c r="F132" s="321"/>
      <c r="G132" s="321"/>
      <c r="H132" s="322"/>
      <c r="I132" s="389"/>
      <c r="J132" s="101"/>
      <c r="K132" s="102"/>
      <c r="L132" s="82">
        <v>43</v>
      </c>
      <c r="M132" s="82">
        <v>56</v>
      </c>
      <c r="N132" s="82">
        <v>29</v>
      </c>
      <c r="O132" s="82">
        <v>28</v>
      </c>
      <c r="P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1050</v>
      </c>
      <c r="O143" s="66" t="s">
        <v>1052</v>
      </c>
      <c r="P143" s="66" t="s">
        <v>1054</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1053</v>
      </c>
      <c r="P144" s="70" t="s">
        <v>1047</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91</v>
      </c>
      <c r="K157" s="264" t="str">
        <f t="shared" si="3"/>
        <v>※</v>
      </c>
      <c r="L157" s="117">
        <v>45</v>
      </c>
      <c r="M157" s="117">
        <v>0</v>
      </c>
      <c r="N157" s="117">
        <v>0</v>
      </c>
      <c r="O157" s="117" t="s">
        <v>541</v>
      </c>
      <c r="P157" s="117">
        <v>46</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50</v>
      </c>
      <c r="K167" s="264" t="str">
        <f t="shared" si="3"/>
        <v/>
      </c>
      <c r="L167" s="117">
        <v>0</v>
      </c>
      <c r="M167" s="117">
        <v>50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33</v>
      </c>
      <c r="K195" s="264" t="str">
        <f t="shared" si="5"/>
        <v/>
      </c>
      <c r="L195" s="117">
        <v>0</v>
      </c>
      <c r="M195" s="117">
        <v>0</v>
      </c>
      <c r="N195" s="117">
        <v>0</v>
      </c>
      <c r="O195" s="117">
        <v>33</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25</v>
      </c>
      <c r="K208" s="264" t="str">
        <f t="shared" si="5"/>
        <v/>
      </c>
      <c r="L208" s="117">
        <v>0</v>
      </c>
      <c r="M208" s="117">
        <v>0</v>
      </c>
      <c r="N208" s="117">
        <v>25</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1050</v>
      </c>
      <c r="O226" s="66" t="s">
        <v>1052</v>
      </c>
      <c r="P226" s="66" t="s">
        <v>1054</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1053</v>
      </c>
      <c r="P227" s="70" t="s">
        <v>1047</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1050</v>
      </c>
      <c r="O234" s="66" t="s">
        <v>1052</v>
      </c>
      <c r="P234" s="66" t="s">
        <v>1054</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1053</v>
      </c>
      <c r="P235" s="70" t="s">
        <v>1047</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1050</v>
      </c>
      <c r="O244" s="66" t="s">
        <v>1052</v>
      </c>
      <c r="P244" s="66" t="s">
        <v>1054</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1053</v>
      </c>
      <c r="P245" s="70" t="s">
        <v>1047</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1050</v>
      </c>
      <c r="O253" s="66" t="s">
        <v>1052</v>
      </c>
      <c r="P253" s="66" t="s">
        <v>1054</v>
      </c>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1053</v>
      </c>
      <c r="P254" s="137" t="s">
        <v>1047</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1050</v>
      </c>
      <c r="O263" s="66" t="s">
        <v>1052</v>
      </c>
      <c r="P263" s="66" t="s">
        <v>1054</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1053</v>
      </c>
      <c r="P264" s="70" t="s">
        <v>1047</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48</v>
      </c>
      <c r="K269" s="81" t="str">
        <f t="shared" si="8"/>
        <v/>
      </c>
      <c r="L269" s="147">
        <v>4</v>
      </c>
      <c r="M269" s="147">
        <v>22</v>
      </c>
      <c r="N269" s="147">
        <v>5</v>
      </c>
      <c r="O269" s="147">
        <v>10</v>
      </c>
      <c r="P269" s="147">
        <v>7</v>
      </c>
    </row>
    <row r="270" spans="1:22" s="83" customFormat="1" ht="34.5" customHeight="1">
      <c r="A270" s="249" t="s">
        <v>725</v>
      </c>
      <c r="B270" s="120"/>
      <c r="C270" s="371"/>
      <c r="D270" s="371"/>
      <c r="E270" s="371"/>
      <c r="F270" s="371"/>
      <c r="G270" s="371" t="s">
        <v>148</v>
      </c>
      <c r="H270" s="371"/>
      <c r="I270" s="404"/>
      <c r="J270" s="266">
        <f t="shared" si="9"/>
        <v>12</v>
      </c>
      <c r="K270" s="81" t="str">
        <f t="shared" si="8"/>
        <v/>
      </c>
      <c r="L270" s="148">
        <v>3.4</v>
      </c>
      <c r="M270" s="148">
        <v>3.8</v>
      </c>
      <c r="N270" s="148">
        <v>2.2999999999999998</v>
      </c>
      <c r="O270" s="148">
        <v>0.9</v>
      </c>
      <c r="P270" s="148">
        <v>1.6</v>
      </c>
    </row>
    <row r="271" spans="1:22" s="83" customFormat="1" ht="34.5" customHeight="1">
      <c r="A271" s="249" t="s">
        <v>726</v>
      </c>
      <c r="B271" s="120"/>
      <c r="C271" s="371" t="s">
        <v>151</v>
      </c>
      <c r="D271" s="372"/>
      <c r="E271" s="372"/>
      <c r="F271" s="372"/>
      <c r="G271" s="371" t="s">
        <v>146</v>
      </c>
      <c r="H271" s="371"/>
      <c r="I271" s="404"/>
      <c r="J271" s="266">
        <f t="shared" si="9"/>
        <v>25</v>
      </c>
      <c r="K271" s="81" t="str">
        <f t="shared" si="8"/>
        <v/>
      </c>
      <c r="L271" s="147">
        <v>7</v>
      </c>
      <c r="M271" s="147">
        <v>5</v>
      </c>
      <c r="N271" s="147">
        <v>2</v>
      </c>
      <c r="O271" s="147">
        <v>4</v>
      </c>
      <c r="P271" s="147">
        <v>7</v>
      </c>
    </row>
    <row r="272" spans="1:22" s="83" customFormat="1" ht="34.5" customHeight="1">
      <c r="A272" s="249" t="s">
        <v>726</v>
      </c>
      <c r="B272" s="120"/>
      <c r="C272" s="372"/>
      <c r="D272" s="372"/>
      <c r="E272" s="372"/>
      <c r="F272" s="372"/>
      <c r="G272" s="371" t="s">
        <v>148</v>
      </c>
      <c r="H272" s="371"/>
      <c r="I272" s="404"/>
      <c r="J272" s="266">
        <f t="shared" si="9"/>
        <v>3.8999999999999995</v>
      </c>
      <c r="K272" s="81" t="str">
        <f t="shared" si="8"/>
        <v/>
      </c>
      <c r="L272" s="148">
        <v>0</v>
      </c>
      <c r="M272" s="148">
        <v>1.2</v>
      </c>
      <c r="N272" s="148">
        <v>1.9</v>
      </c>
      <c r="O272" s="148">
        <v>0.4</v>
      </c>
      <c r="P272" s="148">
        <v>0.4</v>
      </c>
    </row>
    <row r="273" spans="1:16" s="83" customFormat="1" ht="34.5" customHeight="1">
      <c r="A273" s="249" t="s">
        <v>727</v>
      </c>
      <c r="B273" s="120"/>
      <c r="C273" s="371" t="s">
        <v>152</v>
      </c>
      <c r="D273" s="372"/>
      <c r="E273" s="372"/>
      <c r="F273" s="372"/>
      <c r="G273" s="371" t="s">
        <v>146</v>
      </c>
      <c r="H273" s="371"/>
      <c r="I273" s="404"/>
      <c r="J273" s="266">
        <f t="shared" si="9"/>
        <v>43</v>
      </c>
      <c r="K273" s="81" t="str">
        <f t="shared" si="8"/>
        <v/>
      </c>
      <c r="L273" s="147">
        <v>8</v>
      </c>
      <c r="M273" s="147">
        <v>12</v>
      </c>
      <c r="N273" s="147">
        <v>7</v>
      </c>
      <c r="O273" s="147">
        <v>8</v>
      </c>
      <c r="P273" s="147">
        <v>8</v>
      </c>
    </row>
    <row r="274" spans="1:16" s="83" customFormat="1" ht="34.5" customHeight="1">
      <c r="A274" s="249" t="s">
        <v>727</v>
      </c>
      <c r="B274" s="120"/>
      <c r="C274" s="372"/>
      <c r="D274" s="372"/>
      <c r="E274" s="372"/>
      <c r="F274" s="372"/>
      <c r="G274" s="371" t="s">
        <v>148</v>
      </c>
      <c r="H274" s="371"/>
      <c r="I274" s="404"/>
      <c r="J274" s="266">
        <f t="shared" si="9"/>
        <v>11.100000000000001</v>
      </c>
      <c r="K274" s="81" t="str">
        <f t="shared" si="8"/>
        <v/>
      </c>
      <c r="L274" s="148">
        <v>2.2000000000000002</v>
      </c>
      <c r="M274" s="148">
        <v>2.1</v>
      </c>
      <c r="N274" s="148">
        <v>1.4</v>
      </c>
      <c r="O274" s="148">
        <v>0.9</v>
      </c>
      <c r="P274" s="148">
        <v>4.5</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40</v>
      </c>
      <c r="K277" s="81" t="str">
        <f t="shared" si="8"/>
        <v/>
      </c>
      <c r="L277" s="147">
        <v>8</v>
      </c>
      <c r="M277" s="147">
        <v>11</v>
      </c>
      <c r="N277" s="147">
        <v>0</v>
      </c>
      <c r="O277" s="147">
        <v>12</v>
      </c>
      <c r="P277" s="147">
        <v>9</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14</v>
      </c>
      <c r="K279" s="81" t="str">
        <f t="shared" si="8"/>
        <v/>
      </c>
      <c r="L279" s="147">
        <v>3</v>
      </c>
      <c r="M279" s="147">
        <v>2</v>
      </c>
      <c r="N279" s="147">
        <v>0</v>
      </c>
      <c r="O279" s="147">
        <v>6</v>
      </c>
      <c r="P279" s="147">
        <v>3</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12</v>
      </c>
      <c r="K281" s="81" t="str">
        <f t="shared" si="8"/>
        <v/>
      </c>
      <c r="L281" s="147">
        <v>4</v>
      </c>
      <c r="M281" s="147">
        <v>2</v>
      </c>
      <c r="N281" s="147">
        <v>0</v>
      </c>
      <c r="O281" s="147">
        <v>4</v>
      </c>
      <c r="P281" s="147">
        <v>2</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5</v>
      </c>
      <c r="K283" s="81" t="str">
        <f t="shared" si="8"/>
        <v/>
      </c>
      <c r="L283" s="147">
        <v>1</v>
      </c>
      <c r="M283" s="147">
        <v>1</v>
      </c>
      <c r="N283" s="147">
        <v>1</v>
      </c>
      <c r="O283" s="147">
        <v>1</v>
      </c>
      <c r="P283" s="147">
        <v>1</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0.2</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2</v>
      </c>
      <c r="K291" s="81" t="str">
        <f t="shared" si="8"/>
        <v/>
      </c>
      <c r="L291" s="147">
        <v>1</v>
      </c>
      <c r="M291" s="147">
        <v>0</v>
      </c>
      <c r="N291" s="147">
        <v>0</v>
      </c>
      <c r="O291" s="147">
        <v>0</v>
      </c>
      <c r="P291" s="147">
        <v>1</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v>
      </c>
      <c r="N298" s="148">
        <v>1.8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1050</v>
      </c>
      <c r="O322" s="66" t="s">
        <v>1052</v>
      </c>
      <c r="P322" s="66" t="s">
        <v>1054</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1053</v>
      </c>
      <c r="P323" s="137" t="s">
        <v>1047</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0.2</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1050</v>
      </c>
      <c r="O342" s="66" t="s">
        <v>1052</v>
      </c>
      <c r="P342" s="66" t="s">
        <v>1054</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1053</v>
      </c>
      <c r="P343" s="137" t="s">
        <v>1047</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1050</v>
      </c>
      <c r="O367" s="66" t="s">
        <v>1052</v>
      </c>
      <c r="P367" s="66" t="s">
        <v>1054</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1053</v>
      </c>
      <c r="P368" s="137" t="s">
        <v>1047</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1050</v>
      </c>
      <c r="O390" s="66" t="s">
        <v>1052</v>
      </c>
      <c r="P390" s="66" t="s">
        <v>1054</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1053</v>
      </c>
      <c r="P391" s="70" t="s">
        <v>1047</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393</v>
      </c>
      <c r="K392" s="81" t="str">
        <f t="shared" ref="K392:K397" si="12">IF(OR(COUNTIF(L392:P392,"未確認")&gt;0,COUNTIF(L392:P392,"~*")&gt;0),"※","")</f>
        <v/>
      </c>
      <c r="L392" s="147">
        <v>143</v>
      </c>
      <c r="M392" s="147">
        <v>75</v>
      </c>
      <c r="N392" s="147">
        <v>11</v>
      </c>
      <c r="O392" s="147">
        <v>123</v>
      </c>
      <c r="P392" s="147">
        <v>41</v>
      </c>
    </row>
    <row r="393" spans="1:22" s="83" customFormat="1" ht="34.5" customHeight="1">
      <c r="A393" s="249" t="s">
        <v>773</v>
      </c>
      <c r="B393" s="84"/>
      <c r="C393" s="370"/>
      <c r="D393" s="380"/>
      <c r="E393" s="320" t="s">
        <v>224</v>
      </c>
      <c r="F393" s="321"/>
      <c r="G393" s="321"/>
      <c r="H393" s="322"/>
      <c r="I393" s="343"/>
      <c r="J393" s="140">
        <f t="shared" si="11"/>
        <v>218</v>
      </c>
      <c r="K393" s="81" t="str">
        <f t="shared" si="12"/>
        <v/>
      </c>
      <c r="L393" s="147">
        <v>128</v>
      </c>
      <c r="M393" s="147">
        <v>37</v>
      </c>
      <c r="N393" s="147">
        <v>11</v>
      </c>
      <c r="O393" s="147">
        <v>11</v>
      </c>
      <c r="P393" s="147">
        <v>31</v>
      </c>
    </row>
    <row r="394" spans="1:22" s="83" customFormat="1" ht="34.5" customHeight="1">
      <c r="A394" s="250" t="s">
        <v>774</v>
      </c>
      <c r="B394" s="84"/>
      <c r="C394" s="370"/>
      <c r="D394" s="381"/>
      <c r="E394" s="320" t="s">
        <v>225</v>
      </c>
      <c r="F394" s="321"/>
      <c r="G394" s="321"/>
      <c r="H394" s="322"/>
      <c r="I394" s="343"/>
      <c r="J394" s="140">
        <f t="shared" si="11"/>
        <v>69</v>
      </c>
      <c r="K394" s="81" t="str">
        <f t="shared" si="12"/>
        <v/>
      </c>
      <c r="L394" s="147">
        <v>15</v>
      </c>
      <c r="M394" s="147">
        <v>38</v>
      </c>
      <c r="N394" s="147">
        <v>0</v>
      </c>
      <c r="O394" s="147">
        <v>6</v>
      </c>
      <c r="P394" s="147">
        <v>10</v>
      </c>
    </row>
    <row r="395" spans="1:22" s="83" customFormat="1" ht="34.5" customHeight="1">
      <c r="A395" s="250" t="s">
        <v>775</v>
      </c>
      <c r="B395" s="84"/>
      <c r="C395" s="370"/>
      <c r="D395" s="382"/>
      <c r="E395" s="320" t="s">
        <v>226</v>
      </c>
      <c r="F395" s="321"/>
      <c r="G395" s="321"/>
      <c r="H395" s="322"/>
      <c r="I395" s="343"/>
      <c r="J395" s="140">
        <f t="shared" si="11"/>
        <v>106</v>
      </c>
      <c r="K395" s="81" t="str">
        <f t="shared" si="12"/>
        <v/>
      </c>
      <c r="L395" s="147">
        <v>0</v>
      </c>
      <c r="M395" s="147">
        <v>0</v>
      </c>
      <c r="N395" s="147">
        <v>0</v>
      </c>
      <c r="O395" s="147">
        <v>106</v>
      </c>
      <c r="P395" s="147">
        <v>0</v>
      </c>
    </row>
    <row r="396" spans="1:22" s="83" customFormat="1" ht="34.5" customHeight="1">
      <c r="A396" s="250" t="s">
        <v>776</v>
      </c>
      <c r="B396" s="1"/>
      <c r="C396" s="370"/>
      <c r="D396" s="320" t="s">
        <v>227</v>
      </c>
      <c r="E396" s="321"/>
      <c r="F396" s="321"/>
      <c r="G396" s="321"/>
      <c r="H396" s="322"/>
      <c r="I396" s="343"/>
      <c r="J396" s="140">
        <f t="shared" si="11"/>
        <v>72593</v>
      </c>
      <c r="K396" s="81" t="str">
        <f t="shared" si="12"/>
        <v/>
      </c>
      <c r="L396" s="147">
        <v>15303</v>
      </c>
      <c r="M396" s="147">
        <v>20596</v>
      </c>
      <c r="N396" s="147">
        <v>10569</v>
      </c>
      <c r="O396" s="147">
        <v>9483</v>
      </c>
      <c r="P396" s="147">
        <v>16642</v>
      </c>
    </row>
    <row r="397" spans="1:22" s="83" customFormat="1" ht="34.5" customHeight="1">
      <c r="A397" s="250" t="s">
        <v>777</v>
      </c>
      <c r="B397" s="119"/>
      <c r="C397" s="370"/>
      <c r="D397" s="320" t="s">
        <v>228</v>
      </c>
      <c r="E397" s="321"/>
      <c r="F397" s="321"/>
      <c r="G397" s="321"/>
      <c r="H397" s="322"/>
      <c r="I397" s="344"/>
      <c r="J397" s="140">
        <f t="shared" si="11"/>
        <v>406</v>
      </c>
      <c r="K397" s="81" t="str">
        <f t="shared" si="12"/>
        <v/>
      </c>
      <c r="L397" s="147">
        <v>144</v>
      </c>
      <c r="M397" s="147">
        <v>87</v>
      </c>
      <c r="N397" s="147">
        <v>11</v>
      </c>
      <c r="O397" s="147">
        <v>122</v>
      </c>
      <c r="P397" s="147">
        <v>42</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1050</v>
      </c>
      <c r="O403" s="66" t="s">
        <v>1052</v>
      </c>
      <c r="P403" s="66" t="s">
        <v>1054</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1053</v>
      </c>
      <c r="P404" s="70" t="s">
        <v>1047</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414</v>
      </c>
      <c r="K405" s="81" t="str">
        <f t="shared" ref="K405:K422" si="14">IF(OR(COUNTIF(L405:P405,"未確認")&gt;0,COUNTIF(L405:P405,"~*")&gt;0),"※","")</f>
        <v/>
      </c>
      <c r="L405" s="147">
        <v>143</v>
      </c>
      <c r="M405" s="147">
        <v>92</v>
      </c>
      <c r="N405" s="147">
        <v>11</v>
      </c>
      <c r="O405" s="147">
        <v>127</v>
      </c>
      <c r="P405" s="147">
        <v>41</v>
      </c>
    </row>
    <row r="406" spans="1:22" s="83" customFormat="1" ht="34.5" customHeight="1">
      <c r="A406" s="251" t="s">
        <v>779</v>
      </c>
      <c r="B406" s="119"/>
      <c r="C406" s="369"/>
      <c r="D406" s="375" t="s">
        <v>233</v>
      </c>
      <c r="E406" s="377" t="s">
        <v>234</v>
      </c>
      <c r="F406" s="378"/>
      <c r="G406" s="378"/>
      <c r="H406" s="379"/>
      <c r="I406" s="361"/>
      <c r="J406" s="140">
        <f t="shared" si="13"/>
        <v>81</v>
      </c>
      <c r="K406" s="81" t="str">
        <f t="shared" si="14"/>
        <v/>
      </c>
      <c r="L406" s="147">
        <v>29</v>
      </c>
      <c r="M406" s="147">
        <v>17</v>
      </c>
      <c r="N406" s="147">
        <v>10</v>
      </c>
      <c r="O406" s="147">
        <v>11</v>
      </c>
      <c r="P406" s="147">
        <v>14</v>
      </c>
    </row>
    <row r="407" spans="1:22" s="83" customFormat="1" ht="34.5" customHeight="1">
      <c r="A407" s="251" t="s">
        <v>780</v>
      </c>
      <c r="B407" s="119"/>
      <c r="C407" s="369"/>
      <c r="D407" s="369"/>
      <c r="E407" s="320" t="s">
        <v>235</v>
      </c>
      <c r="F407" s="321"/>
      <c r="G407" s="321"/>
      <c r="H407" s="322"/>
      <c r="I407" s="361"/>
      <c r="J407" s="140">
        <f t="shared" si="13"/>
        <v>32</v>
      </c>
      <c r="K407" s="81" t="str">
        <f t="shared" si="14"/>
        <v/>
      </c>
      <c r="L407" s="147">
        <v>5</v>
      </c>
      <c r="M407" s="147">
        <v>25</v>
      </c>
      <c r="N407" s="147">
        <v>0</v>
      </c>
      <c r="O407" s="147">
        <v>0</v>
      </c>
      <c r="P407" s="147">
        <v>2</v>
      </c>
    </row>
    <row r="408" spans="1:22" s="83" customFormat="1" ht="34.5" customHeight="1">
      <c r="A408" s="251" t="s">
        <v>781</v>
      </c>
      <c r="B408" s="119"/>
      <c r="C408" s="369"/>
      <c r="D408" s="369"/>
      <c r="E408" s="320" t="s">
        <v>236</v>
      </c>
      <c r="F408" s="321"/>
      <c r="G408" s="321"/>
      <c r="H408" s="322"/>
      <c r="I408" s="361"/>
      <c r="J408" s="140">
        <f t="shared" si="13"/>
        <v>259</v>
      </c>
      <c r="K408" s="81" t="str">
        <f t="shared" si="14"/>
        <v/>
      </c>
      <c r="L408" s="147">
        <v>109</v>
      </c>
      <c r="M408" s="147">
        <v>18</v>
      </c>
      <c r="N408" s="147">
        <v>1</v>
      </c>
      <c r="O408" s="147">
        <v>114</v>
      </c>
      <c r="P408" s="147">
        <v>17</v>
      </c>
    </row>
    <row r="409" spans="1:22" s="83" customFormat="1" ht="34.5" customHeight="1">
      <c r="A409" s="251" t="s">
        <v>782</v>
      </c>
      <c r="B409" s="119"/>
      <c r="C409" s="369"/>
      <c r="D409" s="369"/>
      <c r="E409" s="317" t="s">
        <v>989</v>
      </c>
      <c r="F409" s="318"/>
      <c r="G409" s="318"/>
      <c r="H409" s="319"/>
      <c r="I409" s="361"/>
      <c r="J409" s="140">
        <f t="shared" si="13"/>
        <v>42</v>
      </c>
      <c r="K409" s="81" t="str">
        <f t="shared" si="14"/>
        <v/>
      </c>
      <c r="L409" s="147">
        <v>0</v>
      </c>
      <c r="M409" s="147">
        <v>32</v>
      </c>
      <c r="N409" s="147">
        <v>0</v>
      </c>
      <c r="O409" s="147">
        <v>2</v>
      </c>
      <c r="P409" s="147">
        <v>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406</v>
      </c>
      <c r="K413" s="81" t="str">
        <f t="shared" si="14"/>
        <v/>
      </c>
      <c r="L413" s="147">
        <v>144</v>
      </c>
      <c r="M413" s="147">
        <v>87</v>
      </c>
      <c r="N413" s="147">
        <v>11</v>
      </c>
      <c r="O413" s="147">
        <v>122</v>
      </c>
      <c r="P413" s="147">
        <v>42</v>
      </c>
    </row>
    <row r="414" spans="1:22" s="83" customFormat="1" ht="34.5" customHeight="1">
      <c r="A414" s="251" t="s">
        <v>787</v>
      </c>
      <c r="B414" s="119"/>
      <c r="C414" s="369"/>
      <c r="D414" s="375" t="s">
        <v>240</v>
      </c>
      <c r="E414" s="377" t="s">
        <v>241</v>
      </c>
      <c r="F414" s="378"/>
      <c r="G414" s="378"/>
      <c r="H414" s="379"/>
      <c r="I414" s="361"/>
      <c r="J414" s="140">
        <f t="shared" si="13"/>
        <v>83</v>
      </c>
      <c r="K414" s="81" t="str">
        <f t="shared" si="14"/>
        <v/>
      </c>
      <c r="L414" s="147">
        <v>28</v>
      </c>
      <c r="M414" s="147">
        <v>23</v>
      </c>
      <c r="N414" s="147">
        <v>8</v>
      </c>
      <c r="O414" s="147">
        <v>18</v>
      </c>
      <c r="P414" s="147">
        <v>6</v>
      </c>
    </row>
    <row r="415" spans="1:22" s="83" customFormat="1" ht="34.5" customHeight="1">
      <c r="A415" s="251" t="s">
        <v>788</v>
      </c>
      <c r="B415" s="119"/>
      <c r="C415" s="369"/>
      <c r="D415" s="369"/>
      <c r="E415" s="320" t="s">
        <v>242</v>
      </c>
      <c r="F415" s="321"/>
      <c r="G415" s="321"/>
      <c r="H415" s="322"/>
      <c r="I415" s="361"/>
      <c r="J415" s="140">
        <f t="shared" si="13"/>
        <v>87</v>
      </c>
      <c r="K415" s="81" t="str">
        <f t="shared" si="14"/>
        <v/>
      </c>
      <c r="L415" s="147">
        <v>17</v>
      </c>
      <c r="M415" s="147">
        <v>9</v>
      </c>
      <c r="N415" s="147">
        <v>0</v>
      </c>
      <c r="O415" s="147">
        <v>57</v>
      </c>
      <c r="P415" s="147">
        <v>4</v>
      </c>
    </row>
    <row r="416" spans="1:22" s="83" customFormat="1" ht="34.5" customHeight="1">
      <c r="A416" s="251" t="s">
        <v>789</v>
      </c>
      <c r="B416" s="119"/>
      <c r="C416" s="369"/>
      <c r="D416" s="369"/>
      <c r="E416" s="320" t="s">
        <v>243</v>
      </c>
      <c r="F416" s="321"/>
      <c r="G416" s="321"/>
      <c r="H416" s="322"/>
      <c r="I416" s="361"/>
      <c r="J416" s="140">
        <f t="shared" si="13"/>
        <v>59</v>
      </c>
      <c r="K416" s="81" t="str">
        <f t="shared" si="14"/>
        <v/>
      </c>
      <c r="L416" s="147">
        <v>29</v>
      </c>
      <c r="M416" s="147">
        <v>9</v>
      </c>
      <c r="N416" s="147">
        <v>2</v>
      </c>
      <c r="O416" s="147">
        <v>12</v>
      </c>
      <c r="P416" s="147">
        <v>7</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0</v>
      </c>
      <c r="M417" s="147">
        <v>0</v>
      </c>
      <c r="N417" s="147">
        <v>0</v>
      </c>
      <c r="O417" s="147">
        <v>9</v>
      </c>
      <c r="P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90</v>
      </c>
      <c r="K420" s="81" t="str">
        <f t="shared" si="14"/>
        <v/>
      </c>
      <c r="L420" s="147">
        <v>35</v>
      </c>
      <c r="M420" s="147">
        <v>22</v>
      </c>
      <c r="N420" s="147">
        <v>0</v>
      </c>
      <c r="O420" s="147">
        <v>25</v>
      </c>
      <c r="P420" s="147">
        <v>8</v>
      </c>
    </row>
    <row r="421" spans="1:22" s="83" customFormat="1" ht="34.5" customHeight="1">
      <c r="A421" s="251" t="s">
        <v>794</v>
      </c>
      <c r="B421" s="119"/>
      <c r="C421" s="369"/>
      <c r="D421" s="369"/>
      <c r="E421" s="320" t="s">
        <v>247</v>
      </c>
      <c r="F421" s="321"/>
      <c r="G421" s="321"/>
      <c r="H421" s="322"/>
      <c r="I421" s="361"/>
      <c r="J421" s="140">
        <f t="shared" si="13"/>
        <v>78</v>
      </c>
      <c r="K421" s="81" t="str">
        <f t="shared" si="14"/>
        <v/>
      </c>
      <c r="L421" s="147">
        <v>35</v>
      </c>
      <c r="M421" s="147">
        <v>24</v>
      </c>
      <c r="N421" s="147">
        <v>1</v>
      </c>
      <c r="O421" s="147">
        <v>1</v>
      </c>
      <c r="P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1050</v>
      </c>
      <c r="O428" s="66" t="s">
        <v>1052</v>
      </c>
      <c r="P428" s="66" t="s">
        <v>1054</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1053</v>
      </c>
      <c r="P429" s="70" t="s">
        <v>1047</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323</v>
      </c>
      <c r="K430" s="193" t="str">
        <f>IF(OR(COUNTIF(L430:P430,"未確認")&gt;0,COUNTIF(L430:P430,"~*")&gt;0),"※","")</f>
        <v/>
      </c>
      <c r="L430" s="147">
        <v>116</v>
      </c>
      <c r="M430" s="147">
        <v>64</v>
      </c>
      <c r="N430" s="147">
        <v>3</v>
      </c>
      <c r="O430" s="147">
        <v>104</v>
      </c>
      <c r="P430" s="147">
        <v>36</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94</v>
      </c>
      <c r="K431" s="193" t="str">
        <f>IF(OR(COUNTIF(L431:P431,"未確認")&gt;0,COUNTIF(L431:P431,"~*")&gt;0),"※","")</f>
        <v/>
      </c>
      <c r="L431" s="147">
        <v>39</v>
      </c>
      <c r="M431" s="147">
        <v>14</v>
      </c>
      <c r="N431" s="147">
        <v>0</v>
      </c>
      <c r="O431" s="147">
        <v>36</v>
      </c>
      <c r="P431" s="147">
        <v>5</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127</v>
      </c>
      <c r="K432" s="193" t="str">
        <f>IF(OR(COUNTIF(L432:P432,"未確認")&gt;0,COUNTIF(L432:P432,"~*")&gt;0),"※","")</f>
        <v/>
      </c>
      <c r="L432" s="147">
        <v>37</v>
      </c>
      <c r="M432" s="147">
        <v>26</v>
      </c>
      <c r="N432" s="147">
        <v>2</v>
      </c>
      <c r="O432" s="147">
        <v>48</v>
      </c>
      <c r="P432" s="147">
        <v>14</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80</v>
      </c>
      <c r="K433" s="193" t="str">
        <f>IF(OR(COUNTIF(L433:P433,"未確認")&gt;0,COUNTIF(L433:P433,"~*")&gt;0),"※","")</f>
        <v/>
      </c>
      <c r="L433" s="147">
        <v>35</v>
      </c>
      <c r="M433" s="147">
        <v>24</v>
      </c>
      <c r="N433" s="147">
        <v>1</v>
      </c>
      <c r="O433" s="147">
        <v>3</v>
      </c>
      <c r="P433" s="147">
        <v>17</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22</v>
      </c>
      <c r="K434" s="193" t="str">
        <f>IF(OR(COUNTIF(L434:P434,"未確認")&gt;0,COUNTIF(L434:P434,"~*")&gt;0),"※","")</f>
        <v/>
      </c>
      <c r="L434" s="147">
        <v>5</v>
      </c>
      <c r="M434" s="147">
        <v>0</v>
      </c>
      <c r="N434" s="147">
        <v>0</v>
      </c>
      <c r="O434" s="147">
        <v>17</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1050</v>
      </c>
      <c r="O441" s="66" t="s">
        <v>1052</v>
      </c>
      <c r="P441" s="66" t="s">
        <v>1054</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1053</v>
      </c>
      <c r="P442" s="70" t="s">
        <v>1047</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1050</v>
      </c>
      <c r="O466" s="66" t="s">
        <v>1052</v>
      </c>
      <c r="P466" s="66" t="s">
        <v>1054</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1053</v>
      </c>
      <c r="P467" s="70" t="s">
        <v>1047</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v>0</v>
      </c>
      <c r="M468" s="117" t="s">
        <v>541</v>
      </c>
      <c r="N468" s="117">
        <v>0</v>
      </c>
      <c r="O468" s="117">
        <v>0</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v>0</v>
      </c>
      <c r="O469" s="117">
        <v>0</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t="s">
        <v>541</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1050</v>
      </c>
      <c r="O502" s="66" t="s">
        <v>1052</v>
      </c>
      <c r="P502" s="66" t="s">
        <v>1054</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1053</v>
      </c>
      <c r="P503" s="70" t="s">
        <v>1047</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1050</v>
      </c>
      <c r="O514" s="66" t="s">
        <v>1052</v>
      </c>
      <c r="P514" s="66" t="s">
        <v>1054</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1053</v>
      </c>
      <c r="P515" s="70" t="s">
        <v>1047</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1050</v>
      </c>
      <c r="O520" s="66" t="s">
        <v>1052</v>
      </c>
      <c r="P520" s="66" t="s">
        <v>1054</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1053</v>
      </c>
      <c r="P521" s="70" t="s">
        <v>1047</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1050</v>
      </c>
      <c r="O525" s="66" t="s">
        <v>1052</v>
      </c>
      <c r="P525" s="66" t="s">
        <v>1054</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1053</v>
      </c>
      <c r="P526" s="70" t="s">
        <v>1047</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1050</v>
      </c>
      <c r="O530" s="66" t="s">
        <v>1052</v>
      </c>
      <c r="P530" s="66" t="s">
        <v>1054</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1053</v>
      </c>
      <c r="P531" s="70" t="s">
        <v>1047</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v>0</v>
      </c>
      <c r="O535" s="117" t="s">
        <v>541</v>
      </c>
      <c r="P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1050</v>
      </c>
      <c r="O543" s="66" t="s">
        <v>1052</v>
      </c>
      <c r="P543" s="66" t="s">
        <v>1054</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1053</v>
      </c>
      <c r="P544" s="70" t="s">
        <v>1047</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1050</v>
      </c>
      <c r="O588" s="66" t="s">
        <v>1052</v>
      </c>
      <c r="P588" s="66" t="s">
        <v>1054</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1053</v>
      </c>
      <c r="P589" s="70" t="s">
        <v>1047</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t="str">
        <f>IF(SUM(L594:P594)=0,IF(COUNTIF(L594:P594,"未確認")&gt;0,"未確認",IF(COUNTIF(L594:P594,"~*")&gt;0,"*",SUM(L594:P594))),SUM(L594:P594))</f>
        <v>*</v>
      </c>
      <c r="K594" s="201" t="str">
        <f>IF(OR(COUNTIF(L594:P594,"未確認")&gt;0,COUNTIF(L594:P594,"*")&gt;0),"※","")</f>
        <v>※</v>
      </c>
      <c r="L594" s="117" t="s">
        <v>541</v>
      </c>
      <c r="M594" s="117" t="s">
        <v>541</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36</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t="s">
        <v>540</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34</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t="s">
        <v>540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21</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1050</v>
      </c>
      <c r="O611" s="66" t="s">
        <v>1052</v>
      </c>
      <c r="P611" s="66" t="s">
        <v>1054</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1053</v>
      </c>
      <c r="P612" s="70" t="s">
        <v>1047</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c r="O614" s="117" t="s">
        <v>541</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t="s">
        <v>541</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c r="O618" s="117" t="s">
        <v>541</v>
      </c>
      <c r="P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t="s">
        <v>541</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c r="P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1050</v>
      </c>
      <c r="O629" s="66" t="s">
        <v>1052</v>
      </c>
      <c r="P629" s="66" t="s">
        <v>1054</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1053</v>
      </c>
      <c r="P630" s="70" t="s">
        <v>1047</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t="s">
        <v>541</v>
      </c>
      <c r="N631" s="117">
        <v>0</v>
      </c>
      <c r="O631" s="117">
        <v>0</v>
      </c>
      <c r="P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v>0</v>
      </c>
      <c r="O632" s="117">
        <v>0</v>
      </c>
      <c r="P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v>0</v>
      </c>
      <c r="M633" s="117" t="s">
        <v>541</v>
      </c>
      <c r="N633" s="117">
        <v>0</v>
      </c>
      <c r="O633" s="117">
        <v>0</v>
      </c>
      <c r="P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c r="O635" s="117">
        <v>0</v>
      </c>
      <c r="P635" s="117">
        <v>0</v>
      </c>
    </row>
    <row r="636" spans="1:22" s="118" customFormat="1" ht="69.95" customHeight="1">
      <c r="A636" s="252" t="s">
        <v>922</v>
      </c>
      <c r="B636" s="119"/>
      <c r="C636" s="320" t="s">
        <v>442</v>
      </c>
      <c r="D636" s="321"/>
      <c r="E636" s="321"/>
      <c r="F636" s="321"/>
      <c r="G636" s="321"/>
      <c r="H636" s="322"/>
      <c r="I636" s="122" t="s">
        <v>443</v>
      </c>
      <c r="J636" s="116">
        <f t="shared" si="30"/>
        <v>36</v>
      </c>
      <c r="K636" s="201" t="str">
        <f t="shared" si="31"/>
        <v>※</v>
      </c>
      <c r="L636" s="117" t="s">
        <v>541</v>
      </c>
      <c r="M636" s="117">
        <v>36</v>
      </c>
      <c r="N636" s="117">
        <v>0</v>
      </c>
      <c r="O636" s="117">
        <v>0</v>
      </c>
      <c r="P636" s="117">
        <v>0</v>
      </c>
    </row>
    <row r="637" spans="1:22" s="118" customFormat="1" ht="98.1" customHeight="1">
      <c r="A637" s="252" t="s">
        <v>923</v>
      </c>
      <c r="B637" s="119"/>
      <c r="C637" s="320" t="s">
        <v>444</v>
      </c>
      <c r="D637" s="321"/>
      <c r="E637" s="321"/>
      <c r="F637" s="321"/>
      <c r="G637" s="321"/>
      <c r="H637" s="322"/>
      <c r="I637" s="122" t="s">
        <v>445</v>
      </c>
      <c r="J637" s="116">
        <f t="shared" si="30"/>
        <v>29</v>
      </c>
      <c r="K637" s="201" t="str">
        <f t="shared" si="31"/>
        <v>※</v>
      </c>
      <c r="L637" s="117">
        <v>15</v>
      </c>
      <c r="M637" s="117" t="s">
        <v>541</v>
      </c>
      <c r="N637" s="117">
        <v>0</v>
      </c>
      <c r="O637" s="117" t="s">
        <v>541</v>
      </c>
      <c r="P637" s="117">
        <v>14</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c r="O638" s="117" t="s">
        <v>541</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1050</v>
      </c>
      <c r="O644" s="66" t="s">
        <v>1052</v>
      </c>
      <c r="P644" s="66" t="s">
        <v>1054</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1053</v>
      </c>
      <c r="P645" s="70" t="s">
        <v>1047</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166</v>
      </c>
      <c r="K646" s="201" t="str">
        <f t="shared" ref="K646:K660" si="33">IF(OR(COUNTIF(L646:P646,"未確認")&gt;0,COUNTIF(L646:P646,"*")&gt;0),"※","")</f>
        <v/>
      </c>
      <c r="L646" s="117">
        <v>44</v>
      </c>
      <c r="M646" s="117">
        <v>47</v>
      </c>
      <c r="N646" s="117">
        <v>0</v>
      </c>
      <c r="O646" s="117">
        <v>33</v>
      </c>
      <c r="P646" s="117">
        <v>42</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f t="shared" si="32"/>
        <v>115</v>
      </c>
      <c r="K648" s="201" t="str">
        <f t="shared" si="33"/>
        <v/>
      </c>
      <c r="L648" s="117">
        <v>32</v>
      </c>
      <c r="M648" s="117">
        <v>29</v>
      </c>
      <c r="N648" s="117">
        <v>0</v>
      </c>
      <c r="O648" s="117">
        <v>22</v>
      </c>
      <c r="P648" s="117">
        <v>32</v>
      </c>
    </row>
    <row r="649" spans="1:22" s="118" customFormat="1" ht="69.95" customHeight="1">
      <c r="A649" s="252" t="s">
        <v>928</v>
      </c>
      <c r="B649" s="84"/>
      <c r="C649" s="295"/>
      <c r="D649" s="297"/>
      <c r="E649" s="320" t="s">
        <v>940</v>
      </c>
      <c r="F649" s="321"/>
      <c r="G649" s="321"/>
      <c r="H649" s="322"/>
      <c r="I649" s="122" t="s">
        <v>456</v>
      </c>
      <c r="J649" s="116">
        <f t="shared" si="32"/>
        <v>10</v>
      </c>
      <c r="K649" s="201" t="str">
        <f t="shared" si="33"/>
        <v>※</v>
      </c>
      <c r="L649" s="117" t="s">
        <v>541</v>
      </c>
      <c r="M649" s="117">
        <v>10</v>
      </c>
      <c r="N649" s="117">
        <v>0</v>
      </c>
      <c r="O649" s="117" t="s">
        <v>541</v>
      </c>
      <c r="P649" s="117" t="s">
        <v>541</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v>
      </c>
      <c r="L650" s="117" t="s">
        <v>541</v>
      </c>
      <c r="M650" s="117" t="s">
        <v>541</v>
      </c>
      <c r="N650" s="117">
        <v>0</v>
      </c>
      <c r="O650" s="117">
        <v>10</v>
      </c>
      <c r="P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v>0</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24</v>
      </c>
      <c r="K655" s="201" t="str">
        <f t="shared" si="33"/>
        <v>※</v>
      </c>
      <c r="L655" s="117">
        <v>12</v>
      </c>
      <c r="M655" s="117">
        <v>12</v>
      </c>
      <c r="N655" s="117">
        <v>0</v>
      </c>
      <c r="O655" s="117" t="s">
        <v>541</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11</v>
      </c>
      <c r="K657" s="201" t="str">
        <f t="shared" si="33"/>
        <v>※</v>
      </c>
      <c r="L657" s="117" t="s">
        <v>541</v>
      </c>
      <c r="M657" s="117">
        <v>11</v>
      </c>
      <c r="N657" s="117">
        <v>0</v>
      </c>
      <c r="O657" s="117" t="s">
        <v>541</v>
      </c>
      <c r="P657" s="117" t="s">
        <v>541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1050</v>
      </c>
      <c r="O665" s="66" t="s">
        <v>1052</v>
      </c>
      <c r="P665" s="66" t="s">
        <v>1054</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1053</v>
      </c>
      <c r="P666" s="70" t="s">
        <v>1047</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c r="P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c r="P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v>8.42</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112</v>
      </c>
      <c r="P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v>32</v>
      </c>
      <c r="P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v>15</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v>54</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54</v>
      </c>
      <c r="P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v>37.4</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1050</v>
      </c>
      <c r="O681" s="66" t="s">
        <v>1052</v>
      </c>
      <c r="P681" s="66" t="s">
        <v>1054</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1053</v>
      </c>
      <c r="P682" s="70" t="s">
        <v>1047</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74</v>
      </c>
      <c r="K683" s="201" t="str">
        <f>IF(OR(COUNTIF(L683:P683,"未確認")&gt;0,COUNTIF(L683:P683,"*")&gt;0),"※","")</f>
        <v/>
      </c>
      <c r="L683" s="117">
        <v>36</v>
      </c>
      <c r="M683" s="117">
        <v>0</v>
      </c>
      <c r="N683" s="117">
        <v>0</v>
      </c>
      <c r="O683" s="117">
        <v>0</v>
      </c>
      <c r="P683" s="117">
        <v>38</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t="str">
        <f>IF(SUM(L685:P685)=0,IF(COUNTIF(L685:P685,"未確認")&gt;0,"未確認",IF(COUNTIF(L685:P685,"~*")&gt;0,"*",SUM(L685:P685))),SUM(L685:P685))</f>
        <v>*</v>
      </c>
      <c r="K685" s="201" t="str">
        <f>IF(OR(COUNTIF(L685:P685,"未確認")&gt;0,COUNTIF(L685:P685,"*")&gt;0),"※","")</f>
        <v>※</v>
      </c>
      <c r="L685" s="117" t="s">
        <v>541</v>
      </c>
      <c r="M685" s="117">
        <v>0</v>
      </c>
      <c r="N685" s="117">
        <v>0</v>
      </c>
      <c r="O685" s="117">
        <v>0</v>
      </c>
      <c r="P685" s="117" t="s">
        <v>541</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1050</v>
      </c>
      <c r="O691" s="66" t="s">
        <v>1052</v>
      </c>
      <c r="P691" s="66" t="s">
        <v>1054</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1053</v>
      </c>
      <c r="P692" s="70" t="s">
        <v>1047</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50</v>
      </c>
      <c r="K694" s="201" t="str">
        <f>IF(OR(COUNTIF(L694:P694,"未確認")&gt;0,COUNTIF(L694:P694,"*")&gt;0),"※","")</f>
        <v/>
      </c>
      <c r="L694" s="117">
        <v>0</v>
      </c>
      <c r="M694" s="117">
        <v>50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f>IF(SUM(L695:P695)=0,IF(COUNTIF(L695:P695,"未確認")&gt;0,"未確認",IF(COUNTIF(L695:P695,"~*")&gt;0,"*",SUM(L695:P695))),SUM(L695:P695))</f>
        <v>73</v>
      </c>
      <c r="K695" s="201" t="str">
        <f>IF(OR(COUNTIF(L695:P695,"未確認")&gt;0,COUNTIF(L695:P695,"*")&gt;0),"※","")</f>
        <v/>
      </c>
      <c r="L695" s="117">
        <v>11</v>
      </c>
      <c r="M695" s="117">
        <v>36</v>
      </c>
      <c r="N695" s="117">
        <v>10</v>
      </c>
      <c r="O695" s="117">
        <v>0</v>
      </c>
      <c r="P695" s="117">
        <v>16</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1050</v>
      </c>
      <c r="O704" s="66" t="s">
        <v>1052</v>
      </c>
      <c r="P704" s="66" t="s">
        <v>1054</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1053</v>
      </c>
      <c r="P705" s="70" t="s">
        <v>1047</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568515D-35F8-4C78-B1C1-DFF42920DA2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2019-12-23T00:28:05Z</dcterms:modified>
</cp:coreProperties>
</file>