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2F84CF9-9823-465E-BB7C-746421234FE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<sst xmlns="http://schemas.openxmlformats.org/spreadsheetml/2006/main" count="3284" uniqueCount="1054">
  <si>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</si>
  <si>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</si>
  <si>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</si>
  <si>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</si>
  <si>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</si>
  <si>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</si>
  <si>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</si>
  <si>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</si>
  <si>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</si>
  <si>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</si>
  <si>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</si>
  <si>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</si>
  <si>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</si>
  <si>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</si>
  <si>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</si>
  <si>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</si>
  <si>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</si>
  <si>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</si>
  <si>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</si>
  <si>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</si>
  <si>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</si>
  <si>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</si>
  <si>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</si>
  <si>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</si>
  <si>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</si>
  <si>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</si>
  <si>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</si>
  <si>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</si>
  <si>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</si>
  <si>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</si>
  <si>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</si>
  <si>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</si>
  <si>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</si>
  <si>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</si>
  <si>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</si>
  <si>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</si>
  <si>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</si>
  <si>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</si>
  <si>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</si>
  <si>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</si>
  <si>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</si>
  <si>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</si>
  <si>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</si>
  <si>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</si>
  <si>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</si>
  <si>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</si>
  <si>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</si>
  <si>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</si>
  <si>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</si>
  <si>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</si>
  <si>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</si>
  <si>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</si>
  <si>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</si>
  <si>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</si>
  <si>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</si>
  <si>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</si>
  <si>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</si>
  <si>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</si>
  <si>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</si>
  <si>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</si>
  <si>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</si>
  <si>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</si>
  <si>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</si>
  <si>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</si>
  <si>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</si>
  <si>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</si>
  <si>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</si>
  <si>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</si>
  <si>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</si>
  <si>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</si>
  <si>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</si>
  <si>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</si>
  <si>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</si>
  <si>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</si>
  <si>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</si>
  <si>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</si>
  <si>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</si>
  <si>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</si>
  <si>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</si>
  <si>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</si>
  <si>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</si>
  <si>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</si>
  <si>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</si>
  <si>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</si>
  <si>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</si>
  <si>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</si>
  <si>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</si>
  <si>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</si>
  <si>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</si>
  <si>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</si>
  <si>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</si>
  <si>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</si>
  <si>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</si>
  <si>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</si>
  <si>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</si>
  <si>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</si>
  <si>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</si>
  <si>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</si>
  <si>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</si>
  <si>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</si>
  <si>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</si>
  <si>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</si>
  <si>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</si>
  <si>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</si>
  <si>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</si>
  <si>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</si>
  <si>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</si>
  <si>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</si>
  <si>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</si>
  <si>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</si>
  <si>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</si>
  <si>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</si>
  <si>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</si>
  <si>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</si>
  <si>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</si>
  <si>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</si>
  <si>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</si>
  <si>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</si>
  <si>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</si>
  <si>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</si>
  <si>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</si>
  <si>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</si>
  <si>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</si>
  <si>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</si>
  <si>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</si>
  <si>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</si>
  <si>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</si>
  <si>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</si>
  <si>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</si>
  <si>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</si>
  <si>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</si>
  <si>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</si>
  <si>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</si>
  <si>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</si>
  <si>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</si>
  <si>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</si>
  <si>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</si>
  <si>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</si>
  <si>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</si>
  <si>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</si>
  <si>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</si>
  <si>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</si>
  <si>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</si>
  <si>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</si>
  <si>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</si>
  <si>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</si>
  <si>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</si>
  <si>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</si>
  <si>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</si>
  <si>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</si>
  <si>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</si>
  <si>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</si>
  <si>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</si>
  <si>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</si>
  <si>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</si>
  <si>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</si>
  <si>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</si>
  <si>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</si>
  <si>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</si>
  <si>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</si>
  <si>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</si>
  <si>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</si>
  <si>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</si>
  <si>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</si>
  <si>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</si>
  <si>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</si>
  <si>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</si>
  <si>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</si>
  <si>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</si>
  <si>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</si>
  <si>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</si>
  <si>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</si>
  <si>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</si>
  <si>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</si>
  <si>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</si>
  <si>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</si>
  <si>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</si>
  <si>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</si>
  <si>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</si>
  <si>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</si>
  <si>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</si>
  <si>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</si>
  <si>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</si>
  <si>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</si>
  <si>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</si>
  <si>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</si>
  <si>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</si>
  <si>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</si>
  <si>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</si>
  <si>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</si>
  <si>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</si>
  <si>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</si>
  <si>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</si>
  <si>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</si>
  <si>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</si>
  <si>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</si>
  <si>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</si>
  <si>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</si>
  <si>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</si>
  <si>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</si>
  <si>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</si>
  <si>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</si>
  <si>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</si>
  <si>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</si>
  <si>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</si>
  <si>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</si>
  <si>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</si>
  <si>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</si>
  <si>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</si>
  <si>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</si>
  <si>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</si>
  <si>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</si>
  <si>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</si>
  <si>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</si>
  <si>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</si>
  <si>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</si>
  <si>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</si>
  <si>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</si>
  <si>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</si>
  <si>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</si>
  <si>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</si>
  <si>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</si>
  <si>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</si>
  <si>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</si>
  <si>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</si>
  <si>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</si>
  <si>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</si>
  <si>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</si>
  <si>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</si>
  <si>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</si>
  <si>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</si>
  <si>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</si>
  <si>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</si>
  <si>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</si>
  <si>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</si>
  <si>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</si>
  <si>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</si>
  <si>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</si>
  <si>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</si>
  <si>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</si>
  <si>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</si>
  <si>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</si>
  <si>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</si>
  <si>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</si>
  <si>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</si>
  <si>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</si>
  <si>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</si>
  <si>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</si>
  <si>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</si>
  <si>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</si>
  <si>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</si>
  <si>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</si>
  <si>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</si>
  <si>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</si>
  <si>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</si>
  <si>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</si>
  <si>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</si>
  <si>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</si>
  <si>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</si>
  <si>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</si>
  <si>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</si>
  <si>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</si>
  <si>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</si>
  <si>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</si>
  <si>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</si>
  <si>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</si>
  <si>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</si>
  <si>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</si>
  <si>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</si>
  <si>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</si>
  <si>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</si>
  <si>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</si>
  <si>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</si>
  <si>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</si>
  <si>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</si>
  <si>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</si>
  <si>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</si>
  <si>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</si>
  <si>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</si>
  <si>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</si>
  <si>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</si>
  <si>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</si>
  <si>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</si>
  <si>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</si>
  <si>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</si>
  <si>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</si>
  <si>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</si>
  <si>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</si>
  <si>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</si>
  <si>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</si>
  <si>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</si>
  <si>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</si>
  <si>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</si>
  <si>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</si>
  <si>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</si>
  <si>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</si>
  <si>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</si>
  <si>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</si>
  <si>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</si>
  <si>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</si>
  <si>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</si>
  <si>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</si>
  <si>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</si>
  <si>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</si>
  <si>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</si>
  <si>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</si>
  <si>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</si>
  <si>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</si>
  <si>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</si>
  <si>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</si>
  <si>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</si>
  <si>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</si>
  <si>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</si>
  <si>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</si>
  <si>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</si>
  <si>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</si>
  <si>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</si>
  <si>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</si>
  <si>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</si>
  <si>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</si>
  <si>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</si>
  <si>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</si>
  <si>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</si>
  <si>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</si>
  <si>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</si>
  <si>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</si>
  <si>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</si>
  <si>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</si>
  <si>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</si>
  <si>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</si>
  <si>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</si>
  <si>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</si>
  <si>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</si>
  <si>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</si>
  <si>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</si>
  <si>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</si>
  <si>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</si>
  <si>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</si>
  <si>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</si>
  <si>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</si>
  <si>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</si>
  <si>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</si>
  <si>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</si>
  <si>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</si>
  <si>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</si>
  <si>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</si>
  <si>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</si>
  <si>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</si>
  <si>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</si>
  <si>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</si>
  <si>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</si>
  <si>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</si>
  <si>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</si>
  <si>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</si>
  <si>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</si>
  <si>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</si>
  <si>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</si>
  <si>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</si>
  <si>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</si>
  <si>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</si>
  <si>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</si>
  <si>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</si>
  <si>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</si>
  <si>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</si>
  <si>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</si>
  <si>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</si>
  <si>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</si>
  <si>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</si>
  <si>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</si>
  <si>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</si>
  <si>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</si>
  <si>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</si>
  <si>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</si>
  <si>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</si>
  <si>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</si>
  <si>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</si>
  <si>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</si>
  <si>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</si>
  <si>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</si>
  <si>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</si>
  <si>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</si>
  <si>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</si>
  <si>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</si>
  <si>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</si>
  <si>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</si>
  <si>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</si>
  <si>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</si>
  <si>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</si>
  <si>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</si>
  <si>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</si>
  <si>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</si>
  <si>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</si>
  <si>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</si>
  <si>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</si>
  <si>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</si>
  <si>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</si>
  <si>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</si>
  <si>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</si>
  <si>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</si>
  <si>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</si>
  <si>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</si>
  <si>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</si>
  <si>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</si>
  <si>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</si>
  <si>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</si>
  <si>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</si>
  <si>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</si>
  <si>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</si>
  <si>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</si>
  <si>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</si>
  <si>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</si>
  <si>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</si>
  <si>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</si>
  <si>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</si>
  <si>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</si>
  <si>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</si>
  <si>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</si>
  <si>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</si>
  <si>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</si>
  <si>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</si>
  <si>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</si>
  <si>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</si>
  <si>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</si>
  <si>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</si>
  <si>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</si>
  <si>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</si>
  <si>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</si>
  <si>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</si>
  <si>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</si>
  <si>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</si>
  <si>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</si>
  <si>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</si>
  <si>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</si>
  <si>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</si>
  <si>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</si>
  <si>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</si>
  <si>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</si>
  <si>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</si>
  <si>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</si>
  <si>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</si>
  <si>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</si>
  <si>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</si>
  <si>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</si>
  <si>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</si>
  <si>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</si>
  <si>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</si>
  <si>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</si>
  <si>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</si>
  <si>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</si>
  <si>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</si>
  <si>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</si>
  <si>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</si>
  <si>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</si>
  <si>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</si>
  <si>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</si>
  <si>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</si>
  <si>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</si>
  <si>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</si>
  <si>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</si>
  <si>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</si>
  <si>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</si>
  <si>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</si>
  <si>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</si>
  <si>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</si>
  <si>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</si>
  <si>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</si>
  <si>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</si>
  <si>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</si>
  <si>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</si>
  <si>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</si>
  <si>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</si>
  <si>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</si>
  <si>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</si>
  <si>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</si>
  <si>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</si>
  <si>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</si>
  <si>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</si>
  <si>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</si>
  <si>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</si>
  <si>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</si>
  <si>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</si>
  <si>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</si>
  <si>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</si>
  <si>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</si>
  <si>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</si>
  <si>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</si>
  <si>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</si>
  <si>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</si>
  <si>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</si>
  <si>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</si>
  <si>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</si>
  <si>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</si>
  <si>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</si>
  <si>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</si>
  <si>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</si>
  <si>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</si>
  <si>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</si>
  <si>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</si>
  <si>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</si>
  <si>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</si>
  <si>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</si>
  <si>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</si>
  <si>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</si>
  <si>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</si>
  <si>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</si>
  <si>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</si>
  <si>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</si>
  <si>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</si>
  <si>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</si>
  <si>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</si>
  <si>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</si>
  <si>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</si>
  <si>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</si>
  <si>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</si>
  <si>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</si>
  <si>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</si>
  <si>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</si>
  <si>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</si>
  <si>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</si>
  <si>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</si>
  <si>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</si>
  <si>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</si>
  <si>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</si>
  <si>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</si>
  <si>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</si>
  <si>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</si>
  <si>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</si>
  <si>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</si>
  <si>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</si>
  <si>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</si>
  <si>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</si>
  <si>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</si>
  <si>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</si>
  <si>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</si>
  <si>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</si>
  <si>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</si>
  <si>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</si>
  <si>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</si>
  <si>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</si>
  <si>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</si>
  <si>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</si>
  <si>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</si>
  <si>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</si>
  <si>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</si>
  <si>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</si>
  <si>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</si>
  <si>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</si>
  <si>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</si>
  <si>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</si>
  <si>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</si>
  <si>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</si>
  <si>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</si>
  <si>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</si>
  <si>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</si>
  <si>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</si>
  <si>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</si>
  <si>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</si>
  <si>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</si>
  <si>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</si>
  <si>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</si>
  <si>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</si>
  <si>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</si>
  <si>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</si>
  <si>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</si>
  <si>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</si>
  <si>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</si>
  <si>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</si>
  <si>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</si>
  <si>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</si>
  <si>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</si>
  <si>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</si>
  <si>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</si>
  <si>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</si>
  <si>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</si>
  <si>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</si>
  <si>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</si>
  <si>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</si>
  <si>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</si>
  <si>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</si>
  <si>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</si>
  <si>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</si>
  <si>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</si>
  <si>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</si>
  <si>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</si>
  <si>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</si>
  <si>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</si>
  <si>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</si>
  <si>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</si>
  <si>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</si>
  <si>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</si>
  <si>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</si>
  <si>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</si>
  <si>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</si>
  <si>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</si>
  <si>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</si>
  <si>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</si>
  <si>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</si>
  <si>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</si>
  <si>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</si>
  <si>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</si>
  <si>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</si>
  <si>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</si>
  <si>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</si>
  <si>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</si>
  <si>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</si>
  <si>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</si>
  <si>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</si>
  <si>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</si>
  <si>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</si>
  <si>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</si>
  <si>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</si>
  <si>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</si>
  <si>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</si>
  <si>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</si>
  <si>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</si>
  <si>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</si>
  <si>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</si>
  <si>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</si>
  <si>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</si>
  <si>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</si>
  <si>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</si>
  <si>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</si>
  <si>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</si>
  <si>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</si>
  <si>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</si>
  <si>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</si>
  <si>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</si>
  <si>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</si>
  <si>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</si>
  <si>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</si>
  <si>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</si>
  <si>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</si>
  <si>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</si>
  <si>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</si>
  <si>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</si>
  <si>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</si>
  <si>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</si>
  <si>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</si>
  <si>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</si>
  <si>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</si>
  <si>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</si>
  <si>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</si>
  <si>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</si>
  <si>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</si>
  <si>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</si>
  <si>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</si>
  <si>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</si>
  <si>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</si>
  <si>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</si>
  <si>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</si>
  <si>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</si>
  <si>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</si>
  <si>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</si>
  <si>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</si>
  <si>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</si>
  <si>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</si>
  <si>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</si>
  <si>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</si>
  <si>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</si>
  <si>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</si>
  <si>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</si>
  <si>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</si>
  <si>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</si>
  <si>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</si>
  <si>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</si>
  <si>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</si>
  <si>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</si>
  <si>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</si>
  <si>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</si>
  <si>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</si>
  <si>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</si>
  <si>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</si>
  <si>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</si>
  <si>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</si>
  <si>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</si>
  <si>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</si>
  <si>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</si>
  <si>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</si>
  <si>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</si>
  <si>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</si>
  <si>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</si>
  <si>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</si>
  <si>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</si>
  <si>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</si>
  <si>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</si>
  <si>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</si>
  <si>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</si>
  <si>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</si>
  <si>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</si>
  <si>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</si>
  <si>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</si>
  <si>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</si>
  <si>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</si>
  <si>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</si>
  <si>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</si>
  <si>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</si>
  <si>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</si>
  <si>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</si>
  <si>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</si>
  <si>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</si>
  <si>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</si>
  <si>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</si>
  <si>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</si>
  <si>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</si>
  <si>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</si>
  <si>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</si>
  <si>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</si>
  <si>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</si>
  <si>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</si>
  <si>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</si>
  <si>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</si>
  <si>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</si>
  <si>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</si>
  <si>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</si>
  <si>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</si>
  <si>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</si>
  <si>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</si>
  <si>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</si>
  <si>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</si>
  <si>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</si>
  <si>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</si>
  <si>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</si>
  <si>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</si>
  <si>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</si>
  <si>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</si>
  <si>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</si>
  <si>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</si>
  <si>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</si>
  <si>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</si>
  <si>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</si>
  <si>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</si>
  <si>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</si>
  <si>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</si>
  <si>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</si>
  <si>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</si>
  <si>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</si>
  <si>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</si>
  <si>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</si>
  <si>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</si>
  <si>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</si>
  <si>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</si>
  <si>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</si>
  <si>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</si>
  <si>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</si>
  <si>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</si>
  <si>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</si>
  <si>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</si>
  <si>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</si>
  <si>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</si>
  <si>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</si>
  <si>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</si>
  <si>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</si>
  <si>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</si>
  <si>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</si>
  <si>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</si>
  <si>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</si>
  <si>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</si>
  <si>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</si>
  <si>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</si>
  <si>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</si>
  <si>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</si>
  <si>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</si>
  <si>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</si>
  <si>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</si>
  <si>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</si>
  <si>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</si>
  <si>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</si>
  <si>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</si>
  <si>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</si>
  <si>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</si>
  <si>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</si>
  <si>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</si>
  <si>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</si>
  <si>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</si>
  <si>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</si>
  <si>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</si>
  <si>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</si>
  <si>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</si>
  <si>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</si>
  <si>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</si>
  <si>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</si>
  <si>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</si>
  <si>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</si>
  <si>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</si>
  <si>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</si>
  <si>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</si>
  <si>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</si>
  <si>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</si>
  <si>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</si>
  <si>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</si>
  <si>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</si>
  <si>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</si>
  <si>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</si>
  <si>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</si>
  <si>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</si>
  <si>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</si>
  <si>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</si>
  <si>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</si>
  <si>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</si>
  <si>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</si>
  <si>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</si>
  <si>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</si>
  <si>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</si>
  <si>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</si>
  <si>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</si>
  <si>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</si>
  <si>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</si>
  <si>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</si>
  <si>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</si>
  <si>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</si>
  <si>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</si>
  <si>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</si>
  <si>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</si>
  <si>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</si>
  <si>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</si>
  <si>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</si>
  <si>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</si>
  <si>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</si>
  <si>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</si>
  <si>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</si>
  <si>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</si>
  <si>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</si>
  <si>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</si>
  <si>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</si>
  <si>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</si>
  <si>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</si>
  <si>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</si>
  <si>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</si>
  <si>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</si>
  <si>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</si>
  <si>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</si>
  <si>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</si>
  <si>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</si>
  <si>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</si>
  <si>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</si>
  <si>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</si>
  <si>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</si>
  <si>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</si>
  <si>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</si>
  <si>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</si>
  <si>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</si>
  <si>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</si>
  <si>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</si>
  <si>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</si>
  <si>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</si>
  <si>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</si>
  <si>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</si>
  <si>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</si>
  <si>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</si>
  <si>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</si>
  <si>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</si>
  <si>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</si>
  <si>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</si>
  <si>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</si>
  <si>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</si>
  <si>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</si>
  <si>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</si>
  <si>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</si>
  <si>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</si>
  <si>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</si>
  <si>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</si>
  <si>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</si>
  <si>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</si>
  <si>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</si>
  <si>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</si>
  <si>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</si>
  <si>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</si>
  <si>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</si>
  <si>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</si>
  <si>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</si>
  <si>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</si>
  <si>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</si>
  <si>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</si>
  <si>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</si>
  <si>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</si>
  <si>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</si>
  <si>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</si>
  <si>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</si>
  <si>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</si>
  <si>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</si>
  <si>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</si>
  <si>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</si>
  <si>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</si>
  <si>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</si>
  <si>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</si>
  <si>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</si>
  <si>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</si>
  <si>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</si>
  <si>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</si>
  <si>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</si>
  <si>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</si>
  <si>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</si>
  <si>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</si>
  <si>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</si>
  <si>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</si>
  <si>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</si>
  <si>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</si>
  <si>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</si>
  <si>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</si>
  <si>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</si>
  <si>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</si>
  <si>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</si>
  <si>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</si>
  <si>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</si>
  <si>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</si>
  <si>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</si>
  <si>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</si>
  <si>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</si>
  <si>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</si>
  <si>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</si>
  <si>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</si>
  <si>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</si>
  <si>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</si>
  <si>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</si>
  <si>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</si>
  <si>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</si>
  <si>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</si>
  <si>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</si>
  <si>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</si>
  <si>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</si>
  <si>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</si>
  <si>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</si>
  <si>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</si>
  <si>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</si>
  <si>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</si>
  <si>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</si>
  <si>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</si>
  <si>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</si>
  <si>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</si>
  <si>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</si>
  <si>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</si>
  <si>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</si>
  <si>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</si>
  <si>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</si>
  <si>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</si>
  <si>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</si>
  <si>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</si>
  <si>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</si>
  <si>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</si>
  <si>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</si>
  <si>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</si>
  <si>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</si>
  <si>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</si>
  <si>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</si>
  <si>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</si>
  <si>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</si>
  <si>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</si>
  <si>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</si>
  <si>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</si>
  <si>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</si>
  <si>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</si>
  <si>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</si>
  <si>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</si>
  <si>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</si>
  <si>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</si>
  <si>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</si>
  <si>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</si>
  <si>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</si>
  <si>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</si>
  <si>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</si>
  <si>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</si>
  <si>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</si>
  <si>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</si>
  <si>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</si>
  <si>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</si>
  <si>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</si>
  <si>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</si>
  <si>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</si>
  <si>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</si>
  <si>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</si>
  <si>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</si>
  <si>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</si>
  <si>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</si>
  <si>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</si>
  <si>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</si>
  <si>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</si>
  <si>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</si>
  <si>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</si>
  <si>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</si>
  <si>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</si>
  <si>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</si>
  <si>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</si>
  <si>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</si>
  <si>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</si>
  <si>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</si>
  <si>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</si>
  <si>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</si>
  <si>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</si>
  <si>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</si>
  <si>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</si>
  <si>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</si>
  <si>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</si>
  <si>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</si>
  <si>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</si>
  <si>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</si>
  <si>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</si>
  <si>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</si>
  <si>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</si>
  <si>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</si>
  <si>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</si>
  <si>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</si>
  <si>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</si>
  <si>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</si>
  <si>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</si>
  <si>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</si>
  <si>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</si>
  <si>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</si>
  <si>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</si>
  <si>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</si>
  <si>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</si>
  <si>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</si>
  <si>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</si>
  <si>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</si>
  <si>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</si>
  <si>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</si>
  <si>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</si>
  <si>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</si>
  <si>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</si>
  <si>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</si>
  <si>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</si>
  <si>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</si>
  <si>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</si>
  <si>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</si>
  <si>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</si>
  <si>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</si>
  <si>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</si>
  <si>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</si>
  <si>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</si>
  <si>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</si>
  <si>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</si>
  <si>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</si>
  <si>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</si>
  <si>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</si>
  <si>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</si>
  <si>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</si>
  <si>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</si>
  <si>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</si>
  <si>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</si>
  <si>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医療法人社団浅野病院</t>
    <phoneticPr fontId="3"/>
  </si>
  <si>
    <t>〒353-0004 志木市本町６－２４－２１</t>
    <phoneticPr fontId="3"/>
  </si>
  <si>
    <t>〇</t>
  </si>
  <si>
    <t>医療法人</t>
  </si>
  <si>
    <t>複数の診療科で活用</t>
  </si>
  <si>
    <t>脳神経外科</t>
  </si>
  <si>
    <t>内科</t>
  </si>
  <si>
    <t>整形外科</t>
  </si>
  <si>
    <t>療養病棟入院料１</t>
  </si>
  <si>
    <t>ＤＰＣ病院ではない</t>
  </si>
  <si>
    <t>-</t>
    <phoneticPr fontId="3"/>
  </si>
  <si>
    <t>２Ｆ病棟</t>
  </si>
  <si>
    <t>慢性期機能</t>
  </si>
  <si>
    <t>未突合</t>
  </si>
  <si>
    <t>未突合</t>
    <phoneticPr fontId="10"/>
  </si>
  <si>
    <t>３Ｆ病棟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</si>
</sst>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34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1049</v>
      </c>
      <c r="M44" s="282" t="s">
        <v>1053</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98</v>
      </c>
      <c r="K103" s="237" t="str">
        <f t="shared" si="1"/>
        <v/>
      </c>
      <c r="L103" s="258">
        <v>48</v>
      </c>
      <c r="M103" s="258">
        <v>50</v>
      </c>
    </row>
    <row r="104" spans="1:22" s="83" customFormat="1" ht="34.5" customHeight="1">
      <c r="A104" s="244" t="s">
        <v>614</v>
      </c>
      <c r="B104" s="84"/>
      <c r="C104" s="396"/>
      <c r="D104" s="397"/>
      <c r="E104" s="428"/>
      <c r="F104" s="429"/>
      <c r="G104" s="320" t="s">
        <v>47</v>
      </c>
      <c r="H104" s="322"/>
      <c r="I104" s="420"/>
      <c r="J104" s="256">
        <f t="shared" si="0"/>
        <v>98</v>
      </c>
      <c r="K104" s="237" t="str">
        <f t="shared" si="1"/>
        <v/>
      </c>
      <c r="L104" s="258">
        <v>48</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98</v>
      </c>
      <c r="K106" s="237" t="str">
        <f t="shared" si="1"/>
        <v/>
      </c>
      <c r="L106" s="258">
        <v>48</v>
      </c>
      <c r="M106" s="258">
        <v>50</v>
      </c>
    </row>
    <row r="107" spans="1:22" s="83" customFormat="1" ht="34.5" customHeight="1">
      <c r="A107" s="244" t="s">
        <v>614</v>
      </c>
      <c r="B107" s="84"/>
      <c r="C107" s="396"/>
      <c r="D107" s="397"/>
      <c r="E107" s="428"/>
      <c r="F107" s="429"/>
      <c r="G107" s="320" t="s">
        <v>47</v>
      </c>
      <c r="H107" s="322"/>
      <c r="I107" s="420"/>
      <c r="J107" s="256">
        <f t="shared" si="0"/>
        <v>98</v>
      </c>
      <c r="K107" s="237" t="str">
        <f t="shared" si="1"/>
        <v/>
      </c>
      <c r="L107" s="258">
        <v>48</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98</v>
      </c>
      <c r="K109" s="237" t="str">
        <f t="shared" si="1"/>
        <v/>
      </c>
      <c r="L109" s="258">
        <v>48</v>
      </c>
      <c r="M109" s="258">
        <v>50</v>
      </c>
    </row>
    <row r="110" spans="1:22" s="83" customFormat="1" ht="34.5" customHeight="1">
      <c r="A110" s="244" t="s">
        <v>614</v>
      </c>
      <c r="B110" s="84"/>
      <c r="C110" s="396"/>
      <c r="D110" s="397"/>
      <c r="E110" s="432"/>
      <c r="F110" s="433"/>
      <c r="G110" s="317" t="s">
        <v>47</v>
      </c>
      <c r="H110" s="319"/>
      <c r="I110" s="420"/>
      <c r="J110" s="256">
        <f t="shared" si="0"/>
        <v>98</v>
      </c>
      <c r="K110" s="237" t="str">
        <f t="shared" si="1"/>
        <v/>
      </c>
      <c r="L110" s="258">
        <v>48</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row>
    <row r="132" spans="1:22" s="83" customFormat="1" ht="34.5" customHeight="1">
      <c r="A132" s="244" t="s">
        <v>621</v>
      </c>
      <c r="B132" s="84"/>
      <c r="C132" s="295"/>
      <c r="D132" s="297"/>
      <c r="E132" s="320" t="s">
        <v>58</v>
      </c>
      <c r="F132" s="321"/>
      <c r="G132" s="321"/>
      <c r="H132" s="322"/>
      <c r="I132" s="389"/>
      <c r="J132" s="101"/>
      <c r="K132" s="102"/>
      <c r="L132" s="82">
        <v>48</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1052</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row>
    <row r="157" spans="1:13" s="118" customFormat="1" ht="34.5" customHeight="1">
      <c r="A157" s="246" t="s">
        <v>659</v>
      </c>
      <c r="B157" s="115"/>
      <c r="C157" s="317" t="s">
        <v>566</v>
      </c>
      <c r="D157" s="318"/>
      <c r="E157" s="318"/>
      <c r="F157" s="318"/>
      <c r="G157" s="318"/>
      <c r="H157" s="319"/>
      <c r="I157" s="413"/>
      <c r="J157" s="263">
        <f t="shared" si="2"/>
        <v>76</v>
      </c>
      <c r="K157" s="264" t="str">
        <f t="shared" si="3"/>
        <v/>
      </c>
      <c r="L157" s="117">
        <v>76</v>
      </c>
      <c r="M157" s="117" t="s">
        <v>1052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3.81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5</v>
      </c>
      <c r="M269" s="147">
        <v>3</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0.8</v>
      </c>
      <c r="M270" s="148">
        <v>0.6</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8</v>
      </c>
      <c r="M271" s="147">
        <v>8</v>
      </c>
    </row>
    <row r="272" spans="1:22" s="83" customFormat="1" ht="34.5" customHeight="1">
      <c r="A272" s="249" t="s">
        <v>726</v>
      </c>
      <c r="B272" s="120"/>
      <c r="C272" s="372"/>
      <c r="D272" s="372"/>
      <c r="E272" s="372"/>
      <c r="F272" s="372"/>
      <c r="G272" s="371" t="s">
        <v>148</v>
      </c>
      <c r="H272" s="371"/>
      <c r="I272" s="404"/>
      <c r="J272" s="266">
        <f t="shared" si="9"/>
        <v>2.9</v>
      </c>
      <c r="K272" s="81" t="str">
        <f t="shared" si="8"/>
        <v/>
      </c>
      <c r="L272" s="148">
        <v>0.5</v>
      </c>
      <c r="M272" s="148">
        <v>2.4</v>
      </c>
    </row>
    <row r="273" spans="1:13" s="83" customFormat="1" ht="34.5" customHeight="1">
      <c r="A273" s="249" t="s">
        <v>727</v>
      </c>
      <c r="B273" s="120"/>
      <c r="C273" s="371" t="s">
        <v>152</v>
      </c>
      <c r="D273" s="372"/>
      <c r="E273" s="372"/>
      <c r="F273" s="372"/>
      <c r="G273" s="371" t="s">
        <v>146</v>
      </c>
      <c r="H273" s="371"/>
      <c r="I273" s="404"/>
      <c r="J273" s="266">
        <f t="shared" si="9"/>
        <v>29</v>
      </c>
      <c r="K273" s="81" t="str">
        <f t="shared" si="8"/>
        <v/>
      </c>
      <c r="L273" s="147">
        <v>15</v>
      </c>
      <c r="M273" s="147">
        <v>14</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56</v>
      </c>
      <c r="K392" s="81" t="str">
        <f t="shared" ref="K392:K397" si="12">IF(OR(COUNTIF(L392:M392,"未確認")&gt;0,COUNTIF(L392:M392,"~*")&gt;0),"※","")</f>
        <v/>
      </c>
      <c r="L392" s="147">
        <v>24</v>
      </c>
      <c r="M392" s="147">
        <v>32</v>
      </c>
    </row>
    <row r="393" spans="1:22" s="83" customFormat="1" ht="34.5" customHeight="1">
      <c r="A393" s="249" t="s">
        <v>773</v>
      </c>
      <c r="B393" s="84"/>
      <c r="C393" s="370"/>
      <c r="D393" s="380"/>
      <c r="E393" s="320" t="s">
        <v>224</v>
      </c>
      <c r="F393" s="321"/>
      <c r="G393" s="321"/>
      <c r="H393" s="322"/>
      <c r="I393" s="343"/>
      <c r="J393" s="140">
        <f t="shared" si="11"/>
        <v>54</v>
      </c>
      <c r="K393" s="81" t="str">
        <f t="shared" si="12"/>
        <v/>
      </c>
      <c r="L393" s="147">
        <v>24</v>
      </c>
      <c r="M393" s="147">
        <v>30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2</v>
      </c>
      <c r="K395" s="81" t="str">
        <f t="shared" si="12"/>
        <v/>
      </c>
      <c r="L395" s="147">
        <v>0</v>
      </c>
      <c r="M395" s="147">
        <v>2</v>
      </c>
    </row>
    <row r="396" spans="1:22" s="83" customFormat="1" ht="34.5" customHeight="1">
      <c r="A396" s="250" t="s">
        <v>776</v>
      </c>
      <c r="B396" s="1"/>
      <c r="C396" s="370"/>
      <c r="D396" s="320" t="s">
        <v>227</v>
      </c>
      <c r="E396" s="321"/>
      <c r="F396" s="321"/>
      <c r="G396" s="321"/>
      <c r="H396" s="322"/>
      <c r="I396" s="343"/>
      <c r="J396" s="140">
        <f t="shared" si="11"/>
        <v>32017</v>
      </c>
      <c r="K396" s="81" t="str">
        <f t="shared" si="12"/>
        <v/>
      </c>
      <c r="L396" s="147">
        <v>15662</v>
      </c>
      <c r="M396" s="147">
        <v>16355</v>
      </c>
    </row>
    <row r="397" spans="1:22" s="83" customFormat="1" ht="34.5" customHeight="1">
      <c r="A397" s="250" t="s">
        <v>777</v>
      </c>
      <c r="B397" s="119"/>
      <c r="C397" s="370"/>
      <c r="D397" s="320" t="s">
        <v>228</v>
      </c>
      <c r="E397" s="321"/>
      <c r="F397" s="321"/>
      <c r="G397" s="321"/>
      <c r="H397" s="322"/>
      <c r="I397" s="344"/>
      <c r="J397" s="140">
        <f t="shared" si="11"/>
        <v>22</v>
      </c>
      <c r="K397" s="81" t="str">
        <f t="shared" si="12"/>
        <v/>
      </c>
      <c r="L397" s="147">
        <v>6</v>
      </c>
      <c r="M397" s="147">
        <v>16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56</v>
      </c>
      <c r="K405" s="81" t="str">
        <f t="shared" ref="K405:K422" si="14">IF(OR(COUNTIF(L405:M405,"未確認")&gt;0,COUNTIF(L405:M405,"~*")&gt;0),"※","")</f>
        <v/>
      </c>
      <c r="L405" s="147">
        <v>24</v>
      </c>
      <c r="M405" s="147">
        <v>32</v>
      </c>
    </row>
    <row r="406" spans="1:22" s="83" customFormat="1" ht="34.5" customHeight="1">
      <c r="A406" s="251" t="s">
        <v>779</v>
      </c>
      <c r="B406" s="119"/>
      <c r="C406" s="369"/>
      <c r="D406" s="375" t="s">
        <v>233</v>
      </c>
      <c r="E406" s="377" t="s">
        <v>234</v>
      </c>
      <c r="F406" s="378"/>
      <c r="G406" s="378"/>
      <c r="H406" s="379"/>
      <c r="I406" s="361"/>
      <c r="J406" s="140">
        <f t="shared" si="13"/>
        <v>52</v>
      </c>
      <c r="K406" s="81" t="str">
        <f t="shared" si="14"/>
        <v/>
      </c>
      <c r="L406" s="147">
        <v>24</v>
      </c>
      <c r="M406" s="147">
        <v>28</v>
      </c>
    </row>
    <row r="407" spans="1:22" s="83" customFormat="1" ht="34.5" customHeight="1">
      <c r="A407" s="251" t="s">
        <v>780</v>
      </c>
      <c r="B407" s="119"/>
      <c r="C407" s="369"/>
      <c r="D407" s="369"/>
      <c r="E407" s="320" t="s">
        <v>235</v>
      </c>
      <c r="F407" s="321"/>
      <c r="G407" s="321"/>
      <c r="H407" s="322"/>
      <c r="I407" s="361"/>
      <c r="J407" s="140">
        <f t="shared" si="13"/>
        <v>4</v>
      </c>
      <c r="K407" s="81" t="str">
        <f t="shared" si="14"/>
        <v/>
      </c>
      <c r="L407" s="147">
        <v>0</v>
      </c>
      <c r="M407" s="147">
        <v>4</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22</v>
      </c>
      <c r="K413" s="81" t="str">
        <f t="shared" si="14"/>
        <v/>
      </c>
      <c r="L413" s="147">
        <v>6</v>
      </c>
      <c r="M413" s="147">
        <v>16</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v>
      </c>
      <c r="K415" s="81" t="str">
        <f t="shared" si="14"/>
        <v/>
      </c>
      <c r="L415" s="147">
        <v>0</v>
      </c>
      <c r="M415" s="147">
        <v>2</v>
      </c>
    </row>
    <row r="416" spans="1:22" s="83" customFormat="1" ht="34.5" customHeight="1">
      <c r="A416" s="251" t="s">
        <v>789</v>
      </c>
      <c r="B416" s="119"/>
      <c r="C416" s="369"/>
      <c r="D416" s="369"/>
      <c r="E416" s="320" t="s">
        <v>243</v>
      </c>
      <c r="F416" s="321"/>
      <c r="G416" s="321"/>
      <c r="H416" s="322"/>
      <c r="I416" s="361"/>
      <c r="J416" s="140">
        <f t="shared" si="13"/>
        <v>3</v>
      </c>
      <c r="K416" s="81" t="str">
        <f t="shared" si="14"/>
        <v/>
      </c>
      <c r="L416" s="147">
        <v>0</v>
      </c>
      <c r="M416" s="147">
        <v>3</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15</v>
      </c>
      <c r="K421" s="81" t="str">
        <f t="shared" si="14"/>
        <v/>
      </c>
      <c r="L421" s="147">
        <v>5</v>
      </c>
      <c r="M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22</v>
      </c>
      <c r="K430" s="193" t="str">
        <f>IF(OR(COUNTIF(L430:M430,"未確認")&gt;0,COUNTIF(L430:M430,"~*")&gt;0),"※","")</f>
        <v/>
      </c>
      <c r="L430" s="147">
        <v>6</v>
      </c>
      <c r="M430" s="147">
        <v>16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20</v>
      </c>
      <c r="K433" s="193" t="str">
        <f>IF(OR(COUNTIF(L433:M433,"未確認")&gt;0,COUNTIF(L433:M433,"~*")&gt;0),"※","")</f>
        <v/>
      </c>
      <c r="L433" s="147">
        <v>5</v>
      </c>
      <c r="M433" s="147">
        <v>15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1</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1052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541</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1052</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1052</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1052</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 customHeight="1">
      <c r="A595" s="251" t="s">
        <v>895</v>
      </c>
      <c r="B595" s="84"/>
      <c r="C595" s="323" t="s">
        <v>995</v>
      </c>
      <c r="D595" s="324"/>
      <c r="E595" s="324"/>
      <c r="F595" s="324"/>
      <c r="G595" s="324"/>
      <c r="H595" s="325"/>
      <c r="I595" s="340" t="s">
        <v>397</v>
      </c>
      <c r="J595" s="140">
        <v>12</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t="s">
        <v>540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1052</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1052</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1052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t="s">
        <v>1052</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t="s">
        <v>1052</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1052</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1052</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1052</v>
      </c>
    </row>
    <row r="638" spans="1:22" s="118" customFormat="1" ht="84" customHeight="1">
      <c r="A638" s="252" t="s">
        <v>924</v>
      </c>
      <c r="B638" s="119"/>
      <c r="C638" s="317" t="s">
        <v>1002</v>
      </c>
      <c r="D638" s="318"/>
      <c r="E638" s="318"/>
      <c r="F638" s="318"/>
      <c r="G638" s="318"/>
      <c r="H638" s="319"/>
      <c r="I638" s="122" t="s">
        <v>447</v>
      </c>
      <c r="J638" s="116">
        <f t="shared" si="30"/>
        <v>17</v>
      </c>
      <c r="K638" s="201" t="str">
        <f t="shared" si="31"/>
        <v>※</v>
      </c>
      <c r="L638" s="117">
        <v>17</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1052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1052</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t="s">
        <v>1052</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1052</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1052</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1052</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1052</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1052</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62</v>
      </c>
      <c r="K683" s="201" t="str">
        <f>IF(OR(COUNTIF(L683:M683,"未確認")&gt;0,COUNTIF(L683:M683,"*")&gt;0),"※","")</f>
        <v>※</v>
      </c>
      <c r="L683" s="117">
        <v>62</v>
      </c>
      <c r="M683" s="117" t="s">
        <v>1052</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1052</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t="s">
        <v>541</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CD6B55F-013F-4F47-A760-C62A869BE8E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2019-12-23T00:27:58Z</dcterms:modified>
</cp:coreProperties>
</file>