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1E16657-EF19-4E13-9D7D-9DAB0DD5186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<sst xmlns="http://schemas.openxmlformats.org/spreadsheetml/2006/main" count="2970" uniqueCount="1051">
  <si>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</si>
  <si>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</si>
  <si>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</si>
  <si>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</si>
  <si>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</si>
  <si>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</si>
  <si>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</si>
  <si>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</si>
  <si>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</si>
  <si>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</si>
  <si>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</si>
  <si>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</si>
  <si>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</si>
  <si>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</si>
  <si>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</si>
  <si>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</si>
  <si>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</si>
  <si>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</si>
  <si>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</si>
  <si>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</si>
  <si>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</si>
  <si>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</si>
  <si>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</si>
  <si>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</si>
  <si>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</si>
  <si>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</si>
  <si>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</si>
  <si>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</si>
  <si>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</si>
  <si>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</si>
  <si>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</si>
  <si>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</si>
  <si>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</si>
  <si>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</si>
  <si>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</si>
  <si>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</si>
  <si>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</si>
  <si>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</si>
  <si>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</si>
  <si>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</si>
  <si>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</si>
  <si>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</si>
  <si>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</si>
  <si>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</si>
  <si>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</si>
  <si>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</si>
  <si>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</si>
  <si>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</si>
  <si>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</si>
  <si>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</si>
  <si>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</si>
  <si>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</si>
  <si>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</si>
  <si>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</si>
  <si>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</si>
  <si>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</si>
  <si>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</si>
  <si>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</si>
  <si>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</si>
  <si>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</si>
  <si>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</si>
  <si>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</si>
  <si>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</si>
  <si>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</si>
  <si>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</si>
  <si>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</si>
  <si>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</si>
  <si>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</si>
  <si>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</si>
  <si>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</si>
  <si>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</si>
  <si>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</si>
  <si>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</si>
  <si>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</si>
  <si>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</si>
  <si>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</si>
  <si>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</si>
  <si>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</si>
  <si>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</si>
  <si>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</si>
  <si>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</si>
  <si>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</si>
  <si>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</si>
  <si>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</si>
  <si>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</si>
  <si>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</si>
  <si>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</si>
  <si>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</si>
  <si>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</si>
  <si>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</si>
  <si>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</si>
  <si>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</si>
  <si>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</si>
  <si>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</si>
  <si>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</si>
  <si>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</si>
  <si>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</si>
  <si>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</si>
  <si>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</si>
  <si>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</si>
  <si>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</si>
  <si>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</si>
  <si>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</si>
  <si>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</si>
  <si>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</si>
  <si>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</si>
  <si>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</si>
  <si>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</si>
  <si>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</si>
  <si>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</si>
  <si>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</si>
  <si>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</si>
  <si>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</si>
  <si>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</si>
  <si>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</si>
  <si>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</si>
  <si>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</si>
  <si>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</si>
  <si>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</si>
  <si>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</si>
  <si>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</si>
  <si>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</si>
  <si>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</si>
  <si>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</si>
  <si>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</si>
  <si>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</si>
  <si>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</si>
  <si>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</si>
  <si>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</si>
  <si>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</si>
  <si>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</si>
  <si>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</si>
  <si>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</si>
  <si>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</si>
  <si>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</si>
  <si>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</si>
  <si>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</si>
  <si>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</si>
  <si>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</si>
  <si>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</si>
  <si>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</si>
  <si>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</si>
  <si>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</si>
  <si>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</si>
  <si>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</si>
  <si>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</si>
  <si>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</si>
  <si>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</si>
  <si>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</si>
  <si>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</si>
  <si>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</si>
  <si>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</si>
  <si>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</si>
  <si>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</si>
  <si>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</si>
  <si>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</si>
  <si>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</si>
  <si>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</si>
  <si>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</si>
  <si>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</si>
  <si>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</si>
  <si>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</si>
  <si>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</si>
  <si>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</si>
  <si>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</si>
  <si>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</si>
  <si>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</si>
  <si>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</si>
  <si>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</si>
  <si>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</si>
  <si>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</si>
  <si>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</si>
  <si>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</si>
  <si>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</si>
  <si>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</si>
  <si>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</si>
  <si>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</si>
  <si>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</si>
  <si>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</si>
  <si>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</si>
  <si>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</si>
  <si>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</si>
  <si>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</si>
  <si>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</si>
  <si>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</si>
  <si>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</si>
  <si>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</si>
  <si>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</si>
  <si>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</si>
  <si>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</si>
  <si>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</si>
  <si>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</si>
  <si>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</si>
  <si>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</si>
  <si>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</si>
  <si>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</si>
  <si>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</si>
  <si>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</si>
  <si>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</si>
  <si>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</si>
  <si>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</si>
  <si>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</si>
  <si>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</si>
  <si>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</si>
  <si>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</si>
  <si>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</si>
  <si>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</si>
  <si>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</si>
  <si>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</si>
  <si>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</si>
  <si>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</si>
  <si>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</si>
  <si>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</si>
  <si>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</si>
  <si>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</si>
  <si>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</si>
  <si>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</si>
  <si>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</si>
  <si>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</si>
  <si>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</si>
  <si>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</si>
  <si>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</si>
  <si>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</si>
  <si>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</si>
  <si>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</si>
  <si>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</si>
  <si>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</si>
  <si>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</si>
  <si>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</si>
  <si>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</si>
  <si>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</si>
  <si>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</si>
  <si>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</si>
  <si>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</si>
  <si>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</si>
  <si>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</si>
  <si>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</si>
  <si>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</si>
  <si>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</si>
  <si>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</si>
  <si>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</si>
  <si>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</si>
  <si>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</si>
  <si>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</si>
  <si>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</si>
  <si>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</si>
  <si>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</si>
  <si>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</si>
  <si>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</si>
  <si>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</si>
  <si>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</si>
  <si>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</si>
  <si>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</si>
  <si>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</si>
  <si>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</si>
  <si>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</si>
  <si>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</si>
  <si>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</si>
  <si>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</si>
  <si>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</si>
  <si>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</si>
  <si>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</si>
  <si>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</si>
  <si>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</si>
  <si>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</si>
  <si>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</si>
  <si>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</si>
  <si>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</si>
  <si>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</si>
  <si>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</si>
  <si>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</si>
  <si>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</si>
  <si>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</si>
  <si>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</si>
  <si>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</si>
  <si>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</si>
  <si>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</si>
  <si>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</si>
  <si>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</si>
  <si>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</si>
  <si>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</si>
  <si>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</si>
  <si>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</si>
  <si>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</si>
  <si>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</si>
  <si>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</si>
  <si>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</si>
  <si>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</si>
  <si>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</si>
  <si>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</si>
  <si>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</si>
  <si>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</si>
  <si>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</si>
  <si>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</si>
  <si>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</si>
  <si>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</si>
  <si>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</si>
  <si>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</si>
  <si>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</si>
  <si>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</si>
  <si>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</si>
  <si>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</si>
  <si>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</si>
  <si>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</si>
  <si>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</si>
  <si>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</si>
  <si>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</si>
  <si>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</si>
  <si>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</si>
  <si>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</si>
  <si>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</si>
  <si>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</si>
  <si>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</si>
  <si>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</si>
  <si>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</si>
  <si>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</si>
  <si>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</si>
  <si>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</si>
  <si>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</si>
  <si>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</si>
  <si>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</si>
  <si>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</si>
  <si>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</si>
  <si>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</si>
  <si>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</si>
  <si>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</si>
  <si>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</si>
  <si>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</si>
  <si>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</si>
  <si>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</si>
  <si>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</si>
  <si>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</si>
  <si>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</si>
  <si>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</si>
  <si>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</si>
  <si>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</si>
  <si>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</si>
  <si>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</si>
  <si>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</si>
  <si>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</si>
  <si>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</si>
  <si>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</si>
  <si>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</si>
  <si>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</si>
  <si>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</si>
  <si>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</si>
  <si>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</si>
  <si>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</si>
  <si>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</si>
  <si>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</si>
  <si>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</si>
  <si>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</si>
  <si>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</si>
  <si>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</si>
  <si>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</si>
  <si>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</si>
  <si>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</si>
  <si>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</si>
  <si>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</si>
  <si>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</si>
  <si>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</si>
  <si>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</si>
  <si>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</si>
  <si>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</si>
  <si>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</si>
  <si>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</si>
  <si>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</si>
  <si>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</si>
  <si>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</si>
  <si>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</si>
  <si>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</si>
  <si>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</si>
  <si>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</si>
  <si>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</si>
  <si>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</si>
  <si>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</si>
  <si>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</si>
  <si>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</si>
  <si>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</si>
  <si>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</si>
  <si>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</si>
  <si>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</si>
  <si>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</si>
  <si>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</si>
  <si>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</si>
  <si>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</si>
  <si>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</si>
  <si>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</si>
  <si>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</si>
  <si>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</si>
  <si>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</si>
  <si>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</si>
  <si>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</si>
  <si>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</si>
  <si>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</si>
  <si>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</si>
  <si>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</si>
  <si>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</si>
  <si>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</si>
  <si>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</si>
  <si>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</si>
  <si>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</si>
  <si>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</si>
  <si>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</si>
  <si>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</si>
  <si>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</si>
  <si>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</si>
  <si>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</si>
  <si>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</si>
  <si>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</si>
  <si>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</si>
  <si>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</si>
  <si>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</si>
  <si>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</si>
  <si>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</si>
  <si>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</si>
  <si>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</si>
  <si>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</si>
  <si>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</si>
  <si>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</si>
  <si>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</si>
  <si>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</si>
  <si>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</si>
  <si>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</si>
  <si>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</si>
  <si>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</si>
  <si>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</si>
  <si>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</si>
  <si>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</si>
  <si>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</si>
  <si>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</si>
  <si>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</si>
  <si>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</si>
  <si>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</si>
  <si>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</si>
  <si>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</si>
  <si>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</si>
  <si>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</si>
  <si>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</si>
  <si>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</si>
  <si>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</si>
  <si>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</si>
  <si>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</si>
  <si>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</si>
  <si>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</si>
  <si>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</si>
  <si>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</si>
  <si>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</si>
  <si>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</si>
  <si>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</si>
  <si>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</si>
  <si>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</si>
  <si>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</si>
  <si>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</si>
  <si>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</si>
  <si>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</si>
  <si>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</si>
  <si>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</si>
  <si>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</si>
  <si>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</si>
  <si>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</si>
  <si>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</si>
  <si>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</si>
  <si>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</si>
  <si>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</si>
  <si>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</si>
  <si>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</si>
  <si>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</si>
  <si>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</si>
  <si>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</si>
  <si>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</si>
  <si>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</si>
  <si>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</si>
  <si>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</si>
  <si>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</si>
  <si>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</si>
  <si>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</si>
  <si>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</si>
  <si>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</si>
  <si>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</si>
  <si>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</si>
  <si>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</si>
  <si>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</si>
  <si>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</si>
  <si>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</si>
  <si>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</si>
  <si>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</si>
  <si>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</si>
  <si>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</si>
  <si>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</si>
  <si>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</si>
  <si>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</si>
  <si>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</si>
  <si>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</si>
  <si>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</si>
  <si>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</si>
  <si>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</si>
  <si>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</si>
  <si>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</si>
  <si>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</si>
  <si>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</si>
  <si>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</si>
  <si>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</si>
  <si>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</si>
  <si>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</si>
  <si>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</si>
  <si>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</si>
  <si>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</si>
  <si>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</si>
  <si>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</si>
  <si>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</si>
  <si>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</si>
  <si>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</si>
  <si>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</si>
  <si>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</si>
  <si>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</si>
  <si>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</si>
  <si>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</si>
  <si>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</si>
  <si>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</si>
  <si>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</si>
  <si>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</si>
  <si>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</si>
  <si>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</si>
  <si>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</si>
  <si>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</si>
  <si>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</si>
  <si>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</si>
  <si>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</si>
  <si>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</si>
  <si>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</si>
  <si>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</si>
  <si>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</si>
  <si>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</si>
  <si>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</si>
  <si>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</si>
  <si>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</si>
  <si>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</si>
  <si>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</si>
  <si>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</si>
  <si>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</si>
  <si>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</si>
  <si>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</si>
  <si>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</si>
  <si>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</si>
  <si>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</si>
  <si>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</si>
  <si>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</si>
  <si>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</si>
  <si>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</si>
  <si>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</si>
  <si>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</si>
  <si>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</si>
  <si>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</si>
  <si>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</si>
  <si>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</si>
  <si>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</si>
  <si>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</si>
  <si>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</si>
  <si>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</si>
  <si>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</si>
  <si>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</si>
  <si>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</si>
  <si>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</si>
  <si>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</si>
  <si>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</si>
  <si>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</si>
  <si>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</si>
  <si>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</si>
  <si>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</si>
  <si>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</si>
  <si>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</si>
  <si>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</si>
  <si>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</si>
  <si>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</si>
  <si>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</si>
  <si>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</si>
  <si>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</si>
  <si>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</si>
  <si>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</si>
  <si>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</si>
  <si>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</si>
  <si>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</si>
  <si>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</si>
  <si>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</si>
  <si>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</si>
  <si>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</si>
  <si>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</si>
  <si>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</si>
  <si>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</si>
  <si>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</si>
  <si>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</si>
  <si>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</si>
  <si>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</si>
  <si>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</si>
  <si>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</si>
  <si>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</si>
  <si>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</si>
  <si>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</si>
  <si>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</si>
  <si>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</si>
  <si>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</si>
  <si>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</si>
  <si>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</si>
  <si>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</si>
  <si>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</si>
  <si>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</si>
  <si>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</si>
  <si>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</si>
  <si>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</si>
  <si>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</si>
  <si>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</si>
  <si>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</si>
  <si>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</si>
  <si>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</si>
  <si>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</si>
  <si>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</si>
  <si>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</si>
  <si>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</si>
  <si>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</si>
  <si>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</si>
  <si>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</si>
  <si>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</si>
  <si>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</si>
  <si>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</si>
  <si>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</si>
  <si>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</si>
  <si>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</si>
  <si>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</si>
  <si>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</si>
  <si>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</si>
  <si>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</si>
  <si>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</si>
  <si>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</si>
  <si>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</si>
  <si>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</si>
  <si>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</si>
  <si>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</si>
  <si>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</si>
  <si>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</si>
  <si>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</si>
  <si>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</si>
  <si>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</si>
  <si>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</si>
  <si>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</si>
  <si>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</si>
  <si>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</si>
  <si>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</si>
  <si>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</si>
  <si>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</si>
  <si>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</si>
  <si>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</si>
  <si>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</si>
  <si>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</si>
  <si>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</si>
  <si>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</si>
  <si>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</si>
  <si>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</si>
  <si>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</si>
  <si>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</si>
  <si>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</si>
  <si>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</si>
  <si>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</si>
  <si>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</si>
  <si>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</si>
  <si>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</si>
  <si>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</si>
  <si>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</si>
  <si>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</si>
  <si>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</si>
  <si>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</si>
  <si>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</si>
  <si>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</si>
  <si>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</si>
  <si>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</si>
  <si>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</si>
  <si>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</si>
  <si>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</si>
  <si>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</si>
  <si>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</si>
  <si>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</si>
  <si>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</si>
  <si>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</si>
  <si>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</si>
  <si>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</si>
  <si>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</si>
  <si>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</si>
  <si>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</si>
  <si>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</si>
  <si>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</si>
  <si>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</si>
  <si>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</si>
  <si>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</si>
  <si>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</si>
  <si>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</si>
  <si>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</si>
  <si>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</si>
  <si>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</si>
  <si>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</si>
  <si>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</si>
  <si>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</si>
  <si>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</si>
  <si>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</si>
  <si>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</si>
  <si>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</si>
  <si>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</si>
  <si>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</si>
  <si>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</si>
  <si>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</si>
  <si>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</si>
  <si>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</si>
  <si>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</si>
  <si>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</si>
  <si>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</si>
  <si>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</si>
  <si>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</si>
  <si>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</si>
  <si>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</si>
  <si>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</si>
  <si>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</si>
  <si>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</si>
  <si>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</si>
  <si>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</si>
  <si>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</si>
  <si>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</si>
  <si>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</si>
  <si>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</si>
  <si>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</si>
  <si>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</si>
  <si>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</si>
  <si>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</si>
  <si>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</si>
  <si>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</si>
  <si>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</si>
  <si>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</si>
  <si>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</si>
  <si>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</si>
  <si>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</si>
  <si>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</si>
  <si>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</si>
  <si>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</si>
  <si>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</si>
  <si>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</si>
  <si>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</si>
  <si>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</si>
  <si>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</si>
  <si>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</si>
  <si>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</si>
  <si>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</si>
  <si>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</si>
  <si>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</si>
  <si>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</si>
  <si>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</si>
  <si>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</si>
  <si>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</si>
  <si>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</si>
  <si>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</si>
  <si>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</si>
  <si>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</si>
  <si>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</si>
  <si>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</si>
  <si>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</si>
  <si>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</si>
  <si>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</si>
  <si>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</si>
  <si>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</si>
  <si>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</si>
  <si>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</si>
  <si>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</si>
  <si>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</si>
  <si>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</si>
  <si>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</si>
  <si>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</si>
  <si>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</si>
  <si>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</si>
  <si>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</si>
  <si>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</si>
  <si>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</si>
  <si>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</si>
  <si>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</si>
  <si>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</si>
  <si>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</si>
  <si>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</si>
  <si>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</si>
  <si>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</si>
  <si>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</si>
  <si>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</si>
  <si>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</si>
  <si>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</si>
  <si>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</si>
  <si>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</si>
  <si>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</si>
  <si>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</si>
  <si>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</si>
  <si>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</si>
  <si>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</si>
  <si>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</si>
  <si>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</si>
  <si>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</si>
  <si>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</si>
  <si>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</si>
  <si>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</si>
  <si>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</si>
  <si>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</si>
  <si>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</si>
  <si>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</si>
  <si>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</si>
  <si>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</si>
  <si>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</si>
  <si>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</si>
  <si>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</si>
  <si>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</si>
  <si>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</si>
  <si>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</si>
  <si>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</si>
  <si>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</si>
  <si>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</si>
  <si>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</si>
  <si>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</si>
  <si>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</si>
  <si>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</si>
  <si>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</si>
  <si>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</si>
  <si>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</si>
  <si>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</si>
  <si>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</si>
  <si>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</si>
  <si>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</si>
  <si>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</si>
  <si>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</si>
  <si>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</si>
  <si>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</si>
  <si>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</si>
  <si>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</si>
  <si>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</si>
  <si>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</si>
  <si>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</si>
  <si>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</si>
  <si>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</si>
  <si>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</si>
  <si>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</si>
  <si>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</si>
  <si>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</si>
  <si>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</si>
  <si>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</si>
  <si>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</si>
  <si>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</si>
  <si>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</si>
  <si>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</si>
  <si>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</si>
  <si>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</si>
  <si>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</si>
  <si>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</si>
  <si>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</si>
  <si>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</si>
  <si>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</si>
  <si>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</si>
  <si>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</si>
  <si>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</si>
  <si>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</si>
  <si>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</si>
  <si>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</si>
  <si>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</si>
  <si>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</si>
  <si>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</si>
  <si>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</si>
  <si>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</si>
  <si>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</si>
  <si>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</si>
  <si>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</si>
  <si>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</si>
  <si>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</si>
  <si>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</si>
  <si>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</si>
  <si>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</si>
  <si>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</si>
  <si>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</si>
  <si>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</si>
  <si>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</si>
  <si>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</si>
  <si>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</si>
  <si>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</si>
  <si>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</si>
  <si>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</si>
  <si>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</si>
  <si>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</si>
  <si>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</si>
  <si>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</si>
  <si>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</si>
  <si>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</si>
  <si>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</si>
  <si>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</si>
  <si>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</si>
  <si>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</si>
  <si>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</si>
  <si>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</si>
  <si>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</si>
  <si>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</si>
  <si>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</si>
  <si>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</si>
  <si>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</si>
  <si>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</si>
  <si>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</si>
  <si>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</si>
  <si>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</si>
  <si>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</si>
  <si>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</si>
  <si>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</si>
  <si>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</si>
  <si>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</si>
  <si>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</si>
  <si>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</si>
  <si>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</si>
  <si>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</si>
  <si>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</si>
  <si>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</si>
  <si>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</si>
  <si>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</si>
  <si>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</si>
  <si>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</si>
  <si>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</si>
  <si>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</si>
  <si>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</si>
  <si>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</si>
  <si>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</si>
  <si>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</si>
  <si>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</si>
  <si>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</si>
  <si>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</si>
  <si>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</si>
  <si>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</si>
  <si>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</si>
  <si>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</si>
  <si>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</si>
  <si>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</si>
  <si>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</si>
  <si>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</si>
  <si>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</si>
  <si>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</si>
  <si>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</si>
  <si>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</si>
  <si>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</si>
  <si>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</si>
  <si>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</si>
  <si>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</si>
  <si>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</si>
  <si>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</si>
  <si>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</si>
  <si>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</si>
  <si>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</si>
  <si>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</si>
  <si>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</si>
  <si>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</si>
  <si>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</si>
  <si>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</si>
  <si>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</si>
  <si>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</si>
  <si>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</si>
  <si>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</si>
  <si>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</si>
  <si>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</si>
  <si>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</si>
  <si>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</si>
  <si>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</si>
  <si>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</si>
  <si>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</si>
  <si>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</si>
  <si>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</si>
  <si>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</si>
  <si>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</si>
  <si>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</si>
  <si>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</si>
  <si>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</si>
  <si>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</si>
  <si>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</si>
  <si>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</si>
  <si>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</si>
  <si>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</si>
  <si>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</si>
  <si>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</si>
  <si>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</si>
  <si>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</si>
  <si>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</si>
  <si>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</si>
  <si>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</si>
  <si>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</si>
  <si>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</si>
  <si>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</si>
  <si>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</si>
  <si>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</si>
  <si>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</si>
  <si>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</si>
  <si>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</si>
  <si>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</si>
  <si>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</si>
  <si>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</si>
  <si>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</si>
  <si>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</si>
  <si>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</si>
  <si>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</si>
  <si>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</si>
  <si>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</si>
  <si>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</si>
  <si>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</si>
  <si>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</si>
  <si>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</si>
  <si>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</si>
  <si>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</si>
  <si>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</si>
  <si>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</si>
  <si>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</si>
  <si>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</si>
  <si>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</si>
  <si>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</si>
  <si>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</si>
  <si>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</si>
  <si>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</si>
  <si>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</si>
  <si>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</si>
  <si>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</si>
  <si>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</si>
  <si>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</si>
  <si>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</si>
  <si>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</si>
  <si>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</si>
  <si>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</si>
  <si>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</si>
  <si>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</si>
  <si>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</si>
  <si>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</si>
  <si>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</si>
  <si>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</si>
  <si>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</si>
  <si>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</si>
  <si>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</si>
  <si>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</si>
  <si>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</si>
  <si>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坪田和光病院</t>
    <phoneticPr fontId="3"/>
  </si>
  <si>
    <t>〒351-0101 和光市白子２－１２－１５</t>
    <phoneticPr fontId="3"/>
  </si>
  <si>
    <t>〇</t>
  </si>
  <si>
    <t>医療法人</t>
  </si>
  <si>
    <t>複数の診療科で活用</t>
  </si>
  <si>
    <t>内科</t>
  </si>
  <si>
    <t>整形外科</t>
  </si>
  <si>
    <t>リハビリテーション科</t>
  </si>
  <si>
    <t>地域包括ケア入院医療管理料３</t>
  </si>
  <si>
    <t>ＤＰＣ病院ではない</t>
  </si>
  <si>
    <t>有</t>
  </si>
  <si>
    <t>看護必要度Ⅱ</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</si>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</sst>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731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51</v>
      </c>
      <c r="K99" s="237" t="str">
        <f>IF(OR(COUNTIF(L99:L99,"未確認")&gt;0,COUNTIF(L99:L99,"~*")&gt;0),"※","")</f>
        <v/>
      </c>
      <c r="L99" s="258">
        <v>51</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51</v>
      </c>
      <c r="K101" s="237" t="str">
        <f>IF(OR(COUNTIF(L101:L101,"未確認")&gt;0,COUNTIF(L101:L101,"~*")&gt;0),"※","")</f>
        <v/>
      </c>
      <c r="L101" s="258">
        <v>51</v>
      </c>
    </row>
    <row r="102" spans="1:22" s="83" customFormat="1" ht="34.5" customHeight="1">
      <c r="A102" s="244" t="s">
        <v>610</v>
      </c>
      <c r="B102" s="84"/>
      <c r="C102" s="376"/>
      <c r="D102" s="378"/>
      <c r="E102" s="316" t="s">
        <v>612</v>
      </c>
      <c r="F102" s="317"/>
      <c r="G102" s="317"/>
      <c r="H102" s="318"/>
      <c r="I102" s="419"/>
      <c r="J102" s="256">
        <f t="shared" si="0"/>
        <v>51</v>
      </c>
      <c r="K102" s="237" t="str">
        <f t="shared" ref="K102:K111" si="1">IF(OR(COUNTIF(L101:L101,"未確認")&gt;0,COUNTIF(L101:L101,"~*")&gt;0),"※","")</f>
        <v/>
      </c>
      <c r="L102" s="258">
        <v>51</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row>
    <row r="132" spans="1:22" s="83" customFormat="1" ht="34.5" customHeight="1">
      <c r="A132" s="244" t="s">
        <v>621</v>
      </c>
      <c r="B132" s="84"/>
      <c r="C132" s="294"/>
      <c r="D132" s="296"/>
      <c r="E132" s="319" t="s">
        <v>58</v>
      </c>
      <c r="F132" s="320"/>
      <c r="G132" s="320"/>
      <c r="H132" s="321"/>
      <c r="I132" s="388"/>
      <c r="J132" s="101"/>
      <c r="K132" s="102"/>
      <c r="L132" s="82">
        <v>51</v>
      </c>
    </row>
    <row r="133" spans="1:22" s="83" customFormat="1" ht="67.5" customHeight="1">
      <c r="A133" s="244" t="s">
        <v>622</v>
      </c>
      <c r="B133" s="84"/>
      <c r="C133" s="333" t="s">
        <v>59</v>
      </c>
      <c r="D133" s="334"/>
      <c r="E133" s="334"/>
      <c r="F133" s="334"/>
      <c r="G133" s="334"/>
      <c r="H133" s="335"/>
      <c r="I133" s="388"/>
      <c r="J133" s="101"/>
      <c r="K133" s="102"/>
      <c r="L133" s="259" t="s">
        <v>1045</v>
      </c>
    </row>
    <row r="134" spans="1:22" s="83" customFormat="1" ht="34.5" customHeight="1">
      <c r="A134" s="244" t="s">
        <v>622</v>
      </c>
      <c r="B134" s="84"/>
      <c r="C134" s="111"/>
      <c r="D134" s="112"/>
      <c r="E134" s="319" t="s">
        <v>60</v>
      </c>
      <c r="F134" s="320"/>
      <c r="G134" s="320"/>
      <c r="H134" s="321"/>
      <c r="I134" s="388"/>
      <c r="J134" s="101"/>
      <c r="K134" s="102"/>
      <c r="L134" s="82">
        <v>30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31</v>
      </c>
      <c r="K153" s="264" t="str">
        <f t="shared" si="3"/>
        <v/>
      </c>
      <c r="L153" s="117">
        <v>31</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21</v>
      </c>
      <c r="K206" s="264" t="str">
        <f t="shared" si="5"/>
        <v/>
      </c>
      <c r="L206" s="117">
        <v>21</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1047</v>
      </c>
      <c r="K236" s="81"/>
      <c r="L236" s="110"/>
    </row>
    <row r="237" spans="1:22" s="83" customFormat="1" ht="34.5" customHeight="1">
      <c r="A237" s="248" t="s">
        <v>627</v>
      </c>
      <c r="B237" s="119"/>
      <c r="C237" s="319" t="s">
        <v>130</v>
      </c>
      <c r="D237" s="320"/>
      <c r="E237" s="320"/>
      <c r="F237" s="320"/>
      <c r="G237" s="320"/>
      <c r="H237" s="321"/>
      <c r="I237" s="406"/>
      <c r="J237" s="260" t="s">
        <v>1047</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1047</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70"/>
      <c r="D270" s="370"/>
      <c r="E270" s="370"/>
      <c r="F270" s="370"/>
      <c r="G270" s="370" t="s">
        <v>148</v>
      </c>
      <c r="H270" s="370"/>
      <c r="I270" s="403"/>
      <c r="J270" s="266">
        <f t="shared" si="9"/>
        <v>1.8</v>
      </c>
      <c r="K270" s="81" t="str">
        <f t="shared" si="8"/>
        <v/>
      </c>
      <c r="L270" s="148">
        <v>1.8</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0.2</v>
      </c>
      <c r="K274" s="81" t="str">
        <f t="shared" si="8"/>
        <v/>
      </c>
      <c r="L274" s="148">
        <v>0.2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0.5</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0.5</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280</v>
      </c>
      <c r="K392" s="81" t="str">
        <f t="shared" ref="K392:K397" si="11">IF(OR(COUNTIF(L392:L392,"未確認")&gt;0,COUNTIF(L392:L392,"~*")&gt;0),"※","")</f>
        <v/>
      </c>
      <c r="L392" s="147">
        <v>280</v>
      </c>
    </row>
    <row r="393" spans="1:22" s="83" customFormat="1" ht="34.5" customHeight="1">
      <c r="A393" s="249" t="s">
        <v>773</v>
      </c>
      <c r="B393" s="84"/>
      <c r="C393" s="369"/>
      <c r="D393" s="379"/>
      <c r="E393" s="319" t="s">
        <v>224</v>
      </c>
      <c r="F393" s="320"/>
      <c r="G393" s="320"/>
      <c r="H393" s="321"/>
      <c r="I393" s="342"/>
      <c r="J393" s="140">
        <f t="shared" si="10"/>
        <v>51</v>
      </c>
      <c r="K393" s="81" t="str">
        <f t="shared" si="11"/>
        <v/>
      </c>
      <c r="L393" s="147">
        <v>51</v>
      </c>
    </row>
    <row r="394" spans="1:22" s="83" customFormat="1" ht="34.5" customHeight="1">
      <c r="A394" s="250" t="s">
        <v>774</v>
      </c>
      <c r="B394" s="84"/>
      <c r="C394" s="369"/>
      <c r="D394" s="380"/>
      <c r="E394" s="319" t="s">
        <v>225</v>
      </c>
      <c r="F394" s="320"/>
      <c r="G394" s="320"/>
      <c r="H394" s="321"/>
      <c r="I394" s="342"/>
      <c r="J394" s="140">
        <f t="shared" si="10"/>
        <v>48</v>
      </c>
      <c r="K394" s="81" t="str">
        <f t="shared" si="11"/>
        <v/>
      </c>
      <c r="L394" s="147">
        <v>48</v>
      </c>
    </row>
    <row r="395" spans="1:22" s="83" customFormat="1" ht="34.5" customHeight="1">
      <c r="A395" s="250" t="s">
        <v>775</v>
      </c>
      <c r="B395" s="84"/>
      <c r="C395" s="369"/>
      <c r="D395" s="381"/>
      <c r="E395" s="319" t="s">
        <v>226</v>
      </c>
      <c r="F395" s="320"/>
      <c r="G395" s="320"/>
      <c r="H395" s="321"/>
      <c r="I395" s="342"/>
      <c r="J395" s="140">
        <f t="shared" si="10"/>
        <v>181</v>
      </c>
      <c r="K395" s="81" t="str">
        <f t="shared" si="11"/>
        <v/>
      </c>
      <c r="L395" s="147">
        <v>181</v>
      </c>
    </row>
    <row r="396" spans="1:22" s="83" customFormat="1" ht="34.5" customHeight="1">
      <c r="A396" s="250" t="s">
        <v>776</v>
      </c>
      <c r="B396" s="1"/>
      <c r="C396" s="369"/>
      <c r="D396" s="319" t="s">
        <v>227</v>
      </c>
      <c r="E396" s="320"/>
      <c r="F396" s="320"/>
      <c r="G396" s="320"/>
      <c r="H396" s="321"/>
      <c r="I396" s="342"/>
      <c r="J396" s="140">
        <f t="shared" si="10"/>
        <v>8172</v>
      </c>
      <c r="K396" s="81" t="str">
        <f t="shared" si="11"/>
        <v/>
      </c>
      <c r="L396" s="147">
        <v>8172</v>
      </c>
    </row>
    <row r="397" spans="1:22" s="83" customFormat="1" ht="34.5" customHeight="1">
      <c r="A397" s="250" t="s">
        <v>777</v>
      </c>
      <c r="B397" s="119"/>
      <c r="C397" s="369"/>
      <c r="D397" s="319" t="s">
        <v>228</v>
      </c>
      <c r="E397" s="320"/>
      <c r="F397" s="320"/>
      <c r="G397" s="320"/>
      <c r="H397" s="321"/>
      <c r="I397" s="343"/>
      <c r="J397" s="140">
        <f t="shared" si="10"/>
        <v>282</v>
      </c>
      <c r="K397" s="81" t="str">
        <f t="shared" si="11"/>
        <v/>
      </c>
      <c r="L397" s="147">
        <v>282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280</v>
      </c>
      <c r="K405" s="81" t="str">
        <f t="shared" ref="K405:K422" si="13">IF(OR(COUNTIF(L405:L405,"未確認")&gt;0,COUNTIF(L405:L405,"~*")&gt;0),"※","")</f>
        <v/>
      </c>
      <c r="L405" s="147">
        <v>280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163</v>
      </c>
      <c r="K407" s="81" t="str">
        <f t="shared" si="13"/>
        <v/>
      </c>
      <c r="L407" s="147">
        <v>163</v>
      </c>
    </row>
    <row r="408" spans="1:22" s="83" customFormat="1" ht="34.5" customHeight="1">
      <c r="A408" s="251" t="s">
        <v>781</v>
      </c>
      <c r="B408" s="119"/>
      <c r="C408" s="368"/>
      <c r="D408" s="368"/>
      <c r="E408" s="319" t="s">
        <v>236</v>
      </c>
      <c r="F408" s="320"/>
      <c r="G408" s="320"/>
      <c r="H408" s="321"/>
      <c r="I408" s="360"/>
      <c r="J408" s="140">
        <f t="shared" si="12"/>
        <v>39</v>
      </c>
      <c r="K408" s="81" t="str">
        <f t="shared" si="13"/>
        <v/>
      </c>
      <c r="L408" s="147">
        <v>39</v>
      </c>
    </row>
    <row r="409" spans="1:22" s="83" customFormat="1" ht="34.5" customHeight="1">
      <c r="A409" s="251" t="s">
        <v>782</v>
      </c>
      <c r="B409" s="119"/>
      <c r="C409" s="368"/>
      <c r="D409" s="368"/>
      <c r="E409" s="316" t="s">
        <v>989</v>
      </c>
      <c r="F409" s="317"/>
      <c r="G409" s="317"/>
      <c r="H409" s="318"/>
      <c r="I409" s="360"/>
      <c r="J409" s="140">
        <f t="shared" si="12"/>
        <v>78</v>
      </c>
      <c r="K409" s="81" t="str">
        <f t="shared" si="13"/>
        <v/>
      </c>
      <c r="L409" s="147">
        <v>78</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282</v>
      </c>
      <c r="K413" s="81" t="str">
        <f t="shared" si="13"/>
        <v/>
      </c>
      <c r="L413" s="147">
        <v>282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133</v>
      </c>
      <c r="K415" s="81" t="str">
        <f t="shared" si="13"/>
        <v/>
      </c>
      <c r="L415" s="147">
        <v>133</v>
      </c>
    </row>
    <row r="416" spans="1:22" s="83" customFormat="1" ht="34.5" customHeight="1">
      <c r="A416" s="251" t="s">
        <v>789</v>
      </c>
      <c r="B416" s="119"/>
      <c r="C416" s="368"/>
      <c r="D416" s="368"/>
      <c r="E416" s="319" t="s">
        <v>243</v>
      </c>
      <c r="F416" s="320"/>
      <c r="G416" s="320"/>
      <c r="H416" s="321"/>
      <c r="I416" s="360"/>
      <c r="J416" s="140">
        <f t="shared" si="12"/>
        <v>38</v>
      </c>
      <c r="K416" s="81" t="str">
        <f t="shared" si="13"/>
        <v/>
      </c>
      <c r="L416" s="147">
        <v>38</v>
      </c>
    </row>
    <row r="417" spans="1:22" s="83" customFormat="1" ht="34.5" customHeight="1">
      <c r="A417" s="251" t="s">
        <v>790</v>
      </c>
      <c r="B417" s="119"/>
      <c r="C417" s="368"/>
      <c r="D417" s="368"/>
      <c r="E417" s="319" t="s">
        <v>244</v>
      </c>
      <c r="F417" s="320"/>
      <c r="G417" s="320"/>
      <c r="H417" s="321"/>
      <c r="I417" s="360"/>
      <c r="J417" s="140">
        <f t="shared" si="12"/>
        <v>12</v>
      </c>
      <c r="K417" s="81" t="str">
        <f t="shared" si="13"/>
        <v/>
      </c>
      <c r="L417" s="147">
        <v>12</v>
      </c>
    </row>
    <row r="418" spans="1:22" s="83" customFormat="1" ht="34.5" customHeight="1">
      <c r="A418" s="251" t="s">
        <v>791</v>
      </c>
      <c r="B418" s="119"/>
      <c r="C418" s="368"/>
      <c r="D418" s="368"/>
      <c r="E418" s="319" t="s">
        <v>245</v>
      </c>
      <c r="F418" s="320"/>
      <c r="G418" s="320"/>
      <c r="H418" s="321"/>
      <c r="I418" s="360"/>
      <c r="J418" s="140">
        <f t="shared" si="12"/>
        <v>40</v>
      </c>
      <c r="K418" s="81" t="str">
        <f t="shared" si="13"/>
        <v/>
      </c>
      <c r="L418" s="147">
        <v>40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7</v>
      </c>
      <c r="K420" s="81" t="str">
        <f t="shared" si="13"/>
        <v/>
      </c>
      <c r="L420" s="147">
        <v>7</v>
      </c>
    </row>
    <row r="421" spans="1:22" s="83" customFormat="1" ht="34.5" customHeight="1">
      <c r="A421" s="251" t="s">
        <v>794</v>
      </c>
      <c r="B421" s="119"/>
      <c r="C421" s="368"/>
      <c r="D421" s="368"/>
      <c r="E421" s="319" t="s">
        <v>247</v>
      </c>
      <c r="F421" s="320"/>
      <c r="G421" s="320"/>
      <c r="H421" s="321"/>
      <c r="I421" s="360"/>
      <c r="J421" s="140">
        <f t="shared" si="12"/>
        <v>51</v>
      </c>
      <c r="K421" s="81" t="str">
        <f t="shared" si="13"/>
        <v/>
      </c>
      <c r="L421" s="147">
        <v>51</v>
      </c>
    </row>
    <row r="422" spans="1:22" s="83" customFormat="1" ht="34.5" customHeight="1">
      <c r="A422" s="251" t="s">
        <v>795</v>
      </c>
      <c r="B422" s="119"/>
      <c r="C422" s="368"/>
      <c r="D422" s="368"/>
      <c r="E422" s="319" t="s">
        <v>166</v>
      </c>
      <c r="F422" s="320"/>
      <c r="G422" s="320"/>
      <c r="H422" s="321"/>
      <c r="I422" s="361"/>
      <c r="J422" s="140">
        <f t="shared" si="12"/>
        <v>1</v>
      </c>
      <c r="K422" s="81" t="str">
        <f t="shared" si="13"/>
        <v/>
      </c>
      <c r="L422" s="147">
        <v>1</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282</v>
      </c>
      <c r="K430" s="193" t="str">
        <f>IF(OR(COUNTIF(L430:L430,"未確認")&gt;0,COUNTIF(L430:L430,"~*")&gt;0),"※","")</f>
        <v/>
      </c>
      <c r="L430" s="147">
        <v>282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36</v>
      </c>
      <c r="K432" s="193" t="str">
        <f>IF(OR(COUNTIF(L432:L432,"未確認")&gt;0,COUNTIF(L432:L432,"~*")&gt;0),"※","")</f>
        <v/>
      </c>
      <c r="L432" s="147">
        <v>36</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246</v>
      </c>
      <c r="K433" s="193" t="str">
        <f>IF(OR(COUNTIF(L433:L433,"未確認")&gt;0,COUNTIF(L433:L433,"~*")&gt;0),"※","")</f>
        <v/>
      </c>
      <c r="L433" s="147">
        <v>246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9</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9</v>
      </c>
      <c r="K445" s="187" t="str">
        <f t="shared" si="14"/>
        <v/>
      </c>
      <c r="L445" s="269"/>
    </row>
    <row r="446" spans="1:22" s="83" customFormat="1" ht="34.5" customHeight="1">
      <c r="A446" s="251" t="s">
        <v>804</v>
      </c>
      <c r="B446" s="119"/>
      <c r="C446" s="357" t="s">
        <v>267</v>
      </c>
      <c r="D446" s="358"/>
      <c r="E446" s="358"/>
      <c r="F446" s="358"/>
      <c r="G446" s="358"/>
      <c r="H446" s="359"/>
      <c r="I446" s="326"/>
      <c r="J446" s="192">
        <v>1</v>
      </c>
      <c r="K446" s="187" t="str">
        <f t="shared" si="14"/>
        <v/>
      </c>
      <c r="L446" s="269"/>
    </row>
    <row r="447" spans="1:22" s="83" customFormat="1" ht="34.5" customHeight="1">
      <c r="A447" s="251" t="s">
        <v>805</v>
      </c>
      <c r="B447" s="119"/>
      <c r="C447" s="188"/>
      <c r="D447" s="196"/>
      <c r="E447" s="319" t="s">
        <v>268</v>
      </c>
      <c r="F447" s="320"/>
      <c r="G447" s="320"/>
      <c r="H447" s="321"/>
      <c r="I447" s="326"/>
      <c r="J447" s="192">
        <v>1</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1048</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12.5</v>
      </c>
    </row>
    <row r="569" spans="1:12" s="91" customFormat="1" ht="34.5" customHeight="1">
      <c r="A569" s="251" t="s">
        <v>878</v>
      </c>
      <c r="B569" s="119"/>
      <c r="C569" s="209"/>
      <c r="D569" s="330" t="s">
        <v>377</v>
      </c>
      <c r="E569" s="341"/>
      <c r="F569" s="341"/>
      <c r="G569" s="341"/>
      <c r="H569" s="331"/>
      <c r="I569" s="342"/>
      <c r="J569" s="207"/>
      <c r="K569" s="210"/>
      <c r="L569" s="211">
        <v>4.2</v>
      </c>
    </row>
    <row r="570" spans="1:12" s="91" customFormat="1" ht="34.5" customHeight="1">
      <c r="A570" s="251" t="s">
        <v>879</v>
      </c>
      <c r="B570" s="119"/>
      <c r="C570" s="209"/>
      <c r="D570" s="330" t="s">
        <v>992</v>
      </c>
      <c r="E570" s="341"/>
      <c r="F570" s="341"/>
      <c r="G570" s="341"/>
      <c r="H570" s="331"/>
      <c r="I570" s="342"/>
      <c r="J570" s="207"/>
      <c r="K570" s="210"/>
      <c r="L570" s="211">
        <v>4.2</v>
      </c>
    </row>
    <row r="571" spans="1:12" s="91" customFormat="1" ht="34.5" customHeight="1">
      <c r="A571" s="251" t="s">
        <v>880</v>
      </c>
      <c r="B571" s="119"/>
      <c r="C571" s="209"/>
      <c r="D571" s="330" t="s">
        <v>379</v>
      </c>
      <c r="E571" s="341"/>
      <c r="F571" s="341"/>
      <c r="G571" s="341"/>
      <c r="H571" s="331"/>
      <c r="I571" s="342"/>
      <c r="J571" s="207"/>
      <c r="K571" s="210"/>
      <c r="L571" s="211">
        <v>4.2</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8.3000000000000007</v>
      </c>
    </row>
    <row r="574" spans="1:12" s="91" customFormat="1" ht="34.5" customHeight="1">
      <c r="A574" s="251" t="s">
        <v>883</v>
      </c>
      <c r="B574" s="119"/>
      <c r="C574" s="212"/>
      <c r="D574" s="330" t="s">
        <v>993</v>
      </c>
      <c r="E574" s="341"/>
      <c r="F574" s="341"/>
      <c r="G574" s="341"/>
      <c r="H574" s="331"/>
      <c r="I574" s="342"/>
      <c r="J574" s="213"/>
      <c r="K574" s="214"/>
      <c r="L574" s="211">
        <v>8.3000000000000007</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9" t="s">
        <v>394</v>
      </c>
      <c r="D594" s="320"/>
      <c r="E594" s="320"/>
      <c r="F594" s="320"/>
      <c r="G594" s="320"/>
      <c r="H594" s="321"/>
      <c r="I594" s="134" t="s">
        <v>395</v>
      </c>
      <c r="J594" s="116" t="str">
        <f>IF(SUM(L594:L594)=0,IF(COUNTIF(L594:L594,"未確認")&gt;0,"未確認",IF(COUNTIF(L594:L594,"~*")&gt;0,"*",SUM(L594:L594))),SUM(L594:L594))</f>
        <v>*</v>
      </c>
      <c r="K594" s="201" t="str">
        <f>IF(OR(COUNTIF(L594:L594,"未確認")&gt;0,COUNTIF(L594:L594,"*")&gt;0),"※","")</f>
        <v>※</v>
      </c>
      <c r="L594" s="117" t="s">
        <v>541</v>
      </c>
    </row>
    <row r="595" spans="1:12" s="115" customFormat="1" ht="35.1" customHeight="1">
      <c r="A595" s="251" t="s">
        <v>895</v>
      </c>
      <c r="B595" s="84"/>
      <c r="C595" s="322" t="s">
        <v>994</v>
      </c>
      <c r="D595" s="323"/>
      <c r="E595" s="323"/>
      <c r="F595" s="323"/>
      <c r="G595" s="323"/>
      <c r="H595" s="324"/>
      <c r="I595" s="339" t="s">
        <v>397</v>
      </c>
      <c r="J595" s="140">
        <v>130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12</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170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19</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88</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t="str">
        <f t="shared" si="27"/>
        <v>*</v>
      </c>
      <c r="K614" s="201" t="str">
        <f t="shared" si="28"/>
        <v>※</v>
      </c>
      <c r="L614" s="117" t="s">
        <v>541</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10</v>
      </c>
      <c r="K617" s="201" t="str">
        <f t="shared" si="28"/>
        <v/>
      </c>
      <c r="L617" s="117">
        <v>10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t="str">
        <f t="shared" ref="J646:J660" si="31">IF(SUM(L646:L646)=0,IF(COUNTIF(L646:L646,"未確認")&gt;0,"未確認",IF(COUNTIF(L646:L646,"~*")&gt;0,"*",SUM(L646:L646))),SUM(L646:L646))</f>
        <v>*</v>
      </c>
      <c r="K646" s="201" t="str">
        <f t="shared" ref="K646:K660" si="32">IF(OR(COUNTIF(L646:L646,"未確認")&gt;0,COUNTIF(L646:L646,"*")&gt;0),"※","")</f>
        <v>※</v>
      </c>
      <c r="L646" s="117" t="s">
        <v>541</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E93E478-3CC0-459A-AE68-902215C559D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2019-12-23T00:27:56Z</dcterms:modified>
</cp:coreProperties>
</file>