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B383808-76DA-4D11-89A2-C36ADDAB0469}"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<sst xmlns="http://schemas.openxmlformats.org/spreadsheetml/2006/main" count="3089" uniqueCount="1052">
  <si>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</si>
  <si>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</si>
  <si>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</si>
  <si>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</si>
  <si>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</si>
  <si>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</si>
  <si>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</si>
  <si>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</si>
  <si>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</si>
  <si>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</si>
  <si>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</si>
  <si>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</si>
  <si>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</si>
  <si>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</si>
  <si>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</si>
  <si>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</si>
  <si>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</si>
  <si>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</si>
  <si>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</si>
  <si>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</si>
  <si>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</si>
  <si>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</si>
  <si>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</si>
  <si>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</si>
  <si>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</si>
  <si>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</si>
  <si>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</si>
  <si>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</si>
  <si>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</si>
  <si>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</si>
  <si>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</si>
  <si>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</si>
  <si>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</si>
  <si>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</si>
  <si>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</si>
  <si>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</si>
  <si>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</si>
  <si>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</si>
  <si>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</si>
  <si>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</si>
  <si>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</si>
  <si>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</si>
  <si>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</si>
  <si>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</si>
  <si>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</si>
  <si>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</si>
  <si>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</si>
  <si>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</si>
  <si>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</si>
  <si>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</si>
  <si>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</si>
  <si>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</si>
  <si>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</si>
  <si>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</si>
  <si>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</si>
  <si>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</si>
  <si>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</si>
  <si>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</si>
  <si>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</si>
  <si>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</si>
  <si>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</si>
  <si>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</si>
  <si>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</si>
  <si>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</si>
  <si>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</si>
  <si>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</si>
  <si>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</si>
  <si>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</si>
  <si>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</si>
  <si>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</si>
  <si>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</si>
  <si>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</si>
  <si>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</si>
  <si>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</si>
  <si>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</si>
  <si>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</si>
  <si>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</si>
  <si>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</si>
  <si>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</si>
  <si>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</si>
  <si>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</si>
  <si>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</si>
  <si>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</si>
  <si>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</si>
  <si>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</si>
  <si>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</si>
  <si>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</si>
  <si>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</si>
  <si>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</si>
  <si>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</si>
  <si>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</si>
  <si>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</si>
  <si>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</si>
  <si>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</si>
  <si>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</si>
  <si>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</si>
  <si>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</si>
  <si>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</si>
  <si>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</si>
  <si>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</si>
  <si>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</si>
  <si>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</si>
  <si>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</si>
  <si>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</si>
  <si>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</si>
  <si>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</si>
  <si>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</si>
  <si>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</si>
  <si>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</si>
  <si>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</si>
  <si>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</si>
  <si>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</si>
  <si>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</si>
  <si>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</si>
  <si>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</si>
  <si>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</si>
  <si>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</si>
  <si>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</si>
  <si>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</si>
  <si>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</si>
  <si>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</si>
  <si>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</si>
  <si>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</si>
  <si>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</si>
  <si>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</si>
  <si>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</si>
  <si>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</si>
  <si>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</si>
  <si>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</si>
  <si>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</si>
  <si>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</si>
  <si>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</si>
  <si>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</si>
  <si>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</si>
  <si>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</si>
  <si>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</si>
  <si>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</si>
  <si>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</si>
  <si>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</si>
  <si>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</si>
  <si>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</si>
  <si>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</si>
  <si>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</si>
  <si>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</si>
  <si>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</si>
  <si>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</si>
  <si>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</si>
  <si>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</si>
  <si>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</si>
  <si>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</si>
  <si>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</si>
  <si>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</si>
  <si>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</si>
  <si>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</si>
  <si>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</si>
  <si>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</si>
  <si>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</si>
  <si>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</si>
  <si>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</si>
  <si>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</si>
  <si>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</si>
  <si>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</si>
  <si>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</si>
  <si>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</si>
  <si>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</si>
  <si>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</si>
  <si>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</si>
  <si>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</si>
  <si>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</si>
  <si>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</si>
  <si>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</si>
  <si>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</si>
  <si>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</si>
  <si>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</si>
  <si>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</si>
  <si>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</si>
  <si>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</si>
  <si>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</si>
  <si>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</si>
  <si>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</si>
  <si>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</si>
  <si>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</si>
  <si>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</si>
  <si>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</si>
  <si>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</si>
  <si>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</si>
  <si>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</si>
  <si>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</si>
  <si>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</si>
  <si>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</si>
  <si>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</si>
  <si>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</si>
  <si>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</si>
  <si>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</si>
  <si>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</si>
  <si>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</si>
  <si>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</si>
  <si>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</si>
  <si>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</si>
  <si>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</si>
  <si>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</si>
  <si>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</si>
  <si>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</si>
  <si>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</si>
  <si>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</si>
  <si>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</si>
  <si>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</si>
  <si>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</si>
  <si>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</si>
  <si>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</si>
  <si>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</si>
  <si>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</si>
  <si>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</si>
  <si>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</si>
  <si>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</si>
  <si>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</si>
  <si>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</si>
  <si>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</si>
  <si>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</si>
  <si>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</si>
  <si>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</si>
  <si>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</si>
  <si>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</si>
  <si>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</si>
  <si>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</si>
  <si>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</si>
  <si>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</si>
  <si>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</si>
  <si>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</si>
  <si>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</si>
  <si>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</si>
  <si>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</si>
  <si>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</si>
  <si>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</si>
  <si>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</si>
  <si>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</si>
  <si>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</si>
  <si>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</si>
  <si>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</si>
  <si>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</si>
  <si>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</si>
  <si>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</si>
  <si>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</si>
  <si>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</si>
  <si>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</si>
  <si>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</si>
  <si>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</si>
  <si>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</si>
  <si>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</si>
  <si>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</si>
  <si>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</si>
  <si>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</si>
  <si>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</si>
  <si>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</si>
  <si>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</si>
  <si>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</si>
  <si>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</si>
  <si>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</si>
  <si>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</si>
  <si>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</si>
  <si>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</si>
  <si>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</si>
  <si>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</si>
  <si>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</si>
  <si>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</si>
  <si>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</si>
  <si>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</si>
  <si>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</si>
  <si>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</si>
  <si>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</si>
  <si>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</si>
  <si>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</si>
  <si>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</si>
  <si>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</si>
  <si>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</si>
  <si>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</si>
  <si>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</si>
  <si>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</si>
  <si>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</si>
  <si>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</si>
  <si>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</si>
  <si>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</si>
  <si>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</si>
  <si>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</si>
  <si>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</si>
  <si>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</si>
  <si>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</si>
  <si>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</si>
  <si>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</si>
  <si>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</si>
  <si>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</si>
  <si>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</si>
  <si>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</si>
  <si>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</si>
  <si>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</si>
  <si>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</si>
  <si>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</si>
  <si>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</si>
  <si>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</si>
  <si>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</si>
  <si>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</si>
  <si>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</si>
  <si>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</si>
  <si>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</si>
  <si>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</si>
  <si>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</si>
  <si>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</si>
  <si>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</si>
  <si>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</si>
  <si>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</si>
  <si>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</si>
  <si>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</si>
  <si>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</si>
  <si>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</si>
  <si>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</si>
  <si>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</si>
  <si>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</si>
  <si>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</si>
  <si>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</si>
  <si>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</si>
  <si>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</si>
  <si>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</si>
  <si>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</si>
  <si>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</si>
  <si>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</si>
  <si>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</si>
  <si>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</si>
  <si>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</si>
  <si>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</si>
  <si>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</si>
  <si>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</si>
  <si>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</si>
  <si>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</si>
  <si>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</si>
  <si>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</si>
  <si>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</si>
  <si>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</si>
  <si>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</si>
  <si>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</si>
  <si>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</si>
  <si>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</si>
  <si>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</si>
  <si>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</si>
  <si>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</si>
  <si>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</si>
  <si>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</si>
  <si>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</si>
  <si>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</si>
  <si>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</si>
  <si>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</si>
  <si>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</si>
  <si>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</si>
  <si>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</si>
  <si>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</si>
  <si>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</si>
  <si>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</si>
  <si>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</si>
  <si>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</si>
  <si>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</si>
  <si>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</si>
  <si>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</si>
  <si>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</si>
  <si>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</si>
  <si>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</si>
  <si>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</si>
  <si>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</si>
  <si>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</si>
  <si>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</si>
  <si>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</si>
  <si>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</si>
  <si>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</si>
  <si>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</si>
  <si>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</si>
  <si>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</si>
  <si>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</si>
  <si>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</si>
  <si>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</si>
  <si>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</si>
  <si>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</si>
  <si>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</si>
  <si>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</si>
  <si>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</si>
  <si>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</si>
  <si>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</si>
  <si>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</si>
  <si>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</si>
  <si>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</si>
  <si>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</si>
  <si>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</si>
  <si>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</si>
  <si>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</si>
  <si>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</si>
  <si>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</si>
  <si>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</si>
  <si>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</si>
  <si>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</si>
  <si>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</si>
  <si>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</si>
  <si>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</si>
  <si>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</si>
  <si>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</si>
  <si>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</si>
  <si>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</si>
  <si>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</si>
  <si>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</si>
  <si>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</si>
  <si>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</si>
  <si>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</si>
  <si>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</si>
  <si>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</si>
  <si>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</si>
  <si>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</si>
  <si>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</si>
  <si>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</si>
  <si>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</si>
  <si>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</si>
  <si>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</si>
  <si>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</si>
  <si>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</si>
  <si>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</si>
  <si>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</si>
  <si>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</si>
  <si>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</si>
  <si>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</si>
  <si>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</si>
  <si>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</si>
  <si>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</si>
  <si>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</si>
  <si>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</si>
  <si>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</si>
  <si>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</si>
  <si>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</si>
  <si>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</si>
  <si>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</si>
  <si>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</si>
  <si>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</si>
  <si>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</si>
  <si>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</si>
  <si>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</si>
  <si>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</si>
  <si>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</si>
  <si>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</si>
  <si>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</si>
  <si>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</si>
  <si>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</si>
  <si>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</si>
  <si>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</si>
  <si>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</si>
  <si>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</si>
  <si>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</si>
  <si>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</si>
  <si>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</si>
  <si>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</si>
  <si>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</si>
  <si>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</si>
  <si>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</si>
  <si>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</si>
  <si>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</si>
  <si>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</si>
  <si>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</si>
  <si>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</si>
  <si>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</si>
  <si>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</si>
  <si>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</si>
  <si>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</si>
  <si>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</si>
  <si>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</si>
  <si>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</si>
  <si>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</si>
  <si>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</si>
  <si>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</si>
  <si>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</si>
  <si>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</si>
  <si>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</si>
  <si>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</si>
  <si>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</si>
  <si>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</si>
  <si>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</si>
  <si>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</si>
  <si>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</si>
  <si>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</si>
  <si>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</si>
  <si>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</si>
  <si>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</si>
  <si>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</si>
  <si>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</si>
  <si>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</si>
  <si>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</si>
  <si>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</si>
  <si>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</si>
  <si>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</si>
  <si>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</si>
  <si>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</si>
  <si>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</si>
  <si>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</si>
  <si>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</si>
  <si>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</si>
  <si>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</si>
  <si>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</si>
  <si>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</si>
  <si>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</si>
  <si>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</si>
  <si>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</si>
  <si>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</si>
  <si>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</si>
  <si>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</si>
  <si>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</si>
  <si>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</si>
  <si>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</si>
  <si>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</si>
  <si>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</si>
  <si>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</si>
  <si>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</si>
  <si>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</si>
  <si>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</si>
  <si>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</si>
  <si>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</si>
  <si>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</si>
  <si>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</si>
  <si>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</si>
  <si>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</si>
  <si>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</si>
  <si>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</si>
  <si>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</si>
  <si>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</si>
  <si>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</si>
  <si>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</si>
  <si>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</si>
  <si>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</si>
  <si>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</si>
  <si>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</si>
  <si>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</si>
  <si>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</si>
  <si>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</si>
  <si>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</si>
  <si>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</si>
  <si>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</si>
  <si>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</si>
  <si>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</si>
  <si>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</si>
  <si>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</si>
  <si>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</si>
  <si>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</si>
  <si>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</si>
  <si>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</si>
  <si>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</si>
  <si>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</si>
  <si>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</si>
  <si>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</si>
  <si>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</si>
  <si>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</si>
  <si>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</si>
  <si>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</si>
  <si>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</si>
  <si>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</si>
  <si>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</si>
  <si>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</si>
  <si>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</si>
  <si>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</si>
  <si>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</si>
  <si>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</si>
  <si>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</si>
  <si>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</si>
  <si>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</si>
  <si>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</si>
  <si>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</si>
  <si>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</si>
  <si>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</si>
  <si>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</si>
  <si>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</si>
  <si>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</si>
  <si>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</si>
  <si>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</si>
  <si>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</si>
  <si>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</si>
  <si>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</si>
  <si>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</si>
  <si>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</si>
  <si>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</si>
  <si>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</si>
  <si>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</si>
  <si>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</si>
  <si>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</si>
  <si>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</si>
  <si>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</si>
  <si>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</si>
  <si>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</si>
  <si>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</si>
  <si>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</si>
  <si>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</si>
  <si>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</si>
  <si>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</si>
  <si>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</si>
  <si>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</si>
  <si>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</si>
  <si>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</si>
  <si>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</si>
  <si>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</si>
  <si>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</si>
  <si>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</si>
  <si>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</si>
  <si>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</si>
  <si>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</si>
  <si>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</si>
  <si>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</si>
  <si>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</si>
  <si>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</si>
  <si>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</si>
  <si>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</si>
  <si>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</si>
  <si>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</si>
  <si>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</si>
  <si>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</si>
  <si>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</si>
  <si>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</si>
  <si>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</si>
  <si>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</si>
  <si>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</si>
  <si>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</si>
  <si>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</si>
  <si>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</si>
  <si>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</si>
  <si>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</si>
  <si>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</si>
  <si>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</si>
  <si>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</si>
  <si>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</si>
  <si>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</si>
  <si>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</si>
  <si>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</si>
  <si>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</si>
  <si>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</si>
  <si>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</si>
  <si>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</si>
  <si>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</si>
  <si>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</si>
  <si>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</si>
  <si>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</si>
  <si>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</si>
  <si>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</si>
  <si>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</si>
  <si>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</si>
  <si>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</si>
  <si>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</si>
  <si>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</si>
  <si>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</si>
  <si>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</si>
  <si>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</si>
  <si>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</si>
  <si>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</si>
  <si>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</si>
  <si>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</si>
  <si>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</si>
  <si>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</si>
  <si>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</si>
  <si>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</si>
  <si>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</si>
  <si>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</si>
  <si>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</si>
  <si>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</si>
  <si>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</si>
  <si>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</si>
  <si>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</si>
  <si>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</si>
  <si>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</si>
  <si>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</si>
  <si>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</si>
  <si>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</si>
  <si>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</si>
  <si>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</si>
  <si>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</si>
  <si>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</si>
  <si>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</si>
  <si>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</si>
  <si>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</si>
  <si>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</si>
  <si>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</si>
  <si>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</si>
  <si>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</si>
  <si>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</si>
  <si>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</si>
  <si>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</si>
  <si>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</si>
  <si>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</si>
  <si>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</si>
  <si>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</si>
  <si>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</si>
  <si>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</si>
  <si>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</si>
  <si>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</si>
  <si>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</si>
  <si>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</si>
  <si>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</si>
  <si>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</si>
  <si>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</si>
  <si>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</si>
  <si>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</si>
  <si>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</si>
  <si>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</si>
  <si>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</si>
  <si>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</si>
  <si>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</si>
  <si>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</si>
  <si>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</si>
  <si>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</si>
  <si>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</si>
  <si>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</si>
  <si>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</si>
  <si>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</si>
  <si>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</si>
  <si>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</si>
  <si>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</si>
  <si>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</si>
  <si>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</si>
  <si>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</si>
  <si>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</si>
  <si>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</si>
  <si>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</si>
  <si>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</si>
  <si>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</si>
  <si>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</si>
  <si>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</si>
  <si>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</si>
  <si>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</si>
  <si>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</si>
  <si>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</si>
  <si>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</si>
  <si>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</si>
  <si>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</si>
  <si>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</si>
  <si>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</si>
  <si>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</si>
  <si>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</si>
  <si>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</si>
  <si>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</si>
  <si>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</si>
  <si>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</si>
  <si>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</si>
  <si>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</si>
  <si>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</si>
  <si>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</si>
  <si>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</si>
  <si>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</si>
  <si>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</si>
  <si>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</si>
  <si>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</si>
  <si>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</si>
  <si>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</si>
  <si>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</si>
  <si>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</si>
  <si>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</si>
  <si>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</si>
  <si>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</si>
  <si>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</si>
  <si>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</si>
  <si>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</si>
  <si>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</si>
  <si>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</si>
  <si>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</si>
  <si>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</si>
  <si>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</si>
  <si>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</si>
  <si>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</si>
  <si>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</si>
  <si>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</si>
  <si>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</si>
  <si>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</si>
  <si>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</si>
  <si>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</si>
  <si>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</si>
  <si>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</si>
  <si>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</si>
  <si>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</si>
  <si>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</si>
  <si>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</si>
  <si>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</si>
  <si>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</si>
  <si>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</si>
  <si>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</si>
  <si>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</si>
  <si>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</si>
  <si>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</si>
  <si>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</si>
  <si>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</si>
  <si>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</si>
  <si>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</si>
  <si>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</si>
  <si>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</si>
  <si>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</si>
  <si>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</si>
  <si>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</si>
  <si>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</si>
  <si>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</si>
  <si>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</si>
  <si>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</si>
  <si>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</si>
  <si>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</si>
  <si>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</si>
  <si>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</si>
  <si>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</si>
  <si>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</si>
  <si>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</si>
  <si>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</si>
  <si>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</si>
  <si>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</si>
  <si>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</si>
  <si>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</si>
  <si>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</si>
  <si>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</si>
  <si>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</si>
  <si>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</si>
  <si>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</si>
  <si>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</si>
  <si>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</si>
  <si>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</si>
  <si>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</si>
  <si>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</si>
  <si>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</si>
  <si>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</si>
  <si>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</si>
  <si>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</si>
  <si>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</si>
  <si>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</si>
  <si>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</si>
  <si>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</si>
  <si>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</si>
  <si>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</si>
  <si>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</si>
  <si>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</si>
  <si>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</si>
  <si>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</si>
  <si>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</si>
  <si>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</si>
  <si>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</si>
  <si>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</si>
  <si>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</si>
  <si>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</si>
  <si>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</si>
  <si>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</si>
  <si>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</si>
  <si>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</si>
  <si>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</si>
  <si>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</si>
  <si>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</si>
  <si>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</si>
  <si>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</si>
  <si>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</si>
  <si>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</si>
  <si>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</si>
  <si>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</si>
  <si>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</si>
  <si>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</si>
  <si>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</si>
  <si>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</si>
  <si>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</si>
  <si>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</si>
  <si>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</si>
  <si>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</si>
  <si>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</si>
  <si>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</si>
  <si>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</si>
  <si>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</si>
  <si>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</si>
  <si>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</si>
  <si>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</si>
  <si>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</si>
  <si>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</si>
  <si>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</si>
  <si>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</si>
  <si>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</si>
  <si>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</si>
  <si>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</si>
  <si>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</si>
  <si>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</si>
  <si>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</si>
  <si>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</si>
  <si>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</si>
  <si>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</si>
  <si>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</si>
  <si>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</si>
  <si>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</si>
  <si>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</si>
  <si>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</si>
  <si>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</si>
  <si>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</si>
  <si>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</si>
  <si>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</si>
  <si>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</si>
  <si>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</si>
  <si>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</si>
  <si>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</si>
  <si>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</si>
  <si>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</si>
  <si>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</si>
  <si>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</si>
  <si>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</si>
  <si>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</si>
  <si>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</si>
  <si>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</si>
  <si>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</si>
  <si>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</si>
  <si>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</si>
  <si>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</si>
  <si>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</si>
  <si>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</si>
  <si>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</si>
  <si>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</si>
  <si>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</si>
  <si>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</si>
  <si>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</si>
  <si>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</si>
  <si>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</si>
  <si>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</si>
  <si>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</si>
  <si>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</si>
  <si>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</si>
  <si>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</si>
  <si>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</si>
  <si>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</si>
  <si>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</si>
  <si>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</si>
  <si>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</si>
  <si>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</si>
  <si>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</si>
  <si>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</si>
  <si>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</si>
  <si>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</si>
  <si>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</si>
  <si>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</si>
  <si>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</si>
  <si>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</si>
  <si>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</si>
  <si>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</si>
  <si>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</si>
  <si>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</si>
  <si>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</si>
  <si>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</si>
  <si>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</si>
  <si>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</si>
  <si>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</si>
  <si>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</si>
  <si>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</si>
  <si>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</si>
  <si>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</si>
  <si>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</si>
  <si>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</si>
  <si>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</si>
  <si>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</si>
  <si>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</si>
  <si>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</si>
  <si>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</si>
  <si>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</si>
  <si>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</si>
  <si>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</si>
  <si>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</si>
  <si>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</si>
  <si>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</si>
  <si>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</si>
  <si>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</si>
  <si>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</si>
  <si>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</si>
  <si>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</si>
  <si>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</si>
  <si>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</si>
  <si>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</si>
  <si>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</si>
  <si>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</si>
  <si>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</si>
  <si>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</si>
  <si>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</si>
  <si>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</si>
  <si>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</si>
  <si>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</si>
  <si>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</si>
  <si>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</si>
  <si>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</si>
  <si>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</si>
  <si>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</si>
  <si>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</si>
  <si>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</si>
  <si>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</si>
  <si>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</si>
  <si>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</si>
  <si>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</si>
  <si>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</si>
  <si>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</si>
  <si>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</si>
  <si>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</si>
  <si>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</si>
  <si>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</si>
  <si>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</si>
  <si>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</si>
  <si>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</si>
  <si>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</si>
  <si>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</si>
  <si>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</si>
  <si>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</si>
  <si>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</si>
  <si>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</si>
  <si>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</si>
  <si>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</si>
  <si>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</si>
  <si>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</si>
  <si>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</si>
  <si>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</si>
  <si>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</si>
  <si>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</si>
  <si>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</si>
  <si>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</si>
  <si>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</si>
  <si>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</si>
  <si>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</si>
  <si>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</si>
  <si>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</si>
  <si>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</si>
  <si>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</si>
  <si>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</si>
  <si>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</si>
  <si>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</si>
  <si>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</si>
  <si>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</si>
  <si>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</si>
  <si>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</si>
  <si>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</si>
  <si>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</si>
  <si>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</si>
  <si>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</si>
  <si>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</si>
  <si>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</si>
  <si>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</si>
  <si>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</si>
  <si>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</si>
  <si>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</si>
  <si>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</si>
  <si>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</si>
  <si>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</si>
  <si>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</si>
  <si>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三浦病院</t>
    <phoneticPr fontId="3"/>
  </si>
  <si>
    <t>〒354-0004 富士見市下南畑３１６６－１</t>
    <phoneticPr fontId="3"/>
  </si>
  <si>
    <t>〇</t>
  </si>
  <si>
    <t>個人</t>
  </si>
  <si>
    <t>複数の診療科で活用</t>
  </si>
  <si>
    <t>外科</t>
  </si>
  <si>
    <t>内科</t>
  </si>
  <si>
    <t>ＤＰＣ病院ではない</t>
  </si>
  <si>
    <t>有</t>
  </si>
  <si>
    <t>-</t>
    <phoneticPr fontId="3"/>
  </si>
  <si>
    <t>２階　一般病棟</t>
  </si>
  <si>
    <t>急性期機能</t>
  </si>
  <si>
    <t>緩和ケア病棟入院料１</t>
  </si>
  <si>
    <t>３階　緩和ケア病棟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</si>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</sst>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15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1047</v>
      </c>
      <c r="M89" s="262" t="s">
        <v>1050</v>
      </c>
    </row>
    <row r="90" spans="1:22" s="21" customFormat="1">
      <c r="A90" s="243"/>
      <c r="B90" s="1"/>
      <c r="C90" s="3"/>
      <c r="D90" s="3"/>
      <c r="E90" s="3"/>
      <c r="F90" s="3"/>
      <c r="G90" s="3"/>
      <c r="H90" s="287"/>
      <c r="I90" s="67" t="s">
        <v>36</v>
      </c>
      <c r="J90" s="68"/>
      <c r="K90" s="69"/>
      <c r="L90" s="262" t="s">
        <v>1048</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81</v>
      </c>
      <c r="K99" s="237" t="str">
        <f>IF(OR(COUNTIF(L99:M99,"未確認")&gt;0,COUNTIF(L99:M99,"~*")&gt;0),"※","")</f>
        <v/>
      </c>
      <c r="L99" s="258">
        <v>60</v>
      </c>
      <c r="M99" s="258">
        <v>21</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81</v>
      </c>
      <c r="K101" s="237" t="str">
        <f>IF(OR(COUNTIF(L101:M101,"未確認")&gt;0,COUNTIF(L101:M101,"~*")&gt;0),"※","")</f>
        <v/>
      </c>
      <c r="L101" s="258">
        <v>60</v>
      </c>
      <c r="M101" s="258">
        <v>21</v>
      </c>
    </row>
    <row r="102" spans="1:22" s="83" customFormat="1" ht="34.5" customHeight="1">
      <c r="A102" s="244" t="s">
        <v>610</v>
      </c>
      <c r="B102" s="84"/>
      <c r="C102" s="377"/>
      <c r="D102" s="379"/>
      <c r="E102" s="317" t="s">
        <v>612</v>
      </c>
      <c r="F102" s="318"/>
      <c r="G102" s="318"/>
      <c r="H102" s="319"/>
      <c r="I102" s="420"/>
      <c r="J102" s="256">
        <f t="shared" si="0"/>
        <v>81</v>
      </c>
      <c r="K102" s="237" t="str">
        <f t="shared" ref="K102:K111" si="1">IF(OR(COUNTIF(L101:M101,"未確認")&gt;0,COUNTIF(L101:M101,"~*")&gt;0),"※","")</f>
        <v/>
      </c>
      <c r="L102" s="258">
        <v>60</v>
      </c>
      <c r="M102" s="258">
        <v>21</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1043</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1049</v>
      </c>
    </row>
    <row r="132" spans="1:22" s="83" customFormat="1" ht="34.5" customHeight="1">
      <c r="A132" s="244" t="s">
        <v>621</v>
      </c>
      <c r="B132" s="84"/>
      <c r="C132" s="295"/>
      <c r="D132" s="297"/>
      <c r="E132" s="320" t="s">
        <v>58</v>
      </c>
      <c r="F132" s="321"/>
      <c r="G132" s="321"/>
      <c r="H132" s="322"/>
      <c r="I132" s="389"/>
      <c r="J132" s="101"/>
      <c r="K132" s="102"/>
      <c r="L132" s="82">
        <v>60</v>
      </c>
      <c r="M132" s="82">
        <v>21</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57</v>
      </c>
      <c r="K153" s="264" t="str">
        <f t="shared" si="3"/>
        <v/>
      </c>
      <c r="L153" s="117">
        <v>57</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26</v>
      </c>
      <c r="K210" s="264" t="str">
        <f t="shared" si="7"/>
        <v/>
      </c>
      <c r="L210" s="117">
        <v>0</v>
      </c>
      <c r="M210" s="117">
        <v>26</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row>
    <row r="237" spans="1:22" s="83" customFormat="1" ht="34.5" customHeight="1">
      <c r="A237" s="248" t="s">
        <v>627</v>
      </c>
      <c r="B237" s="119"/>
      <c r="C237" s="320" t="s">
        <v>130</v>
      </c>
      <c r="D237" s="321"/>
      <c r="E237" s="321"/>
      <c r="F237" s="321"/>
      <c r="G237" s="321"/>
      <c r="H237" s="322"/>
      <c r="I237" s="407"/>
      <c r="J237" s="260" t="s">
        <v>1045</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1051</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1051</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12</v>
      </c>
      <c r="K269" s="81" t="str">
        <f t="shared" si="8"/>
        <v/>
      </c>
      <c r="L269" s="147">
        <v>7</v>
      </c>
      <c r="M269" s="147">
        <v>5</v>
      </c>
    </row>
    <row r="270" spans="1:22" s="83" customFormat="1" ht="34.5" customHeight="1">
      <c r="A270" s="249" t="s">
        <v>725</v>
      </c>
      <c r="B270" s="120"/>
      <c r="C270" s="371"/>
      <c r="D270" s="371"/>
      <c r="E270" s="371"/>
      <c r="F270" s="371"/>
      <c r="G270" s="371" t="s">
        <v>148</v>
      </c>
      <c r="H270" s="371"/>
      <c r="I270" s="404"/>
      <c r="J270" s="266">
        <f t="shared" si="9"/>
        <v>14.84</v>
      </c>
      <c r="K270" s="81" t="str">
        <f t="shared" si="8"/>
        <v/>
      </c>
      <c r="L270" s="148">
        <v>5.87</v>
      </c>
      <c r="M270" s="148">
        <v>8.9700000000000006</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1</v>
      </c>
      <c r="M271" s="147">
        <v>0</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0.5</v>
      </c>
      <c r="M272" s="148">
        <v>0</v>
      </c>
    </row>
    <row r="273" spans="1:13" s="83" customFormat="1" ht="34.5" customHeight="1">
      <c r="A273" s="249" t="s">
        <v>727</v>
      </c>
      <c r="B273" s="120"/>
      <c r="C273" s="371" t="s">
        <v>152</v>
      </c>
      <c r="D273" s="372"/>
      <c r="E273" s="372"/>
      <c r="F273" s="372"/>
      <c r="G273" s="371" t="s">
        <v>146</v>
      </c>
      <c r="H273" s="371"/>
      <c r="I273" s="404"/>
      <c r="J273" s="266">
        <f t="shared" si="9"/>
        <v>1</v>
      </c>
      <c r="K273" s="81" t="str">
        <f t="shared" si="8"/>
        <v/>
      </c>
      <c r="L273" s="147">
        <v>1</v>
      </c>
      <c r="M273" s="147">
        <v>0</v>
      </c>
    </row>
    <row r="274" spans="1:13" s="83" customFormat="1" ht="34.5" customHeight="1">
      <c r="A274" s="249" t="s">
        <v>727</v>
      </c>
      <c r="B274" s="120"/>
      <c r="C274" s="372"/>
      <c r="D274" s="372"/>
      <c r="E274" s="372"/>
      <c r="F274" s="372"/>
      <c r="G274" s="371" t="s">
        <v>148</v>
      </c>
      <c r="H274" s="371"/>
      <c r="I274" s="404"/>
      <c r="J274" s="266">
        <f t="shared" si="9"/>
        <v>2.5</v>
      </c>
      <c r="K274" s="81" t="str">
        <f t="shared" si="8"/>
        <v/>
      </c>
      <c r="L274" s="148">
        <v>2.5</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0.7</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row>
    <row r="368" spans="1:22" s="118" customFormat="1" ht="20.25" customHeight="1">
      <c r="A368" s="243"/>
      <c r="B368" s="1"/>
      <c r="C368" s="3"/>
      <c r="D368" s="3"/>
      <c r="E368" s="3"/>
      <c r="F368" s="3"/>
      <c r="G368" s="3"/>
      <c r="H368" s="287"/>
      <c r="I368" s="67" t="s">
        <v>36</v>
      </c>
      <c r="J368" s="170"/>
      <c r="K368" s="79"/>
      <c r="L368" s="137" t="s">
        <v>1048</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742</v>
      </c>
      <c r="K392" s="81" t="str">
        <f t="shared" ref="K392:K397" si="12">IF(OR(COUNTIF(L392:M392,"未確認")&gt;0,COUNTIF(L392:M392,"~*")&gt;0),"※","")</f>
        <v/>
      </c>
      <c r="L392" s="147">
        <v>565</v>
      </c>
      <c r="M392" s="147">
        <v>177</v>
      </c>
    </row>
    <row r="393" spans="1:22" s="83" customFormat="1" ht="34.5" customHeight="1">
      <c r="A393" s="249" t="s">
        <v>773</v>
      </c>
      <c r="B393" s="84"/>
      <c r="C393" s="370"/>
      <c r="D393" s="380"/>
      <c r="E393" s="320" t="s">
        <v>224</v>
      </c>
      <c r="F393" s="321"/>
      <c r="G393" s="321"/>
      <c r="H393" s="322"/>
      <c r="I393" s="343"/>
      <c r="J393" s="140">
        <f t="shared" si="11"/>
        <v>507</v>
      </c>
      <c r="K393" s="81" t="str">
        <f t="shared" si="12"/>
        <v/>
      </c>
      <c r="L393" s="147">
        <v>400</v>
      </c>
      <c r="M393" s="147">
        <v>107</v>
      </c>
    </row>
    <row r="394" spans="1:22" s="83" customFormat="1" ht="34.5" customHeight="1">
      <c r="A394" s="250" t="s">
        <v>774</v>
      </c>
      <c r="B394" s="84"/>
      <c r="C394" s="370"/>
      <c r="D394" s="381"/>
      <c r="E394" s="320" t="s">
        <v>225</v>
      </c>
      <c r="F394" s="321"/>
      <c r="G394" s="321"/>
      <c r="H394" s="322"/>
      <c r="I394" s="343"/>
      <c r="J394" s="140">
        <f t="shared" si="11"/>
        <v>70</v>
      </c>
      <c r="K394" s="81" t="str">
        <f t="shared" si="12"/>
        <v/>
      </c>
      <c r="L394" s="147">
        <v>0</v>
      </c>
      <c r="M394" s="147">
        <v>70</v>
      </c>
    </row>
    <row r="395" spans="1:22" s="83" customFormat="1" ht="34.5" customHeight="1">
      <c r="A395" s="250" t="s">
        <v>775</v>
      </c>
      <c r="B395" s="84"/>
      <c r="C395" s="370"/>
      <c r="D395" s="382"/>
      <c r="E395" s="320" t="s">
        <v>226</v>
      </c>
      <c r="F395" s="321"/>
      <c r="G395" s="321"/>
      <c r="H395" s="322"/>
      <c r="I395" s="343"/>
      <c r="J395" s="140">
        <f t="shared" si="11"/>
        <v>165</v>
      </c>
      <c r="K395" s="81" t="str">
        <f t="shared" si="12"/>
        <v/>
      </c>
      <c r="L395" s="147">
        <v>165</v>
      </c>
      <c r="M395" s="147">
        <v>0</v>
      </c>
    </row>
    <row r="396" spans="1:22" s="83" customFormat="1" ht="34.5" customHeight="1">
      <c r="A396" s="250" t="s">
        <v>776</v>
      </c>
      <c r="B396" s="1"/>
      <c r="C396" s="370"/>
      <c r="D396" s="320" t="s">
        <v>227</v>
      </c>
      <c r="E396" s="321"/>
      <c r="F396" s="321"/>
      <c r="G396" s="321"/>
      <c r="H396" s="322"/>
      <c r="I396" s="343"/>
      <c r="J396" s="140">
        <f t="shared" si="11"/>
        <v>16508</v>
      </c>
      <c r="K396" s="81" t="str">
        <f t="shared" si="12"/>
        <v/>
      </c>
      <c r="L396" s="147">
        <v>10533</v>
      </c>
      <c r="M396" s="147">
        <v>5975</v>
      </c>
    </row>
    <row r="397" spans="1:22" s="83" customFormat="1" ht="34.5" customHeight="1">
      <c r="A397" s="250" t="s">
        <v>777</v>
      </c>
      <c r="B397" s="119"/>
      <c r="C397" s="370"/>
      <c r="D397" s="320" t="s">
        <v>228</v>
      </c>
      <c r="E397" s="321"/>
      <c r="F397" s="321"/>
      <c r="G397" s="321"/>
      <c r="H397" s="322"/>
      <c r="I397" s="344"/>
      <c r="J397" s="140">
        <f t="shared" si="11"/>
        <v>745</v>
      </c>
      <c r="K397" s="81" t="str">
        <f t="shared" si="12"/>
        <v/>
      </c>
      <c r="L397" s="147">
        <v>566</v>
      </c>
      <c r="M397" s="147">
        <v>179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742</v>
      </c>
      <c r="K405" s="81" t="str">
        <f t="shared" ref="K405:K422" si="14">IF(OR(COUNTIF(L405:M405,"未確認")&gt;0,COUNTIF(L405:M405,"~*")&gt;0),"※","")</f>
        <v/>
      </c>
      <c r="L405" s="147">
        <v>565</v>
      </c>
      <c r="M405" s="147">
        <v>177</v>
      </c>
    </row>
    <row r="406" spans="1:22" s="83" customFormat="1" ht="34.5" customHeight="1">
      <c r="A406" s="251" t="s">
        <v>779</v>
      </c>
      <c r="B406" s="119"/>
      <c r="C406" s="369"/>
      <c r="D406" s="375" t="s">
        <v>233</v>
      </c>
      <c r="E406" s="377" t="s">
        <v>234</v>
      </c>
      <c r="F406" s="378"/>
      <c r="G406" s="378"/>
      <c r="H406" s="379"/>
      <c r="I406" s="361"/>
      <c r="J406" s="140">
        <f t="shared" si="13"/>
        <v>9</v>
      </c>
      <c r="K406" s="81" t="str">
        <f t="shared" si="14"/>
        <v/>
      </c>
      <c r="L406" s="147">
        <v>0</v>
      </c>
      <c r="M406" s="147">
        <v>9</v>
      </c>
    </row>
    <row r="407" spans="1:22" s="83" customFormat="1" ht="34.5" customHeight="1">
      <c r="A407" s="251" t="s">
        <v>780</v>
      </c>
      <c r="B407" s="119"/>
      <c r="C407" s="369"/>
      <c r="D407" s="369"/>
      <c r="E407" s="320" t="s">
        <v>235</v>
      </c>
      <c r="F407" s="321"/>
      <c r="G407" s="321"/>
      <c r="H407" s="322"/>
      <c r="I407" s="361"/>
      <c r="J407" s="140">
        <f t="shared" si="13"/>
        <v>620</v>
      </c>
      <c r="K407" s="81" t="str">
        <f t="shared" si="14"/>
        <v/>
      </c>
      <c r="L407" s="147">
        <v>543</v>
      </c>
      <c r="M407" s="147">
        <v>77</v>
      </c>
    </row>
    <row r="408" spans="1:22" s="83" customFormat="1" ht="34.5" customHeight="1">
      <c r="A408" s="251" t="s">
        <v>781</v>
      </c>
      <c r="B408" s="119"/>
      <c r="C408" s="369"/>
      <c r="D408" s="369"/>
      <c r="E408" s="320" t="s">
        <v>236</v>
      </c>
      <c r="F408" s="321"/>
      <c r="G408" s="321"/>
      <c r="H408" s="322"/>
      <c r="I408" s="361"/>
      <c r="J408" s="140">
        <f t="shared" si="13"/>
        <v>108</v>
      </c>
      <c r="K408" s="81" t="str">
        <f t="shared" si="14"/>
        <v/>
      </c>
      <c r="L408" s="147">
        <v>22</v>
      </c>
      <c r="M408" s="147">
        <v>86</v>
      </c>
    </row>
    <row r="409" spans="1:22" s="83" customFormat="1" ht="34.5" customHeight="1">
      <c r="A409" s="251" t="s">
        <v>782</v>
      </c>
      <c r="B409" s="119"/>
      <c r="C409" s="369"/>
      <c r="D409" s="369"/>
      <c r="E409" s="317" t="s">
        <v>989</v>
      </c>
      <c r="F409" s="318"/>
      <c r="G409" s="318"/>
      <c r="H409" s="319"/>
      <c r="I409" s="361"/>
      <c r="J409" s="140">
        <f t="shared" si="13"/>
        <v>5</v>
      </c>
      <c r="K409" s="81" t="str">
        <f t="shared" si="14"/>
        <v/>
      </c>
      <c r="L409" s="147">
        <v>0</v>
      </c>
      <c r="M409" s="147">
        <v>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745</v>
      </c>
      <c r="K413" s="81" t="str">
        <f t="shared" si="14"/>
        <v/>
      </c>
      <c r="L413" s="147">
        <v>566</v>
      </c>
      <c r="M413" s="147">
        <v>179</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505</v>
      </c>
      <c r="K415" s="81" t="str">
        <f t="shared" si="14"/>
        <v/>
      </c>
      <c r="L415" s="147">
        <v>475</v>
      </c>
      <c r="M415" s="147">
        <v>30</v>
      </c>
    </row>
    <row r="416" spans="1:22" s="83" customFormat="1" ht="34.5" customHeight="1">
      <c r="A416" s="251" t="s">
        <v>789</v>
      </c>
      <c r="B416" s="119"/>
      <c r="C416" s="369"/>
      <c r="D416" s="369"/>
      <c r="E416" s="320" t="s">
        <v>243</v>
      </c>
      <c r="F416" s="321"/>
      <c r="G416" s="321"/>
      <c r="H416" s="322"/>
      <c r="I416" s="361"/>
      <c r="J416" s="140">
        <f t="shared" si="13"/>
        <v>22</v>
      </c>
      <c r="K416" s="81" t="str">
        <f t="shared" si="14"/>
        <v/>
      </c>
      <c r="L416" s="147">
        <v>18</v>
      </c>
      <c r="M416" s="147">
        <v>4</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0</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216</v>
      </c>
      <c r="K421" s="81" t="str">
        <f t="shared" si="14"/>
        <v/>
      </c>
      <c r="L421" s="147">
        <v>73</v>
      </c>
      <c r="M421" s="147">
        <v>143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745</v>
      </c>
      <c r="K430" s="193" t="str">
        <f>IF(OR(COUNTIF(L430:M430,"未確認")&gt;0,COUNTIF(L430:M430,"~*")&gt;0),"※","")</f>
        <v/>
      </c>
      <c r="L430" s="147">
        <v>566</v>
      </c>
      <c r="M430" s="147">
        <v>179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8</v>
      </c>
      <c r="K431" s="193" t="str">
        <f>IF(OR(COUNTIF(L431:M431,"未確認")&gt;0,COUNTIF(L431:M431,"~*")&gt;0),"※","")</f>
        <v/>
      </c>
      <c r="L431" s="147">
        <v>4</v>
      </c>
      <c r="M431" s="147">
        <v>4</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12</v>
      </c>
      <c r="K432" s="193" t="str">
        <f>IF(OR(COUNTIF(L432:M432,"未確認")&gt;0,COUNTIF(L432:M432,"~*")&gt;0),"※","")</f>
        <v/>
      </c>
      <c r="L432" s="147">
        <v>10</v>
      </c>
      <c r="M432" s="147">
        <v>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715</v>
      </c>
      <c r="K433" s="193" t="str">
        <f>IF(OR(COUNTIF(L433:M433,"未確認")&gt;0,COUNTIF(L433:M433,"~*")&gt;0),"※","")</f>
        <v/>
      </c>
      <c r="L433" s="147">
        <v>542</v>
      </c>
      <c r="M433" s="147">
        <v>173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10</v>
      </c>
      <c r="K434" s="193" t="str">
        <f>IF(OR(COUNTIF(L434:M434,"未確認")&gt;0,COUNTIF(L434:M434,"~*")&gt;0),"※","")</f>
        <v/>
      </c>
      <c r="L434" s="147">
        <v>10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18</v>
      </c>
      <c r="K468" s="201" t="str">
        <f t="shared" ref="K468:K475" si="16">IF(OR(COUNTIF(L468:M468,"未確認")&gt;0,COUNTIF(L468:M468,"*")&gt;0),"※","")</f>
        <v/>
      </c>
      <c r="L468" s="117">
        <v>18</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19</v>
      </c>
      <c r="K476" s="201" t="str">
        <f>IF(OR(COUNTIF(L476:M476,"未確認")&gt;0,COUNTIF(L476:M476,"~")&gt;0),"※","")</f>
        <v/>
      </c>
      <c r="L476" s="117">
        <v>19</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33</v>
      </c>
      <c r="K508" s="201" t="str">
        <f t="shared" si="21"/>
        <v/>
      </c>
      <c r="L508" s="117">
        <v>33</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30</v>
      </c>
      <c r="K510" s="201" t="str">
        <f t="shared" si="21"/>
        <v/>
      </c>
      <c r="L510" s="117">
        <v>30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1051</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1051</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1051</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row>
    <row r="544" spans="1:22" s="1" customFormat="1" ht="20.25" customHeight="1">
      <c r="A544" s="243"/>
      <c r="C544" s="62"/>
      <c r="D544" s="3"/>
      <c r="E544" s="3"/>
      <c r="F544" s="3"/>
      <c r="G544" s="3"/>
      <c r="H544" s="287"/>
      <c r="I544" s="67" t="s">
        <v>36</v>
      </c>
      <c r="J544" s="68"/>
      <c r="K544" s="186"/>
      <c r="L544" s="70" t="s">
        <v>1048</v>
      </c>
      <c r="M544" s="70" t="s">
        <v>1051</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row>
    <row r="589" spans="1:22" s="1" customFormat="1" ht="20.25" customHeight="1">
      <c r="A589" s="243"/>
      <c r="C589" s="62"/>
      <c r="D589" s="3"/>
      <c r="E589" s="3"/>
      <c r="F589" s="3"/>
      <c r="G589" s="3"/>
      <c r="H589" s="287"/>
      <c r="I589" s="67" t="s">
        <v>36</v>
      </c>
      <c r="J589" s="68"/>
      <c r="K589" s="186"/>
      <c r="L589" s="70" t="s">
        <v>1048</v>
      </c>
      <c r="M589" s="70" t="s">
        <v>1051</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79</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18</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137</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33</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77</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48</v>
      </c>
      <c r="K617" s="201" t="str">
        <f t="shared" si="29"/>
        <v/>
      </c>
      <c r="L617" s="117">
        <v>48</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1051</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29</v>
      </c>
      <c r="K632" s="201" t="str">
        <f t="shared" si="31"/>
        <v/>
      </c>
      <c r="L632" s="117">
        <v>29</v>
      </c>
      <c r="M632" s="117">
        <v>0</v>
      </c>
    </row>
    <row r="633" spans="1:22" s="118" customFormat="1" ht="57">
      <c r="A633" s="252" t="s">
        <v>919</v>
      </c>
      <c r="B633" s="119"/>
      <c r="C633" s="320" t="s">
        <v>436</v>
      </c>
      <c r="D633" s="321"/>
      <c r="E633" s="321"/>
      <c r="F633" s="321"/>
      <c r="G633" s="321"/>
      <c r="H633" s="322"/>
      <c r="I633" s="122" t="s">
        <v>437</v>
      </c>
      <c r="J633" s="116">
        <f t="shared" si="30"/>
        <v>10</v>
      </c>
      <c r="K633" s="201" t="str">
        <f t="shared" si="31"/>
        <v/>
      </c>
      <c r="L633" s="117">
        <v>10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1051</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1051</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1051</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1051</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1D1C52A-EBA8-4B76-81B4-999B039350B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2019-12-23T00:27:55Z</dcterms:modified>
</cp:coreProperties>
</file>