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ED9EFA8-853E-4ABB-9036-52DE7A131EA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<sst xmlns="http://schemas.openxmlformats.org/spreadsheetml/2006/main" count="3507" uniqueCount="1057">
  <si>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</si>
  <si>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</si>
  <si>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</si>
  <si>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</si>
  <si>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</si>
  <si>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</si>
  <si>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</si>
  <si>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</si>
  <si>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</si>
  <si>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</si>
  <si>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</si>
  <si>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</si>
  <si>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</si>
  <si>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</si>
  <si>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</si>
  <si>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</si>
  <si>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</si>
  <si>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</si>
  <si>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</si>
  <si>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</si>
  <si>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</si>
  <si>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</si>
  <si>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</si>
  <si>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</si>
  <si>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</si>
  <si>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</si>
  <si>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</si>
  <si>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</si>
  <si>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</si>
  <si>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</si>
  <si>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</si>
  <si>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</si>
  <si>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</si>
  <si>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</si>
  <si>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</si>
  <si>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</si>
  <si>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</si>
  <si>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</si>
  <si>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</si>
  <si>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</si>
  <si>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</si>
  <si>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</si>
  <si>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</si>
  <si>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</si>
  <si>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</si>
  <si>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</si>
  <si>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</si>
  <si>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</si>
  <si>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</si>
  <si>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</si>
  <si>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</si>
  <si>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</si>
  <si>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</si>
  <si>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</si>
  <si>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</si>
  <si>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</si>
  <si>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</si>
  <si>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</si>
  <si>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</si>
  <si>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</si>
  <si>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</si>
  <si>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</si>
  <si>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</si>
  <si>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</si>
  <si>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</si>
  <si>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</si>
  <si>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</si>
  <si>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</si>
  <si>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</si>
  <si>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</si>
  <si>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</si>
  <si>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</si>
  <si>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</si>
  <si>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</si>
  <si>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</si>
  <si>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</si>
  <si>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</si>
  <si>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</si>
  <si>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</si>
  <si>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</si>
  <si>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</si>
  <si>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</si>
  <si>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</si>
  <si>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</si>
  <si>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</si>
  <si>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</si>
  <si>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</si>
  <si>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</si>
  <si>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</si>
  <si>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</si>
  <si>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</si>
  <si>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</si>
  <si>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</si>
  <si>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</si>
  <si>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</si>
  <si>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</si>
  <si>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</si>
  <si>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</si>
  <si>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</si>
  <si>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</si>
  <si>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</si>
  <si>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</si>
  <si>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</si>
  <si>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</si>
  <si>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</si>
  <si>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</si>
  <si>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</si>
  <si>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</si>
  <si>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</si>
  <si>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</si>
  <si>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</si>
  <si>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</si>
  <si>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</si>
  <si>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</si>
  <si>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</si>
  <si>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</si>
  <si>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</si>
  <si>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</si>
  <si>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</si>
  <si>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</si>
  <si>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</si>
  <si>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</si>
  <si>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</si>
  <si>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</si>
  <si>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</si>
  <si>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</si>
  <si>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</si>
  <si>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</si>
  <si>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</si>
  <si>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</si>
  <si>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</si>
  <si>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</si>
  <si>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</si>
  <si>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</si>
  <si>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</si>
  <si>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</si>
  <si>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</si>
  <si>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</si>
  <si>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</si>
  <si>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</si>
  <si>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</si>
  <si>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</si>
  <si>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</si>
  <si>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</si>
  <si>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</si>
  <si>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</si>
  <si>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</si>
  <si>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</si>
  <si>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</si>
  <si>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</si>
  <si>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</si>
  <si>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</si>
  <si>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</si>
  <si>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</si>
  <si>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</si>
  <si>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</si>
  <si>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</si>
  <si>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</si>
  <si>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</si>
  <si>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</si>
  <si>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</si>
  <si>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</si>
  <si>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</si>
  <si>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</si>
  <si>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</si>
  <si>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</si>
  <si>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</si>
  <si>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</si>
  <si>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</si>
  <si>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</si>
  <si>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</si>
  <si>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</si>
  <si>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</si>
  <si>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</si>
  <si>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</si>
  <si>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</si>
  <si>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</si>
  <si>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</si>
  <si>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</si>
  <si>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</si>
  <si>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</si>
  <si>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</si>
  <si>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</si>
  <si>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</si>
  <si>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</si>
  <si>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</si>
  <si>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</si>
  <si>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</si>
  <si>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</si>
  <si>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</si>
  <si>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</si>
  <si>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</si>
  <si>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</si>
  <si>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</si>
  <si>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</si>
  <si>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</si>
  <si>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</si>
  <si>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</si>
  <si>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</si>
  <si>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</si>
  <si>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</si>
  <si>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</si>
  <si>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</si>
  <si>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</si>
  <si>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</si>
  <si>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</si>
  <si>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</si>
  <si>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</si>
  <si>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</si>
  <si>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</si>
  <si>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</si>
  <si>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</si>
  <si>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</si>
  <si>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</si>
  <si>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</si>
  <si>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</si>
  <si>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</si>
  <si>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</si>
  <si>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</si>
  <si>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</si>
  <si>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</si>
  <si>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</si>
  <si>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</si>
  <si>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</si>
  <si>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</si>
  <si>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</si>
  <si>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</si>
  <si>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</si>
  <si>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</si>
  <si>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</si>
  <si>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</si>
  <si>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</si>
  <si>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</si>
  <si>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</si>
  <si>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</si>
  <si>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</si>
  <si>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</si>
  <si>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</si>
  <si>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</si>
  <si>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</si>
  <si>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</si>
  <si>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</si>
  <si>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</si>
  <si>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</si>
  <si>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</si>
  <si>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</si>
  <si>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</si>
  <si>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</si>
  <si>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</si>
  <si>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</si>
  <si>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</si>
  <si>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</si>
  <si>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</si>
  <si>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</si>
  <si>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</si>
  <si>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</si>
  <si>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</si>
  <si>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</si>
  <si>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</si>
  <si>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</si>
  <si>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</si>
  <si>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</si>
  <si>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</si>
  <si>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</si>
  <si>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</si>
  <si>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</si>
  <si>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</si>
  <si>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</si>
  <si>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</si>
  <si>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</si>
  <si>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</si>
  <si>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</si>
  <si>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</si>
  <si>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</si>
  <si>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</si>
  <si>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</si>
  <si>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</si>
  <si>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</si>
  <si>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</si>
  <si>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</si>
  <si>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</si>
  <si>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</si>
  <si>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</si>
  <si>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</si>
  <si>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</si>
  <si>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</si>
  <si>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</si>
  <si>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</si>
  <si>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</si>
  <si>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</si>
  <si>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</si>
  <si>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</si>
  <si>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</si>
  <si>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</si>
  <si>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</si>
  <si>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</si>
  <si>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</si>
  <si>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</si>
  <si>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</si>
  <si>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</si>
  <si>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</si>
  <si>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</si>
  <si>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</si>
  <si>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</si>
  <si>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</si>
  <si>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</si>
  <si>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</si>
  <si>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</si>
  <si>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</si>
  <si>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</si>
  <si>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</si>
  <si>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</si>
  <si>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</si>
  <si>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</si>
  <si>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</si>
  <si>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</si>
  <si>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</si>
  <si>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</si>
  <si>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</si>
  <si>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</si>
  <si>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</si>
  <si>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</si>
  <si>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</si>
  <si>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</si>
  <si>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</si>
  <si>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</si>
  <si>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</si>
  <si>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</si>
  <si>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</si>
  <si>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</si>
  <si>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</si>
  <si>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</si>
  <si>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</si>
  <si>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</si>
  <si>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</si>
  <si>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</si>
  <si>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</si>
  <si>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</si>
  <si>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</si>
  <si>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</si>
  <si>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</si>
  <si>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</si>
  <si>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</si>
  <si>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</si>
  <si>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</si>
  <si>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</si>
  <si>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</si>
  <si>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</si>
  <si>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</si>
  <si>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</si>
  <si>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</si>
  <si>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</si>
  <si>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</si>
  <si>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</si>
  <si>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</si>
  <si>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</si>
  <si>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</si>
  <si>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</si>
  <si>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</si>
  <si>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</si>
  <si>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</si>
  <si>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</si>
  <si>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</si>
  <si>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</si>
  <si>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</si>
  <si>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</si>
  <si>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</si>
  <si>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</si>
  <si>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</si>
  <si>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</si>
  <si>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</si>
  <si>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</si>
  <si>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</si>
  <si>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</si>
  <si>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</si>
  <si>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</si>
  <si>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</si>
  <si>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</si>
  <si>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</si>
  <si>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</si>
  <si>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</si>
  <si>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</si>
  <si>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</si>
  <si>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</si>
  <si>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</si>
  <si>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</si>
  <si>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</si>
  <si>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</si>
  <si>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</si>
  <si>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</si>
  <si>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</si>
  <si>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</si>
  <si>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</si>
  <si>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</si>
  <si>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</si>
  <si>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</si>
  <si>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</si>
  <si>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</si>
  <si>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</si>
  <si>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</si>
  <si>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</si>
  <si>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</si>
  <si>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</si>
  <si>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</si>
  <si>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</si>
  <si>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</si>
  <si>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</si>
  <si>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</si>
  <si>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</si>
  <si>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</si>
  <si>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</si>
  <si>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</si>
  <si>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</si>
  <si>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</si>
  <si>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</si>
  <si>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</si>
  <si>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</si>
  <si>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</si>
  <si>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</si>
  <si>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</si>
  <si>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</si>
  <si>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</si>
  <si>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</si>
  <si>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</si>
  <si>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</si>
  <si>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</si>
  <si>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</si>
  <si>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</si>
  <si>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</si>
  <si>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</si>
  <si>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</si>
  <si>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</si>
  <si>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</si>
  <si>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</si>
  <si>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</si>
  <si>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</si>
  <si>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</si>
  <si>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</si>
  <si>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</si>
  <si>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</si>
  <si>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</si>
  <si>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</si>
  <si>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</si>
  <si>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</si>
  <si>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</si>
  <si>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</si>
  <si>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</si>
  <si>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</si>
  <si>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</si>
  <si>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</si>
  <si>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</si>
  <si>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</si>
  <si>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</si>
  <si>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</si>
  <si>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</si>
  <si>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</si>
  <si>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</si>
  <si>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</si>
  <si>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</si>
  <si>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</si>
  <si>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</si>
  <si>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</si>
  <si>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</si>
  <si>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</si>
  <si>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</si>
  <si>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</si>
  <si>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</si>
  <si>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</si>
  <si>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</si>
  <si>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</si>
  <si>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</si>
  <si>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</si>
  <si>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</si>
  <si>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</si>
  <si>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</si>
  <si>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</si>
  <si>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</si>
  <si>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</si>
  <si>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</si>
  <si>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</si>
  <si>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</si>
  <si>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</si>
  <si>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</si>
  <si>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</si>
  <si>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</si>
  <si>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</si>
  <si>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</si>
  <si>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</si>
  <si>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</si>
  <si>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</si>
  <si>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</si>
  <si>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</si>
  <si>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</si>
  <si>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</si>
  <si>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</si>
  <si>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</si>
  <si>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</si>
  <si>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</si>
  <si>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</si>
  <si>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</si>
  <si>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</si>
  <si>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</si>
  <si>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</si>
  <si>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</si>
  <si>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</si>
  <si>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</si>
  <si>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</si>
  <si>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</si>
  <si>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</si>
  <si>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</si>
  <si>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</si>
  <si>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</si>
  <si>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</si>
  <si>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</si>
  <si>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</si>
  <si>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</si>
  <si>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</si>
  <si>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</si>
  <si>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</si>
  <si>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</si>
  <si>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</si>
  <si>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</si>
  <si>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</si>
  <si>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</si>
  <si>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</si>
  <si>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</si>
  <si>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</si>
  <si>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</si>
  <si>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</si>
  <si>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</si>
  <si>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</si>
  <si>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</si>
  <si>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</si>
  <si>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</si>
  <si>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</si>
  <si>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</si>
  <si>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</si>
  <si>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</si>
  <si>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</si>
  <si>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</si>
  <si>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</si>
  <si>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</si>
  <si>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</si>
  <si>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</si>
  <si>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</si>
  <si>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</si>
  <si>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</si>
  <si>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</si>
  <si>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</si>
  <si>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</si>
  <si>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</si>
  <si>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</si>
  <si>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</si>
  <si>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</si>
  <si>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</si>
  <si>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</si>
  <si>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</si>
  <si>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</si>
  <si>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</si>
  <si>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</si>
  <si>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</si>
  <si>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</si>
  <si>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</si>
  <si>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</si>
  <si>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</si>
  <si>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</si>
  <si>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</si>
  <si>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</si>
  <si>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</si>
  <si>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</si>
  <si>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</si>
  <si>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</si>
  <si>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</si>
  <si>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</si>
  <si>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</si>
  <si>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</si>
  <si>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</si>
  <si>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</si>
  <si>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</si>
  <si>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</si>
  <si>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</si>
  <si>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</si>
  <si>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</si>
  <si>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</si>
  <si>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</si>
  <si>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</si>
  <si>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</si>
  <si>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</si>
  <si>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</si>
  <si>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</si>
  <si>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</si>
  <si>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</si>
  <si>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</si>
  <si>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</si>
  <si>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</si>
  <si>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</si>
  <si>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</si>
  <si>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</si>
  <si>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</si>
  <si>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</si>
  <si>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</si>
  <si>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</si>
  <si>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</si>
  <si>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</si>
  <si>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</si>
  <si>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</si>
  <si>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</si>
  <si>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</si>
  <si>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</si>
  <si>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</si>
  <si>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</si>
  <si>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</si>
  <si>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</si>
  <si>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</si>
  <si>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</si>
  <si>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</si>
  <si>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</si>
  <si>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</si>
  <si>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</si>
  <si>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</si>
  <si>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</si>
  <si>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</si>
  <si>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</si>
  <si>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</si>
  <si>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</si>
  <si>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</si>
  <si>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</si>
  <si>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</si>
  <si>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</si>
  <si>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</si>
  <si>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</si>
  <si>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</si>
  <si>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</si>
  <si>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</si>
  <si>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</si>
  <si>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</si>
  <si>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</si>
  <si>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</si>
  <si>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</si>
  <si>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</si>
  <si>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</si>
  <si>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</si>
  <si>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</si>
  <si>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</si>
  <si>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</si>
  <si>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</si>
  <si>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</si>
  <si>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</si>
  <si>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</si>
  <si>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</si>
  <si>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</si>
  <si>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</si>
  <si>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</si>
  <si>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</si>
  <si>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</si>
  <si>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</si>
  <si>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</si>
  <si>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</si>
  <si>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</si>
  <si>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</si>
  <si>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</si>
  <si>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</si>
  <si>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</si>
  <si>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</si>
  <si>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</si>
  <si>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</si>
  <si>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</si>
  <si>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</si>
  <si>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</si>
  <si>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</si>
  <si>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</si>
  <si>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</si>
  <si>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</si>
  <si>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</si>
  <si>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</si>
  <si>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</si>
  <si>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</si>
  <si>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</si>
  <si>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</si>
  <si>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</si>
  <si>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</si>
  <si>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</si>
  <si>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</si>
  <si>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</si>
  <si>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</si>
  <si>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</si>
  <si>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</si>
  <si>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</si>
  <si>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</si>
  <si>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</si>
  <si>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</si>
  <si>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</si>
  <si>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</si>
  <si>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</si>
  <si>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</si>
  <si>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</si>
  <si>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</si>
  <si>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</si>
  <si>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</si>
  <si>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</si>
  <si>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</si>
  <si>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</si>
  <si>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</si>
  <si>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</si>
  <si>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</si>
  <si>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</si>
  <si>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</si>
  <si>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</si>
  <si>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</si>
  <si>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</si>
  <si>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</si>
  <si>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</si>
  <si>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</si>
  <si>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</si>
  <si>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</si>
  <si>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</si>
  <si>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</si>
  <si>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</si>
  <si>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</si>
  <si>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</si>
  <si>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</si>
  <si>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</si>
  <si>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</si>
  <si>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</si>
  <si>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</si>
  <si>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</si>
  <si>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</si>
  <si>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</si>
  <si>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</si>
  <si>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</si>
  <si>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</si>
  <si>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</si>
  <si>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</si>
  <si>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</si>
  <si>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</si>
  <si>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</si>
  <si>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</si>
  <si>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</si>
  <si>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</si>
  <si>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</si>
  <si>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</si>
  <si>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</si>
  <si>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</si>
  <si>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</si>
  <si>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</si>
  <si>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</si>
  <si>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</si>
  <si>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</si>
  <si>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</si>
  <si>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</si>
  <si>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</si>
  <si>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</si>
  <si>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</si>
  <si>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</si>
  <si>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</si>
  <si>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</si>
  <si>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</si>
  <si>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</si>
  <si>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</si>
  <si>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</si>
  <si>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</si>
  <si>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</si>
  <si>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</si>
  <si>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</si>
  <si>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</si>
  <si>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</si>
  <si>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</si>
  <si>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</si>
  <si>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</si>
  <si>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</si>
  <si>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</si>
  <si>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</si>
  <si>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</si>
  <si>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</si>
  <si>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</si>
  <si>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</si>
  <si>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</si>
  <si>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</si>
  <si>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</si>
  <si>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</si>
  <si>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</si>
  <si>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</si>
  <si>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</si>
  <si>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</si>
  <si>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</si>
  <si>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</si>
  <si>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</si>
  <si>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</si>
  <si>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</si>
  <si>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</si>
  <si>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</si>
  <si>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</si>
  <si>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</si>
  <si>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</si>
  <si>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</si>
  <si>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</si>
  <si>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</si>
  <si>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</si>
  <si>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</si>
  <si>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</si>
  <si>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</si>
  <si>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</si>
  <si>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</si>
  <si>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</si>
  <si>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</si>
  <si>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</si>
  <si>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</si>
  <si>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</si>
  <si>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</si>
  <si>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</si>
  <si>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</si>
  <si>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</si>
  <si>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</si>
  <si>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</si>
  <si>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</si>
  <si>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</si>
  <si>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</si>
  <si>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</si>
  <si>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</si>
  <si>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</si>
  <si>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</si>
  <si>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</si>
  <si>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</si>
  <si>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</si>
  <si>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</si>
  <si>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</si>
  <si>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</si>
  <si>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</si>
  <si>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</si>
  <si>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</si>
  <si>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</si>
  <si>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</si>
  <si>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</si>
  <si>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</si>
  <si>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</si>
  <si>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</si>
  <si>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</si>
  <si>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</si>
  <si>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</si>
  <si>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</si>
  <si>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</si>
  <si>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</si>
  <si>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</si>
  <si>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</si>
  <si>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</si>
  <si>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</si>
  <si>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</si>
  <si>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</si>
  <si>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</si>
  <si>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</si>
  <si>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</si>
  <si>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</si>
  <si>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</si>
  <si>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</si>
  <si>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</si>
  <si>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</si>
  <si>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</si>
  <si>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</si>
  <si>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</si>
  <si>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</si>
  <si>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</si>
  <si>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</si>
  <si>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</si>
  <si>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</si>
  <si>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</si>
  <si>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</si>
  <si>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</si>
  <si>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</si>
  <si>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</si>
  <si>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</si>
  <si>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</si>
  <si>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</si>
  <si>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</si>
  <si>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</si>
  <si>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</si>
  <si>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</si>
  <si>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</si>
  <si>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</si>
  <si>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</si>
  <si>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</si>
  <si>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</si>
  <si>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</si>
  <si>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</si>
  <si>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</si>
  <si>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</si>
  <si>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</si>
  <si>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</si>
  <si>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</si>
  <si>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</si>
  <si>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</si>
  <si>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</si>
  <si>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</si>
  <si>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</si>
  <si>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</si>
  <si>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</si>
  <si>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</si>
  <si>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</si>
  <si>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</si>
  <si>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</si>
  <si>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</si>
  <si>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</si>
  <si>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</si>
  <si>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</si>
  <si>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</si>
  <si>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</si>
  <si>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</si>
  <si>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</si>
  <si>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</si>
  <si>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</si>
  <si>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</si>
  <si>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</si>
  <si>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</si>
  <si>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</si>
  <si>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</si>
  <si>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</si>
  <si>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</si>
  <si>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</si>
  <si>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</si>
  <si>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</si>
  <si>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</si>
  <si>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</si>
  <si>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</si>
  <si>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</si>
  <si>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</si>
  <si>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</si>
  <si>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</si>
  <si>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</si>
  <si>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</si>
  <si>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</si>
  <si>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</si>
  <si>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</si>
  <si>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</si>
  <si>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</si>
  <si>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</si>
  <si>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</si>
  <si>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</si>
  <si>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</si>
  <si>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</si>
  <si>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</si>
  <si>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</si>
  <si>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</si>
  <si>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</si>
  <si>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</si>
  <si>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</si>
  <si>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</si>
  <si>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</si>
  <si>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</si>
  <si>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</si>
  <si>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</si>
  <si>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</si>
  <si>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</si>
  <si>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</si>
  <si>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</si>
  <si>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</si>
  <si>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</si>
  <si>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</si>
  <si>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</si>
  <si>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</si>
  <si>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</si>
  <si>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</si>
  <si>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</si>
  <si>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</si>
  <si>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</si>
  <si>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</si>
  <si>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</si>
  <si>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</si>
  <si>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</si>
  <si>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</si>
  <si>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</si>
  <si>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</si>
  <si>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</si>
  <si>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</si>
  <si>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</si>
  <si>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</si>
  <si>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</si>
  <si>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</si>
  <si>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</si>
  <si>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</si>
  <si>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</si>
  <si>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</si>
  <si>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</si>
  <si>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</si>
  <si>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</si>
  <si>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</si>
  <si>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</si>
  <si>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</si>
  <si>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</si>
  <si>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</si>
  <si>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</si>
  <si>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</si>
  <si>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</si>
  <si>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</si>
  <si>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</si>
  <si>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</si>
  <si>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</si>
  <si>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</si>
  <si>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</si>
  <si>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</si>
  <si>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</si>
  <si>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</si>
  <si>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</si>
  <si>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</si>
  <si>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</si>
  <si>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</si>
  <si>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</si>
  <si>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</si>
  <si>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</si>
  <si>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</si>
  <si>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</si>
  <si>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</si>
  <si>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</si>
  <si>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</si>
  <si>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</si>
  <si>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</si>
  <si>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</si>
  <si>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</si>
  <si>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</si>
  <si>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</si>
  <si>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</si>
  <si>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</si>
  <si>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</si>
  <si>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</si>
  <si>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</si>
  <si>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</si>
  <si>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</si>
  <si>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</si>
  <si>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</si>
  <si>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</si>
  <si>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</si>
  <si>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</si>
  <si>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</si>
  <si>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</si>
  <si>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</si>
  <si>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</si>
  <si>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</si>
  <si>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</si>
  <si>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</si>
  <si>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</si>
  <si>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堀ノ内病院</t>
    <phoneticPr fontId="3"/>
  </si>
  <si>
    <t>〒352-0023 新座市堀ノ内２－９－３１</t>
    <phoneticPr fontId="3"/>
  </si>
  <si>
    <t>〇</t>
  </si>
  <si>
    <t>医療法人</t>
  </si>
  <si>
    <t>複数の診療科で活用</t>
  </si>
  <si>
    <t>内科</t>
  </si>
  <si>
    <t>外科</t>
  </si>
  <si>
    <t>整形外科</t>
  </si>
  <si>
    <t>ＤＰＣ病院ではない</t>
  </si>
  <si>
    <t>有</t>
  </si>
  <si>
    <t>看護必要度Ⅰ</t>
    <phoneticPr fontId="3"/>
  </si>
  <si>
    <t>本館2階</t>
  </si>
  <si>
    <t>急性期機能</t>
  </si>
  <si>
    <t>本館3階</t>
  </si>
  <si>
    <t>未突合</t>
  </si>
  <si>
    <t>未突合</t>
    <phoneticPr fontId="10"/>
  </si>
  <si>
    <t>2号館2階</t>
  </si>
  <si>
    <t>地域包括ケア入院医療管理料１</t>
  </si>
  <si>
    <t>2号館3階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</si>
</sst>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727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1049</v>
      </c>
      <c r="M9" s="282" t="s">
        <v>1051</v>
      </c>
      <c r="N9" s="282" t="s">
        <v>1054</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1040</v>
      </c>
      <c r="M11" s="25" t="s">
        <v>1040</v>
      </c>
      <c r="N11" s="25" t="s">
        <v>1040</v>
      </c>
      <c r="O11" s="25" t="s">
        <v>1040</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533</v>
      </c>
      <c r="M17" s="29" t="s">
        <v>533</v>
      </c>
      <c r="N17" s="29" t="s">
        <v>1052</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1049</v>
      </c>
      <c r="M22" s="282" t="s">
        <v>1051</v>
      </c>
      <c r="N22" s="282" t="s">
        <v>1054</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1040</v>
      </c>
      <c r="M24" s="25" t="s">
        <v>1040</v>
      </c>
      <c r="N24" s="25" t="s">
        <v>1040</v>
      </c>
      <c r="O24" s="25" t="s">
        <v>1040</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1049</v>
      </c>
      <c r="M35" s="282" t="s">
        <v>1051</v>
      </c>
      <c r="N35" s="282" t="s">
        <v>1054</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1049</v>
      </c>
      <c r="M44" s="282" t="s">
        <v>1051</v>
      </c>
      <c r="N44" s="282" t="s">
        <v>1054</v>
      </c>
      <c r="O44" s="282" t="s">
        <v>1056</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1051</v>
      </c>
      <c r="N89" s="262" t="s">
        <v>1054</v>
      </c>
      <c r="O89" s="262" t="s">
        <v>1056</v>
      </c>
    </row>
    <row r="90" spans="1:22" s="21" customFormat="1">
      <c r="A90" s="243"/>
      <c r="B90" s="1"/>
      <c r="C90" s="3"/>
      <c r="D90" s="3"/>
      <c r="E90" s="3"/>
      <c r="F90" s="3"/>
      <c r="G90" s="3"/>
      <c r="H90" s="287"/>
      <c r="I90" s="67" t="s">
        <v>36</v>
      </c>
      <c r="J90" s="68"/>
      <c r="K90" s="69"/>
      <c r="L90" s="262" t="s">
        <v>1050</v>
      </c>
      <c r="M90" s="262" t="s">
        <v>1050</v>
      </c>
      <c r="N90" s="262" t="s">
        <v>1050</v>
      </c>
      <c r="O90" s="262" t="s">
        <v>1050</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189</v>
      </c>
      <c r="K99" s="237" t="str">
        <f>IF(OR(COUNTIF(L99:O99,"未確認")&gt;0,COUNTIF(L99:O99,"~*")&gt;0),"※","")</f>
        <v/>
      </c>
      <c r="L99" s="258">
        <v>49</v>
      </c>
      <c r="M99" s="258">
        <v>52</v>
      </c>
      <c r="N99" s="258">
        <v>46</v>
      </c>
      <c r="O99" s="258">
        <v>42</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189</v>
      </c>
      <c r="K101" s="237" t="str">
        <f>IF(OR(COUNTIF(L101:O101,"未確認")&gt;0,COUNTIF(L101:O101,"~*")&gt;0),"※","")</f>
        <v/>
      </c>
      <c r="L101" s="258">
        <v>49</v>
      </c>
      <c r="M101" s="258">
        <v>52</v>
      </c>
      <c r="N101" s="258">
        <v>46</v>
      </c>
      <c r="O101" s="258">
        <v>42</v>
      </c>
    </row>
    <row r="102" spans="1:22" s="83" customFormat="1" ht="34.5" customHeight="1">
      <c r="A102" s="244" t="s">
        <v>610</v>
      </c>
      <c r="B102" s="84"/>
      <c r="C102" s="377"/>
      <c r="D102" s="379"/>
      <c r="E102" s="317" t="s">
        <v>612</v>
      </c>
      <c r="F102" s="318"/>
      <c r="G102" s="318"/>
      <c r="H102" s="319"/>
      <c r="I102" s="420"/>
      <c r="J102" s="256">
        <f t="shared" si="0"/>
        <v>189</v>
      </c>
      <c r="K102" s="237" t="str">
        <f t="shared" ref="K102:K111" si="1">IF(OR(COUNTIF(L101:O101,"未確認")&gt;0,COUNTIF(L101:O101,"~*")&gt;0),"※","")</f>
        <v/>
      </c>
      <c r="L102" s="258">
        <v>49</v>
      </c>
      <c r="M102" s="258">
        <v>52</v>
      </c>
      <c r="N102" s="258">
        <v>46</v>
      </c>
      <c r="O102" s="258">
        <v>42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c r="O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1044</v>
      </c>
      <c r="O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1045</v>
      </c>
      <c r="O123" s="98" t="s">
        <v>1045</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c r="N131" s="98" t="s">
        <v>564</v>
      </c>
      <c r="O131" s="98" t="s">
        <v>564</v>
      </c>
    </row>
    <row r="132" spans="1:22" s="83" customFormat="1" ht="34.5" customHeight="1">
      <c r="A132" s="244" t="s">
        <v>621</v>
      </c>
      <c r="B132" s="84"/>
      <c r="C132" s="295"/>
      <c r="D132" s="297"/>
      <c r="E132" s="320" t="s">
        <v>58</v>
      </c>
      <c r="F132" s="321"/>
      <c r="G132" s="321"/>
      <c r="H132" s="322"/>
      <c r="I132" s="389"/>
      <c r="J132" s="101"/>
      <c r="K132" s="102"/>
      <c r="L132" s="82">
        <v>49</v>
      </c>
      <c r="M132" s="82">
        <v>52</v>
      </c>
      <c r="N132" s="82">
        <v>46</v>
      </c>
      <c r="O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1055</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24</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t="s">
        <v>1053</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1053</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1053</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1053</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1053</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1053</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1053</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1053</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1053</v>
      </c>
      <c r="O153" s="117">
        <v>0</v>
      </c>
    </row>
    <row r="154" spans="1:15" s="118" customFormat="1" ht="34.5" customHeight="1">
      <c r="A154" s="246" t="s">
        <v>656</v>
      </c>
      <c r="B154" s="115"/>
      <c r="C154" s="317" t="s">
        <v>564</v>
      </c>
      <c r="D154" s="318"/>
      <c r="E154" s="318"/>
      <c r="F154" s="318"/>
      <c r="G154" s="318"/>
      <c r="H154" s="319"/>
      <c r="I154" s="413"/>
      <c r="J154" s="263">
        <f t="shared" si="2"/>
        <v>238</v>
      </c>
      <c r="K154" s="264" t="str">
        <f t="shared" si="3"/>
        <v/>
      </c>
      <c r="L154" s="117">
        <v>76</v>
      </c>
      <c r="M154" s="117">
        <v>38</v>
      </c>
      <c r="N154" s="117" t="s">
        <v>1053</v>
      </c>
      <c r="O154" s="117">
        <v>124</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1053</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1053</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t="s">
        <v>1053</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t="s">
        <v>1053</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1053</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1053</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1053</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1053</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1053</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1053</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1053</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1053</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1053</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1053</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1053</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1053</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1053</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1053</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1053</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1053</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1053</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1053</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t="s">
        <v>1053</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1053</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1053</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1053</v>
      </c>
      <c r="O180" s="117">
        <v>0</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1053</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1053</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1053</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1053</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1053</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1053</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1053</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1053</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1053</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1053</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1053</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1053</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1053</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1053</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1053</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1053</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1053</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1053</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1053</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1053</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1053</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1053</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1053</v>
      </c>
      <c r="O203" s="117">
        <v>0</v>
      </c>
    </row>
    <row r="204" spans="1:15" s="118" customFormat="1" ht="34.5" customHeight="1">
      <c r="A204" s="246" t="s">
        <v>706</v>
      </c>
      <c r="B204" s="119"/>
      <c r="C204" s="317" t="s">
        <v>988</v>
      </c>
      <c r="D204" s="318"/>
      <c r="E204" s="318"/>
      <c r="F204" s="318"/>
      <c r="G204" s="318"/>
      <c r="H204" s="319"/>
      <c r="I204" s="413"/>
      <c r="J204" s="263">
        <f t="shared" si="4"/>
        <v>36</v>
      </c>
      <c r="K204" s="264" t="str">
        <f t="shared" si="5"/>
        <v/>
      </c>
      <c r="L204" s="117">
        <v>0</v>
      </c>
      <c r="M204" s="117">
        <v>36</v>
      </c>
      <c r="N204" s="117" t="s">
        <v>1053</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t="s">
        <v>1053</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1053</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1053</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1053</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t="s">
        <v>1053</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1053</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1053</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1053</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1053</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1053</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1053</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1053</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1053</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1053</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1053</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1053</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1047</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66" t="s">
        <v>1056</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19</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17.2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61</v>
      </c>
      <c r="K269" s="81" t="str">
        <f t="shared" si="8"/>
        <v/>
      </c>
      <c r="L269" s="147">
        <v>18</v>
      </c>
      <c r="M269" s="147">
        <v>13</v>
      </c>
      <c r="N269" s="147">
        <v>15</v>
      </c>
      <c r="O269" s="147">
        <v>15</v>
      </c>
    </row>
    <row r="270" spans="1:22" s="83" customFormat="1" ht="34.5" customHeight="1">
      <c r="A270" s="249" t="s">
        <v>725</v>
      </c>
      <c r="B270" s="120"/>
      <c r="C270" s="371"/>
      <c r="D270" s="371"/>
      <c r="E270" s="371"/>
      <c r="F270" s="371"/>
      <c r="G270" s="371" t="s">
        <v>148</v>
      </c>
      <c r="H270" s="371"/>
      <c r="I270" s="404"/>
      <c r="J270" s="266">
        <f t="shared" si="9"/>
        <v>4.3</v>
      </c>
      <c r="K270" s="81" t="str">
        <f t="shared" si="8"/>
        <v/>
      </c>
      <c r="L270" s="148">
        <v>0.9</v>
      </c>
      <c r="M270" s="148">
        <v>1.8</v>
      </c>
      <c r="N270" s="148">
        <v>0.8</v>
      </c>
      <c r="O270" s="148">
        <v>0.8</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2</v>
      </c>
      <c r="M271" s="147">
        <v>8</v>
      </c>
      <c r="N271" s="147">
        <v>5</v>
      </c>
      <c r="O271" s="147">
        <v>5</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1</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35</v>
      </c>
      <c r="K273" s="81" t="str">
        <f t="shared" si="8"/>
        <v/>
      </c>
      <c r="L273" s="147">
        <v>0</v>
      </c>
      <c r="M273" s="147">
        <v>12</v>
      </c>
      <c r="N273" s="147">
        <v>11</v>
      </c>
      <c r="O273" s="147">
        <v>12</v>
      </c>
    </row>
    <row r="274" spans="1:15" s="83" customFormat="1" ht="34.5" customHeight="1">
      <c r="A274" s="249" t="s">
        <v>727</v>
      </c>
      <c r="B274" s="120"/>
      <c r="C274" s="372"/>
      <c r="D274" s="372"/>
      <c r="E274" s="372"/>
      <c r="F274" s="372"/>
      <c r="G274" s="371" t="s">
        <v>148</v>
      </c>
      <c r="H274" s="371"/>
      <c r="I274" s="404"/>
      <c r="J274" s="266">
        <f t="shared" si="9"/>
        <v>6.8</v>
      </c>
      <c r="K274" s="81" t="str">
        <f t="shared" si="8"/>
        <v/>
      </c>
      <c r="L274" s="148">
        <v>0</v>
      </c>
      <c r="M274" s="148">
        <v>1.5</v>
      </c>
      <c r="N274" s="148">
        <v>2.8</v>
      </c>
      <c r="O274" s="148">
        <v>2.5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1.1000000000000001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8</v>
      </c>
      <c r="N297" s="147">
        <v>17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8.1999999999999993</v>
      </c>
      <c r="N298" s="148">
        <v>1.1000000000000001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4.8</v>
      </c>
      <c r="N300" s="148">
        <v>1.9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4</v>
      </c>
      <c r="M301" s="147">
        <v>5</v>
      </c>
      <c r="N301" s="147">
        <v>19</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c r="O367" s="66" t="s">
        <v>1056</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2444</v>
      </c>
      <c r="K392" s="81" t="str">
        <f t="shared" ref="K392:K397" si="12">IF(OR(COUNTIF(L392:O392,"未確認")&gt;0,COUNTIF(L392:O392,"~*")&gt;0),"※","")</f>
        <v/>
      </c>
      <c r="L392" s="147">
        <v>1040</v>
      </c>
      <c r="M392" s="147">
        <v>670</v>
      </c>
      <c r="N392" s="147">
        <v>404</v>
      </c>
      <c r="O392" s="147">
        <v>330</v>
      </c>
    </row>
    <row r="393" spans="1:22" s="83" customFormat="1" ht="34.5" customHeight="1">
      <c r="A393" s="249" t="s">
        <v>773</v>
      </c>
      <c r="B393" s="84"/>
      <c r="C393" s="370"/>
      <c r="D393" s="380"/>
      <c r="E393" s="320" t="s">
        <v>224</v>
      </c>
      <c r="F393" s="321"/>
      <c r="G393" s="321"/>
      <c r="H393" s="322"/>
      <c r="I393" s="343"/>
      <c r="J393" s="140">
        <f t="shared" si="11"/>
        <v>840</v>
      </c>
      <c r="K393" s="81" t="str">
        <f t="shared" si="12"/>
        <v/>
      </c>
      <c r="L393" s="147">
        <v>372</v>
      </c>
      <c r="M393" s="147">
        <v>168</v>
      </c>
      <c r="N393" s="147">
        <v>180</v>
      </c>
      <c r="O393" s="147">
        <v>120</v>
      </c>
    </row>
    <row r="394" spans="1:22" s="83" customFormat="1" ht="34.5" customHeight="1">
      <c r="A394" s="250" t="s">
        <v>774</v>
      </c>
      <c r="B394" s="84"/>
      <c r="C394" s="370"/>
      <c r="D394" s="381"/>
      <c r="E394" s="320" t="s">
        <v>225</v>
      </c>
      <c r="F394" s="321"/>
      <c r="G394" s="321"/>
      <c r="H394" s="322"/>
      <c r="I394" s="343"/>
      <c r="J394" s="140">
        <f t="shared" si="11"/>
        <v>948</v>
      </c>
      <c r="K394" s="81" t="str">
        <f t="shared" si="12"/>
        <v/>
      </c>
      <c r="L394" s="147">
        <v>407</v>
      </c>
      <c r="M394" s="147">
        <v>350</v>
      </c>
      <c r="N394" s="147">
        <v>162</v>
      </c>
      <c r="O394" s="147">
        <v>29</v>
      </c>
    </row>
    <row r="395" spans="1:22" s="83" customFormat="1" ht="34.5" customHeight="1">
      <c r="A395" s="250" t="s">
        <v>775</v>
      </c>
      <c r="B395" s="84"/>
      <c r="C395" s="370"/>
      <c r="D395" s="382"/>
      <c r="E395" s="320" t="s">
        <v>226</v>
      </c>
      <c r="F395" s="321"/>
      <c r="G395" s="321"/>
      <c r="H395" s="322"/>
      <c r="I395" s="343"/>
      <c r="J395" s="140">
        <f t="shared" si="11"/>
        <v>656</v>
      </c>
      <c r="K395" s="81" t="str">
        <f t="shared" si="12"/>
        <v/>
      </c>
      <c r="L395" s="147">
        <v>261</v>
      </c>
      <c r="M395" s="147">
        <v>152</v>
      </c>
      <c r="N395" s="147">
        <v>62</v>
      </c>
      <c r="O395" s="147">
        <v>181</v>
      </c>
    </row>
    <row r="396" spans="1:22" s="83" customFormat="1" ht="34.5" customHeight="1">
      <c r="A396" s="250" t="s">
        <v>776</v>
      </c>
      <c r="B396" s="1"/>
      <c r="C396" s="370"/>
      <c r="D396" s="320" t="s">
        <v>227</v>
      </c>
      <c r="E396" s="321"/>
      <c r="F396" s="321"/>
      <c r="G396" s="321"/>
      <c r="H396" s="322"/>
      <c r="I396" s="343"/>
      <c r="J396" s="140">
        <f t="shared" si="11"/>
        <v>64370</v>
      </c>
      <c r="K396" s="81" t="str">
        <f t="shared" si="12"/>
        <v/>
      </c>
      <c r="L396" s="147">
        <v>17125</v>
      </c>
      <c r="M396" s="147">
        <v>18046</v>
      </c>
      <c r="N396" s="147">
        <v>15106</v>
      </c>
      <c r="O396" s="147">
        <v>14093</v>
      </c>
    </row>
    <row r="397" spans="1:22" s="83" customFormat="1" ht="34.5" customHeight="1">
      <c r="A397" s="250" t="s">
        <v>777</v>
      </c>
      <c r="B397" s="119"/>
      <c r="C397" s="370"/>
      <c r="D397" s="320" t="s">
        <v>228</v>
      </c>
      <c r="E397" s="321"/>
      <c r="F397" s="321"/>
      <c r="G397" s="321"/>
      <c r="H397" s="322"/>
      <c r="I397" s="344"/>
      <c r="J397" s="140">
        <f t="shared" si="11"/>
        <v>2418</v>
      </c>
      <c r="K397" s="81" t="str">
        <f t="shared" si="12"/>
        <v/>
      </c>
      <c r="L397" s="147">
        <v>987</v>
      </c>
      <c r="M397" s="147">
        <v>566</v>
      </c>
      <c r="N397" s="147">
        <v>394</v>
      </c>
      <c r="O397" s="147">
        <v>471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2444</v>
      </c>
      <c r="K405" s="81" t="str">
        <f t="shared" ref="K405:K422" si="14">IF(OR(COUNTIF(L405:O405,"未確認")&gt;0,COUNTIF(L405:O405,"~*")&gt;0),"※","")</f>
        <v/>
      </c>
      <c r="L405" s="147">
        <v>1040</v>
      </c>
      <c r="M405" s="147">
        <v>670</v>
      </c>
      <c r="N405" s="147">
        <v>404</v>
      </c>
      <c r="O405" s="147">
        <v>330</v>
      </c>
    </row>
    <row r="406" spans="1:22" s="83" customFormat="1" ht="34.5" customHeight="1">
      <c r="A406" s="251" t="s">
        <v>779</v>
      </c>
      <c r="B406" s="119"/>
      <c r="C406" s="369"/>
      <c r="D406" s="375" t="s">
        <v>233</v>
      </c>
      <c r="E406" s="377" t="s">
        <v>234</v>
      </c>
      <c r="F406" s="378"/>
      <c r="G406" s="378"/>
      <c r="H406" s="379"/>
      <c r="I406" s="361"/>
      <c r="J406" s="140">
        <f t="shared" si="13"/>
        <v>140</v>
      </c>
      <c r="K406" s="81" t="str">
        <f t="shared" si="14"/>
        <v/>
      </c>
      <c r="L406" s="147">
        <v>0</v>
      </c>
      <c r="M406" s="147">
        <v>0</v>
      </c>
      <c r="N406" s="147">
        <v>0</v>
      </c>
      <c r="O406" s="147">
        <v>140</v>
      </c>
    </row>
    <row r="407" spans="1:22" s="83" customFormat="1" ht="34.5" customHeight="1">
      <c r="A407" s="251" t="s">
        <v>780</v>
      </c>
      <c r="B407" s="119"/>
      <c r="C407" s="369"/>
      <c r="D407" s="369"/>
      <c r="E407" s="320" t="s">
        <v>235</v>
      </c>
      <c r="F407" s="321"/>
      <c r="G407" s="321"/>
      <c r="H407" s="322"/>
      <c r="I407" s="361"/>
      <c r="J407" s="140">
        <f t="shared" si="13"/>
        <v>1764</v>
      </c>
      <c r="K407" s="81" t="str">
        <f t="shared" si="14"/>
        <v/>
      </c>
      <c r="L407" s="147">
        <v>845</v>
      </c>
      <c r="M407" s="147">
        <v>458</v>
      </c>
      <c r="N407" s="147">
        <v>295</v>
      </c>
      <c r="O407" s="147">
        <v>166</v>
      </c>
    </row>
    <row r="408" spans="1:22" s="83" customFormat="1" ht="34.5" customHeight="1">
      <c r="A408" s="251" t="s">
        <v>781</v>
      </c>
      <c r="B408" s="119"/>
      <c r="C408" s="369"/>
      <c r="D408" s="369"/>
      <c r="E408" s="320" t="s">
        <v>236</v>
      </c>
      <c r="F408" s="321"/>
      <c r="G408" s="321"/>
      <c r="H408" s="322"/>
      <c r="I408" s="361"/>
      <c r="J408" s="140">
        <f t="shared" si="13"/>
        <v>179</v>
      </c>
      <c r="K408" s="81" t="str">
        <f t="shared" si="14"/>
        <v/>
      </c>
      <c r="L408" s="147">
        <v>75</v>
      </c>
      <c r="M408" s="147">
        <v>80</v>
      </c>
      <c r="N408" s="147">
        <v>16</v>
      </c>
      <c r="O408" s="147">
        <v>8</v>
      </c>
    </row>
    <row r="409" spans="1:22" s="83" customFormat="1" ht="34.5" customHeight="1">
      <c r="A409" s="251" t="s">
        <v>782</v>
      </c>
      <c r="B409" s="119"/>
      <c r="C409" s="369"/>
      <c r="D409" s="369"/>
      <c r="E409" s="317" t="s">
        <v>990</v>
      </c>
      <c r="F409" s="318"/>
      <c r="G409" s="318"/>
      <c r="H409" s="319"/>
      <c r="I409" s="361"/>
      <c r="J409" s="140">
        <f t="shared" si="13"/>
        <v>361</v>
      </c>
      <c r="K409" s="81" t="str">
        <f t="shared" si="14"/>
        <v/>
      </c>
      <c r="L409" s="147">
        <v>120</v>
      </c>
      <c r="M409" s="147">
        <v>132</v>
      </c>
      <c r="N409" s="147">
        <v>93</v>
      </c>
      <c r="O409" s="147">
        <v>16</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2418</v>
      </c>
      <c r="K413" s="81" t="str">
        <f t="shared" si="14"/>
        <v/>
      </c>
      <c r="L413" s="147">
        <v>987</v>
      </c>
      <c r="M413" s="147">
        <v>566</v>
      </c>
      <c r="N413" s="147">
        <v>394</v>
      </c>
      <c r="O413" s="147">
        <v>471</v>
      </c>
    </row>
    <row r="414" spans="1:22" s="83" customFormat="1" ht="34.5" customHeight="1">
      <c r="A414" s="251" t="s">
        <v>787</v>
      </c>
      <c r="B414" s="119"/>
      <c r="C414" s="369"/>
      <c r="D414" s="375" t="s">
        <v>240</v>
      </c>
      <c r="E414" s="377" t="s">
        <v>241</v>
      </c>
      <c r="F414" s="378"/>
      <c r="G414" s="378"/>
      <c r="H414" s="379"/>
      <c r="I414" s="361"/>
      <c r="J414" s="140">
        <f t="shared" si="13"/>
        <v>140</v>
      </c>
      <c r="K414" s="81" t="str">
        <f t="shared" si="14"/>
        <v/>
      </c>
      <c r="L414" s="147">
        <v>50</v>
      </c>
      <c r="M414" s="147">
        <v>74</v>
      </c>
      <c r="N414" s="147">
        <v>16</v>
      </c>
      <c r="O414" s="147">
        <v>0</v>
      </c>
    </row>
    <row r="415" spans="1:22" s="83" customFormat="1" ht="34.5" customHeight="1">
      <c r="A415" s="251" t="s">
        <v>788</v>
      </c>
      <c r="B415" s="119"/>
      <c r="C415" s="369"/>
      <c r="D415" s="369"/>
      <c r="E415" s="320" t="s">
        <v>242</v>
      </c>
      <c r="F415" s="321"/>
      <c r="G415" s="321"/>
      <c r="H415" s="322"/>
      <c r="I415" s="361"/>
      <c r="J415" s="140">
        <f t="shared" si="13"/>
        <v>1432</v>
      </c>
      <c r="K415" s="81" t="str">
        <f t="shared" si="14"/>
        <v/>
      </c>
      <c r="L415" s="147">
        <v>650</v>
      </c>
      <c r="M415" s="147">
        <v>248</v>
      </c>
      <c r="N415" s="147">
        <v>182</v>
      </c>
      <c r="O415" s="147">
        <v>352</v>
      </c>
    </row>
    <row r="416" spans="1:22" s="83" customFormat="1" ht="34.5" customHeight="1">
      <c r="A416" s="251" t="s">
        <v>789</v>
      </c>
      <c r="B416" s="119"/>
      <c r="C416" s="369"/>
      <c r="D416" s="369"/>
      <c r="E416" s="320" t="s">
        <v>243</v>
      </c>
      <c r="F416" s="321"/>
      <c r="G416" s="321"/>
      <c r="H416" s="322"/>
      <c r="I416" s="361"/>
      <c r="J416" s="140">
        <f t="shared" si="13"/>
        <v>204</v>
      </c>
      <c r="K416" s="81" t="str">
        <f t="shared" si="14"/>
        <v/>
      </c>
      <c r="L416" s="147">
        <v>78</v>
      </c>
      <c r="M416" s="147">
        <v>56</v>
      </c>
      <c r="N416" s="147">
        <v>50</v>
      </c>
      <c r="O416" s="147">
        <v>20</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8</v>
      </c>
      <c r="M417" s="147">
        <v>5</v>
      </c>
      <c r="N417" s="147">
        <v>6</v>
      </c>
      <c r="O417" s="147">
        <v>2</v>
      </c>
    </row>
    <row r="418" spans="1:22" s="83" customFormat="1" ht="34.5" customHeight="1">
      <c r="A418" s="251" t="s">
        <v>791</v>
      </c>
      <c r="B418" s="119"/>
      <c r="C418" s="369"/>
      <c r="D418" s="369"/>
      <c r="E418" s="320" t="s">
        <v>245</v>
      </c>
      <c r="F418" s="321"/>
      <c r="G418" s="321"/>
      <c r="H418" s="322"/>
      <c r="I418" s="361"/>
      <c r="J418" s="140">
        <f t="shared" si="13"/>
        <v>161</v>
      </c>
      <c r="K418" s="81" t="str">
        <f t="shared" si="14"/>
        <v/>
      </c>
      <c r="L418" s="147">
        <v>69</v>
      </c>
      <c r="M418" s="147">
        <v>37</v>
      </c>
      <c r="N418" s="147">
        <v>42</v>
      </c>
      <c r="O418" s="147">
        <v>13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131</v>
      </c>
      <c r="K420" s="81" t="str">
        <f t="shared" si="14"/>
        <v/>
      </c>
      <c r="L420" s="147">
        <v>57</v>
      </c>
      <c r="M420" s="147">
        <v>38</v>
      </c>
      <c r="N420" s="147">
        <v>27</v>
      </c>
      <c r="O420" s="147">
        <v>9</v>
      </c>
    </row>
    <row r="421" spans="1:22" s="83" customFormat="1" ht="34.5" customHeight="1">
      <c r="A421" s="251" t="s">
        <v>794</v>
      </c>
      <c r="B421" s="119"/>
      <c r="C421" s="369"/>
      <c r="D421" s="369"/>
      <c r="E421" s="320" t="s">
        <v>247</v>
      </c>
      <c r="F421" s="321"/>
      <c r="G421" s="321"/>
      <c r="H421" s="322"/>
      <c r="I421" s="361"/>
      <c r="J421" s="140">
        <f t="shared" si="13"/>
        <v>329</v>
      </c>
      <c r="K421" s="81" t="str">
        <f t="shared" si="14"/>
        <v/>
      </c>
      <c r="L421" s="147">
        <v>75</v>
      </c>
      <c r="M421" s="147">
        <v>108</v>
      </c>
      <c r="N421" s="147">
        <v>71</v>
      </c>
      <c r="O421" s="147">
        <v>75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2278</v>
      </c>
      <c r="K430" s="193" t="str">
        <f>IF(OR(COUNTIF(L430:O430,"未確認")&gt;0,COUNTIF(L430:O430,"~*")&gt;0),"※","")</f>
        <v/>
      </c>
      <c r="L430" s="147">
        <v>937</v>
      </c>
      <c r="M430" s="147">
        <v>492</v>
      </c>
      <c r="N430" s="147">
        <v>378</v>
      </c>
      <c r="O430" s="147">
        <v>471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35</v>
      </c>
      <c r="K431" s="193" t="str">
        <f>IF(OR(COUNTIF(L431:O431,"未確認")&gt;0,COUNTIF(L431:O431,"~*")&gt;0),"※","")</f>
        <v/>
      </c>
      <c r="L431" s="147">
        <v>0</v>
      </c>
      <c r="M431" s="147">
        <v>12</v>
      </c>
      <c r="N431" s="147">
        <v>14</v>
      </c>
      <c r="O431" s="147">
        <v>9</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6</v>
      </c>
      <c r="K432" s="193" t="str">
        <f>IF(OR(COUNTIF(L432:O432,"未確認")&gt;0,COUNTIF(L432:O432,"~*")&gt;0),"※","")</f>
        <v/>
      </c>
      <c r="L432" s="147">
        <v>6</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2237</v>
      </c>
      <c r="K433" s="193" t="str">
        <f>IF(OR(COUNTIF(L433:O433,"未確認")&gt;0,COUNTIF(L433:O433,"~*")&gt;0),"※","")</f>
        <v/>
      </c>
      <c r="L433" s="147">
        <v>931</v>
      </c>
      <c r="M433" s="147">
        <v>480</v>
      </c>
      <c r="N433" s="147">
        <v>364</v>
      </c>
      <c r="O433" s="147">
        <v>462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36</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36</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10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10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21</v>
      </c>
      <c r="K468" s="201" t="str">
        <f t="shared" ref="K468:K475" si="16">IF(OR(COUNTIF(L468:O468,"未確認")&gt;0,COUNTIF(L468:O468,"*")&gt;0),"※","")</f>
        <v>※</v>
      </c>
      <c r="L468" s="117" t="s">
        <v>541</v>
      </c>
      <c r="M468" s="117" t="s">
        <v>541</v>
      </c>
      <c r="N468" s="117" t="s">
        <v>1053</v>
      </c>
      <c r="O468" s="117">
        <v>21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v>0</v>
      </c>
      <c r="M469" s="117" t="s">
        <v>541</v>
      </c>
      <c r="N469" s="117" t="s">
        <v>978</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541</v>
      </c>
      <c r="N470" s="117" t="s">
        <v>978</v>
      </c>
      <c r="O470" s="117" t="s">
        <v>541</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541</v>
      </c>
      <c r="M472" s="117">
        <v>0</v>
      </c>
      <c r="N472" s="117" t="s">
        <v>978</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117" t="s">
        <v>541</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v>0</v>
      </c>
      <c r="M476" s="117">
        <v>0</v>
      </c>
      <c r="N476" s="117" t="s">
        <v>978</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15</v>
      </c>
      <c r="K477" s="201" t="str">
        <f t="shared" ref="K477:K496" si="18">IF(OR(COUNTIF(L477:O477,"未確認")&gt;0,COUNTIF(L477:O477,"*")&gt;0),"※","")</f>
        <v>※</v>
      </c>
      <c r="L477" s="117" t="s">
        <v>541</v>
      </c>
      <c r="M477" s="117" t="s">
        <v>541</v>
      </c>
      <c r="N477" s="117" t="s">
        <v>978</v>
      </c>
      <c r="O477" s="117">
        <v>15</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12</v>
      </c>
      <c r="K481" s="201" t="str">
        <f t="shared" si="18"/>
        <v>※</v>
      </c>
      <c r="L481" s="117" t="s">
        <v>541</v>
      </c>
      <c r="M481" s="117" t="s">
        <v>541</v>
      </c>
      <c r="N481" s="117" t="s">
        <v>1053</v>
      </c>
      <c r="O481" s="117">
        <v>12</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v>0</v>
      </c>
      <c r="N482" s="117" t="s">
        <v>978</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541</v>
      </c>
      <c r="N483" s="117" t="s">
        <v>978</v>
      </c>
      <c r="O483" s="117" t="s">
        <v>541</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117" t="s">
        <v>541</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541</v>
      </c>
      <c r="M490" s="117">
        <v>0</v>
      </c>
      <c r="N490" s="117" t="s">
        <v>978</v>
      </c>
      <c r="O490" s="117" t="s">
        <v>541</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1053</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1053</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1053</v>
      </c>
      <c r="O496" s="117" t="s">
        <v>541</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t="s">
        <v>1053</v>
      </c>
      <c r="O504" s="117" t="s">
        <v>541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15</v>
      </c>
      <c r="K505" s="201" t="str">
        <f t="shared" si="21"/>
        <v>※</v>
      </c>
      <c r="L505" s="117" t="s">
        <v>541</v>
      </c>
      <c r="M505" s="117" t="s">
        <v>541</v>
      </c>
      <c r="N505" s="117" t="s">
        <v>1053</v>
      </c>
      <c r="O505" s="117">
        <v>15</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1053</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1053</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1053</v>
      </c>
      <c r="O508" s="117" t="s">
        <v>541</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1053</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1053</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1053</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v>0</v>
      </c>
      <c r="N516" s="117" t="s">
        <v>1053</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v>0</v>
      </c>
      <c r="N517" s="117" t="s">
        <v>1053</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v>0</v>
      </c>
      <c r="N522" s="117" t="s">
        <v>1053</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t="s">
        <v>1053</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1053</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1053</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t="s">
        <v>1053</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1053</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1053</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c r="O543" s="66" t="s">
        <v>1056</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t="s">
        <v>1053</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1053</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1053</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1053</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1053</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1053</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1053</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1053</v>
      </c>
      <c r="O552" s="117">
        <v>0</v>
      </c>
    </row>
    <row r="553" spans="1:15"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1053</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1053</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1053</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1053</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1053</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099999999999994"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37.799999999999997</v>
      </c>
      <c r="M560" s="211">
        <v>63.2</v>
      </c>
      <c r="N560" s="211">
        <v>58.5</v>
      </c>
      <c r="O560" s="211">
        <v>45.4</v>
      </c>
    </row>
    <row r="561" spans="1:15" s="91" customFormat="1" ht="34.5" customHeight="1">
      <c r="A561" s="251" t="s">
        <v>871</v>
      </c>
      <c r="B561" s="119"/>
      <c r="C561" s="209"/>
      <c r="D561" s="331" t="s">
        <v>377</v>
      </c>
      <c r="E561" s="342"/>
      <c r="F561" s="342"/>
      <c r="G561" s="342"/>
      <c r="H561" s="332"/>
      <c r="I561" s="343"/>
      <c r="J561" s="207"/>
      <c r="K561" s="210"/>
      <c r="L561" s="211">
        <v>35.4</v>
      </c>
      <c r="M561" s="211">
        <v>59.7</v>
      </c>
      <c r="N561" s="211">
        <v>47.6</v>
      </c>
      <c r="O561" s="211">
        <v>27.7</v>
      </c>
    </row>
    <row r="562" spans="1:15" s="91" customFormat="1" ht="34.5" customHeight="1">
      <c r="A562" s="251" t="s">
        <v>872</v>
      </c>
      <c r="B562" s="119"/>
      <c r="C562" s="209"/>
      <c r="D562" s="331" t="s">
        <v>993</v>
      </c>
      <c r="E562" s="342"/>
      <c r="F562" s="342"/>
      <c r="G562" s="342"/>
      <c r="H562" s="332"/>
      <c r="I562" s="343"/>
      <c r="J562" s="207"/>
      <c r="K562" s="210"/>
      <c r="L562" s="211">
        <v>29.7</v>
      </c>
      <c r="M562" s="211">
        <v>55.6</v>
      </c>
      <c r="N562" s="211">
        <v>45.8</v>
      </c>
      <c r="O562" s="211">
        <v>27.7</v>
      </c>
    </row>
    <row r="563" spans="1:15" s="91" customFormat="1" ht="34.5" customHeight="1">
      <c r="A563" s="251" t="s">
        <v>873</v>
      </c>
      <c r="B563" s="119"/>
      <c r="C563" s="209"/>
      <c r="D563" s="331" t="s">
        <v>379</v>
      </c>
      <c r="E563" s="342"/>
      <c r="F563" s="342"/>
      <c r="G563" s="342"/>
      <c r="H563" s="332"/>
      <c r="I563" s="343"/>
      <c r="J563" s="207"/>
      <c r="K563" s="210"/>
      <c r="L563" s="211">
        <v>19.600000000000001</v>
      </c>
      <c r="M563" s="211">
        <v>22.6</v>
      </c>
      <c r="N563" s="211">
        <v>11.9</v>
      </c>
      <c r="O563" s="211">
        <v>11.1</v>
      </c>
    </row>
    <row r="564" spans="1:15" s="91" customFormat="1" ht="34.5" customHeight="1">
      <c r="A564" s="251" t="s">
        <v>874</v>
      </c>
      <c r="B564" s="119"/>
      <c r="C564" s="209"/>
      <c r="D564" s="331" t="s">
        <v>380</v>
      </c>
      <c r="E564" s="342"/>
      <c r="F564" s="342"/>
      <c r="G564" s="342"/>
      <c r="H564" s="332"/>
      <c r="I564" s="343"/>
      <c r="J564" s="207"/>
      <c r="K564" s="210"/>
      <c r="L564" s="211">
        <v>9.8000000000000007</v>
      </c>
      <c r="M564" s="211">
        <v>1.8</v>
      </c>
      <c r="N564" s="211">
        <v>2.2999999999999998</v>
      </c>
      <c r="O564" s="211">
        <v>0</v>
      </c>
    </row>
    <row r="565" spans="1:15" s="91" customFormat="1" ht="34.5" customHeight="1">
      <c r="A565" s="251" t="s">
        <v>875</v>
      </c>
      <c r="B565" s="119"/>
      <c r="C565" s="280"/>
      <c r="D565" s="331" t="s">
        <v>869</v>
      </c>
      <c r="E565" s="342"/>
      <c r="F565" s="342"/>
      <c r="G565" s="342"/>
      <c r="H565" s="332"/>
      <c r="I565" s="343"/>
      <c r="J565" s="207"/>
      <c r="K565" s="210"/>
      <c r="L565" s="211">
        <v>2.9</v>
      </c>
      <c r="M565" s="211">
        <v>3.9</v>
      </c>
      <c r="N565" s="211">
        <v>9.5</v>
      </c>
      <c r="O565" s="211">
        <v>11.1</v>
      </c>
    </row>
    <row r="566" spans="1:15" s="91" customFormat="1" ht="34.5" customHeight="1">
      <c r="A566" s="251" t="s">
        <v>876</v>
      </c>
      <c r="B566" s="119"/>
      <c r="C566" s="285"/>
      <c r="D566" s="331" t="s">
        <v>994</v>
      </c>
      <c r="E566" s="342"/>
      <c r="F566" s="342"/>
      <c r="G566" s="342"/>
      <c r="H566" s="332"/>
      <c r="I566" s="343"/>
      <c r="J566" s="213"/>
      <c r="K566" s="214"/>
      <c r="L566" s="211">
        <v>2</v>
      </c>
      <c r="M566" s="211">
        <v>2</v>
      </c>
      <c r="N566" s="211">
        <v>4.7</v>
      </c>
      <c r="O566" s="211">
        <v>5.5</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25.9</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18.399999999999999</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v>16.399999999999999</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0</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v>0</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v>0</v>
      </c>
      <c r="O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c r="O588" s="66" t="s">
        <v>1056</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v>0</v>
      </c>
      <c r="N590" s="117" t="s">
        <v>1053</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1053</v>
      </c>
      <c r="O591" s="117" t="s">
        <v>541</v>
      </c>
    </row>
    <row r="592" spans="1:22" s="115" customFormat="1" ht="72" customHeight="1">
      <c r="A592" s="252" t="s">
        <v>974</v>
      </c>
      <c r="B592" s="84"/>
      <c r="C592" s="320" t="s">
        <v>390</v>
      </c>
      <c r="D592" s="321"/>
      <c r="E592" s="321"/>
      <c r="F592" s="321"/>
      <c r="G592" s="321"/>
      <c r="H592" s="322"/>
      <c r="I592" s="134" t="s">
        <v>391</v>
      </c>
      <c r="J592" s="116" t="str">
        <f>IF(SUM(L592:O592)=0,IF(COUNTIF(L592:O592,"未確認")&gt;0,"未確認",IF(COUNTIF(L592:O592,"~*")&gt;0,"*",SUM(L592:O592))),SUM(L592:O592))</f>
        <v>*</v>
      </c>
      <c r="K592" s="201" t="str">
        <f>IF(OR(COUNTIF(L592:O592,"未確認")&gt;0,COUNTIF(L592:O592,"*")&gt;0),"※","")</f>
        <v>※</v>
      </c>
      <c r="L592" s="117" t="s">
        <v>541</v>
      </c>
      <c r="M592" s="117">
        <v>0</v>
      </c>
      <c r="N592" s="117" t="s">
        <v>1053</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18</v>
      </c>
      <c r="K593" s="201" t="str">
        <f>IF(OR(COUNTIF(L593:O593,"未確認")&gt;0,COUNTIF(L593:O593,"*")&gt;0),"※","")</f>
        <v>※</v>
      </c>
      <c r="L593" s="117" t="s">
        <v>541</v>
      </c>
      <c r="M593" s="117" t="s">
        <v>541</v>
      </c>
      <c r="N593" s="117" t="s">
        <v>1053</v>
      </c>
      <c r="O593" s="117">
        <v>18</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v>0</v>
      </c>
      <c r="N594" s="117" t="s">
        <v>1053</v>
      </c>
      <c r="O594" s="117">
        <v>0</v>
      </c>
    </row>
    <row r="595" spans="1:15" s="115" customFormat="1" ht="35.1" customHeight="1">
      <c r="A595" s="251" t="s">
        <v>895</v>
      </c>
      <c r="B595" s="84"/>
      <c r="C595" s="323" t="s">
        <v>995</v>
      </c>
      <c r="D595" s="324"/>
      <c r="E595" s="324"/>
      <c r="F595" s="324"/>
      <c r="G595" s="324"/>
      <c r="H595" s="325"/>
      <c r="I595" s="340" t="s">
        <v>397</v>
      </c>
      <c r="J595" s="140">
        <v>2092</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673</v>
      </c>
      <c r="K596" s="201" t="str">
        <f>IF(OR(COUNTIF(L596:O596,"未確認")&gt;0,COUNTIF(L596:O596,"~*")&gt;0),"※","")</f>
        <v/>
      </c>
      <c r="L596" s="216"/>
      <c r="M596" s="216"/>
      <c r="N596" s="216"/>
      <c r="O596" s="216"/>
    </row>
    <row r="597" spans="1:15" s="115" customFormat="1" ht="35.1" customHeight="1">
      <c r="A597" s="251" t="s">
        <v>897</v>
      </c>
      <c r="B597" s="84"/>
      <c r="C597" s="323" t="s">
        <v>996</v>
      </c>
      <c r="D597" s="324"/>
      <c r="E597" s="324"/>
      <c r="F597" s="324"/>
      <c r="G597" s="324"/>
      <c r="H597" s="325"/>
      <c r="I597" s="326" t="s">
        <v>400</v>
      </c>
      <c r="J597" s="140">
        <v>2869</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952</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2260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t="s">
        <v>1053</v>
      </c>
      <c r="O600" s="117" t="s">
        <v>541</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1053</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1053</v>
      </c>
      <c r="O602" s="117" t="s">
        <v>541</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1053</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1053</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1053</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106</v>
      </c>
      <c r="K613" s="201" t="str">
        <f t="shared" ref="K613:K623" si="29">IF(OR(COUNTIF(L613:O613,"未確認")&gt;0,COUNTIF(L613:O613,"*")&gt;0),"※","")</f>
        <v>※</v>
      </c>
      <c r="L613" s="117">
        <v>22</v>
      </c>
      <c r="M613" s="117">
        <v>27</v>
      </c>
      <c r="N613" s="117" t="s">
        <v>1053</v>
      </c>
      <c r="O613" s="117">
        <v>57</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t="s">
        <v>1053</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1053</v>
      </c>
      <c r="O615" s="117">
        <v>0</v>
      </c>
    </row>
    <row r="616" spans="1:22" s="118" customFormat="1" ht="69.95" customHeight="1">
      <c r="A616" s="252" t="s">
        <v>909</v>
      </c>
      <c r="B616" s="115"/>
      <c r="C616" s="317" t="s">
        <v>976</v>
      </c>
      <c r="D616" s="318"/>
      <c r="E616" s="318"/>
      <c r="F616" s="318"/>
      <c r="G616" s="318"/>
      <c r="H616" s="319"/>
      <c r="I616" s="299" t="s">
        <v>1036</v>
      </c>
      <c r="J616" s="116" t="str">
        <f t="shared" si="28"/>
        <v>*</v>
      </c>
      <c r="K616" s="201" t="str">
        <f t="shared" si="29"/>
        <v>※</v>
      </c>
      <c r="L616" s="117">
        <v>0</v>
      </c>
      <c r="M616" s="117" t="s">
        <v>541</v>
      </c>
      <c r="N616" s="117" t="s">
        <v>1053</v>
      </c>
      <c r="O616" s="117" t="s">
        <v>541</v>
      </c>
    </row>
    <row r="617" spans="1:22" s="118" customFormat="1" ht="84" customHeight="1">
      <c r="A617" s="252" t="s">
        <v>910</v>
      </c>
      <c r="B617" s="115"/>
      <c r="C617" s="320" t="s">
        <v>419</v>
      </c>
      <c r="D617" s="321"/>
      <c r="E617" s="321"/>
      <c r="F617" s="321"/>
      <c r="G617" s="321"/>
      <c r="H617" s="322"/>
      <c r="I617" s="122" t="s">
        <v>420</v>
      </c>
      <c r="J617" s="116">
        <f t="shared" si="28"/>
        <v>131</v>
      </c>
      <c r="K617" s="201" t="str">
        <f t="shared" si="29"/>
        <v>※</v>
      </c>
      <c r="L617" s="117">
        <v>32</v>
      </c>
      <c r="M617" s="117">
        <v>21</v>
      </c>
      <c r="N617" s="117" t="s">
        <v>1053</v>
      </c>
      <c r="O617" s="117">
        <v>78</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v>0</v>
      </c>
      <c r="M618" s="117" t="s">
        <v>541</v>
      </c>
      <c r="N618" s="117" t="s">
        <v>1053</v>
      </c>
      <c r="O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1053</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1053</v>
      </c>
      <c r="O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v>0</v>
      </c>
      <c r="N621" s="117" t="s">
        <v>1053</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1053</v>
      </c>
      <c r="O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t="s">
        <v>1053</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27</v>
      </c>
      <c r="K631" s="201" t="str">
        <f t="shared" ref="K631:K638" si="31">IF(OR(COUNTIF(L631:O631,"未確認")&gt;0,COUNTIF(L631:O631,"*")&gt;0),"※","")</f>
        <v>※</v>
      </c>
      <c r="L631" s="117">
        <v>14</v>
      </c>
      <c r="M631" s="117" t="s">
        <v>541</v>
      </c>
      <c r="N631" s="117" t="s">
        <v>1053</v>
      </c>
      <c r="O631" s="117">
        <v>13</v>
      </c>
    </row>
    <row r="632" spans="1:22" s="118" customFormat="1" ht="56.1" customHeight="1">
      <c r="A632" s="252" t="s">
        <v>918</v>
      </c>
      <c r="B632" s="119"/>
      <c r="C632" s="320" t="s">
        <v>434</v>
      </c>
      <c r="D632" s="321"/>
      <c r="E632" s="321"/>
      <c r="F632" s="321"/>
      <c r="G632" s="321"/>
      <c r="H632" s="322"/>
      <c r="I632" s="122" t="s">
        <v>435</v>
      </c>
      <c r="J632" s="116">
        <f t="shared" si="30"/>
        <v>92</v>
      </c>
      <c r="K632" s="201" t="str">
        <f t="shared" si="31"/>
        <v>※</v>
      </c>
      <c r="L632" s="117">
        <v>31</v>
      </c>
      <c r="M632" s="117">
        <v>15</v>
      </c>
      <c r="N632" s="117" t="s">
        <v>1053</v>
      </c>
      <c r="O632" s="117">
        <v>46</v>
      </c>
    </row>
    <row r="633" spans="1:22" s="118" customFormat="1" ht="57">
      <c r="A633" s="252" t="s">
        <v>919</v>
      </c>
      <c r="B633" s="119"/>
      <c r="C633" s="320" t="s">
        <v>436</v>
      </c>
      <c r="D633" s="321"/>
      <c r="E633" s="321"/>
      <c r="F633" s="321"/>
      <c r="G633" s="321"/>
      <c r="H633" s="322"/>
      <c r="I633" s="122" t="s">
        <v>437</v>
      </c>
      <c r="J633" s="116">
        <f t="shared" si="30"/>
        <v>53</v>
      </c>
      <c r="K633" s="201" t="str">
        <f t="shared" si="31"/>
        <v>※</v>
      </c>
      <c r="L633" s="117">
        <v>27</v>
      </c>
      <c r="M633" s="117" t="s">
        <v>541</v>
      </c>
      <c r="N633" s="117" t="s">
        <v>1053</v>
      </c>
      <c r="O633" s="117">
        <v>26</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1053</v>
      </c>
      <c r="O634" s="117">
        <v>0</v>
      </c>
    </row>
    <row r="635" spans="1:22" s="118" customFormat="1" ht="84" customHeight="1">
      <c r="A635" s="252" t="s">
        <v>921</v>
      </c>
      <c r="B635" s="119"/>
      <c r="C635" s="320" t="s">
        <v>440</v>
      </c>
      <c r="D635" s="321"/>
      <c r="E635" s="321"/>
      <c r="F635" s="321"/>
      <c r="G635" s="321"/>
      <c r="H635" s="322"/>
      <c r="I635" s="122" t="s">
        <v>441</v>
      </c>
      <c r="J635" s="116">
        <f t="shared" si="30"/>
        <v>24</v>
      </c>
      <c r="K635" s="201" t="str">
        <f t="shared" si="31"/>
        <v>※</v>
      </c>
      <c r="L635" s="117" t="s">
        <v>541</v>
      </c>
      <c r="M635" s="117" t="s">
        <v>541</v>
      </c>
      <c r="N635" s="117" t="s">
        <v>1053</v>
      </c>
      <c r="O635" s="117">
        <v>24</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1053</v>
      </c>
      <c r="O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1053</v>
      </c>
      <c r="O637" s="117" t="s">
        <v>541</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v>0</v>
      </c>
      <c r="N638" s="117" t="s">
        <v>1053</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72</v>
      </c>
      <c r="K646" s="201" t="str">
        <f t="shared" ref="K646:K660" si="33">IF(OR(COUNTIF(L646:O646,"未確認")&gt;0,COUNTIF(L646:O646,"*")&gt;0),"※","")</f>
        <v>※</v>
      </c>
      <c r="L646" s="117">
        <v>22</v>
      </c>
      <c r="M646" s="117">
        <v>10</v>
      </c>
      <c r="N646" s="117" t="s">
        <v>1053</v>
      </c>
      <c r="O646" s="117">
        <v>40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1053</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1053</v>
      </c>
      <c r="O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1053</v>
      </c>
      <c r="O649" s="117" t="s">
        <v>541</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t="s">
        <v>541</v>
      </c>
      <c r="M650" s="117" t="s">
        <v>541</v>
      </c>
      <c r="N650" s="117" t="s">
        <v>1053</v>
      </c>
      <c r="O650" s="117">
        <v>16</v>
      </c>
    </row>
    <row r="651" spans="1:22" s="118" customFormat="1" ht="69.95" customHeight="1">
      <c r="A651" s="252" t="s">
        <v>930</v>
      </c>
      <c r="B651" s="84"/>
      <c r="C651" s="188"/>
      <c r="D651" s="221"/>
      <c r="E651" s="320" t="s">
        <v>942</v>
      </c>
      <c r="F651" s="321"/>
      <c r="G651" s="321"/>
      <c r="H651" s="322"/>
      <c r="I651" s="122" t="s">
        <v>460</v>
      </c>
      <c r="J651" s="116">
        <f t="shared" si="32"/>
        <v>13</v>
      </c>
      <c r="K651" s="201" t="str">
        <f t="shared" si="33"/>
        <v>※</v>
      </c>
      <c r="L651" s="117">
        <v>13</v>
      </c>
      <c r="M651" s="117" t="s">
        <v>541</v>
      </c>
      <c r="N651" s="117" t="s">
        <v>1053</v>
      </c>
      <c r="O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1053</v>
      </c>
      <c r="O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1053</v>
      </c>
      <c r="O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1053</v>
      </c>
      <c r="O654" s="117">
        <v>0</v>
      </c>
    </row>
    <row r="655" spans="1:22" s="118" customFormat="1" ht="69.95" customHeight="1">
      <c r="A655" s="252" t="s">
        <v>934</v>
      </c>
      <c r="B655" s="84"/>
      <c r="C655" s="320" t="s">
        <v>937</v>
      </c>
      <c r="D655" s="321"/>
      <c r="E655" s="321"/>
      <c r="F655" s="321"/>
      <c r="G655" s="321"/>
      <c r="H655" s="322"/>
      <c r="I655" s="122" t="s">
        <v>468</v>
      </c>
      <c r="J655" s="116">
        <f t="shared" si="32"/>
        <v>38</v>
      </c>
      <c r="K655" s="201" t="str">
        <f t="shared" si="33"/>
        <v>※</v>
      </c>
      <c r="L655" s="117">
        <v>14</v>
      </c>
      <c r="M655" s="117" t="s">
        <v>541</v>
      </c>
      <c r="N655" s="117" t="s">
        <v>1053</v>
      </c>
      <c r="O655" s="117">
        <v>24</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1053</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t="s">
        <v>1053</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v>0</v>
      </c>
      <c r="N658" s="117" t="s">
        <v>1053</v>
      </c>
      <c r="O658" s="117">
        <v>0</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1053</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1053</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IF(SUM(L683:O683)=0,IF(COUNTIF(L683:O683,"未確認")&gt;0,"未確認",IF(COUNTIF(L683:O683,"~*")&gt;0,"*",SUM(L683:O683))),SUM(L683:O683))</f>
        <v>0</v>
      </c>
      <c r="K683" s="201" t="str">
        <f>IF(OR(COUNTIF(L683:O683,"未確認")&gt;0,COUNTIF(L683:O683,"*")&gt;0),"※","")</f>
        <v>※</v>
      </c>
      <c r="L683" s="117">
        <v>0</v>
      </c>
      <c r="M683" s="117">
        <v>0</v>
      </c>
      <c r="N683" s="117" t="s">
        <v>1053</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t="s">
        <v>1053</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v>0</v>
      </c>
      <c r="N685" s="117" t="s">
        <v>1053</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t="s">
        <v>1053</v>
      </c>
      <c r="O693" s="117" t="s">
        <v>541</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v>0</v>
      </c>
      <c r="M694" s="117">
        <v>0</v>
      </c>
      <c r="N694" s="117" t="s">
        <v>1053</v>
      </c>
      <c r="O694" s="117">
        <v>0</v>
      </c>
    </row>
    <row r="695" spans="1:22" s="118" customFormat="1" ht="69.95" customHeight="1">
      <c r="A695" s="252" t="s">
        <v>965</v>
      </c>
      <c r="B695" s="119"/>
      <c r="C695" s="317" t="s">
        <v>1007</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v>
      </c>
      <c r="L695" s="117">
        <v>0</v>
      </c>
      <c r="M695" s="117">
        <v>0</v>
      </c>
      <c r="N695" s="117" t="s">
        <v>1053</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v>0</v>
      </c>
      <c r="N696" s="117" t="s">
        <v>1053</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v>0</v>
      </c>
      <c r="N697" s="117" t="s">
        <v>1053</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v>0</v>
      </c>
      <c r="N706" s="117" t="s">
        <v>1053</v>
      </c>
      <c r="O706" s="117">
        <v>0</v>
      </c>
    </row>
    <row r="707" spans="1:23" s="118" customFormat="1" ht="69.95"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v>0</v>
      </c>
      <c r="M707" s="117">
        <v>0</v>
      </c>
      <c r="N707" s="117" t="s">
        <v>1053</v>
      </c>
      <c r="O707" s="117" t="s">
        <v>541</v>
      </c>
    </row>
    <row r="708" spans="1:23" s="118" customFormat="1" ht="69.95"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v>0</v>
      </c>
      <c r="N708" s="117" t="s">
        <v>1053</v>
      </c>
      <c r="O708" s="117">
        <v>0</v>
      </c>
    </row>
    <row r="709" spans="1:23" s="118" customFormat="1" ht="69.95"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v>0</v>
      </c>
      <c r="N709" s="117" t="s">
        <v>1053</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C4FB8F-CD26-4A85-A9E6-D83E8094E4F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2019-12-23T00:27:54Z</dcterms:modified>
</cp:coreProperties>
</file>