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3BE4F1A-853A-4EB1-B2F5-A5285F1DCE5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<sst xmlns="http://schemas.openxmlformats.org/spreadsheetml/2006/main" count="2979" uniqueCount="1049">
  <si>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</si>
  <si>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</si>
  <si>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</si>
  <si>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</si>
  <si>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</si>
  <si>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</si>
  <si>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</si>
  <si>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</si>
  <si>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</si>
  <si>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</si>
  <si>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</si>
  <si>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</si>
  <si>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</si>
  <si>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</si>
  <si>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</si>
  <si>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</si>
  <si>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</si>
  <si>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</si>
  <si>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</si>
  <si>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</si>
  <si>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</si>
  <si>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</si>
  <si>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</si>
  <si>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</si>
  <si>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</si>
  <si>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</si>
  <si>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</si>
  <si>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</si>
  <si>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</si>
  <si>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</si>
  <si>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</si>
  <si>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</si>
  <si>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</si>
  <si>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</si>
  <si>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</si>
  <si>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</si>
  <si>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</si>
  <si>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</si>
  <si>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</si>
  <si>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</si>
  <si>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</si>
  <si>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</si>
  <si>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</si>
  <si>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</si>
  <si>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</si>
  <si>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</si>
  <si>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</si>
  <si>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</si>
  <si>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</si>
  <si>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</si>
  <si>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</si>
  <si>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</si>
  <si>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</si>
  <si>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</si>
  <si>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</si>
  <si>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</si>
  <si>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</si>
  <si>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</si>
  <si>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</si>
  <si>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</si>
  <si>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</si>
  <si>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</si>
  <si>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</si>
  <si>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</si>
  <si>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</si>
  <si>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</si>
  <si>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</si>
  <si>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</si>
  <si>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</si>
  <si>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</si>
  <si>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</si>
  <si>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</si>
  <si>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</si>
  <si>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</si>
  <si>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</si>
  <si>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</si>
  <si>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</si>
  <si>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</si>
  <si>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</si>
  <si>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</si>
  <si>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</si>
  <si>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</si>
  <si>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</si>
  <si>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</si>
  <si>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</si>
  <si>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</si>
  <si>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</si>
  <si>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</si>
  <si>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</si>
  <si>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</si>
  <si>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</si>
  <si>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</si>
  <si>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</si>
  <si>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</si>
  <si>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</si>
  <si>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</si>
  <si>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</si>
  <si>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</si>
  <si>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</si>
  <si>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</si>
  <si>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</si>
  <si>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</si>
  <si>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</si>
  <si>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</si>
  <si>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</si>
  <si>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</si>
  <si>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</si>
  <si>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</si>
  <si>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</si>
  <si>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</si>
  <si>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</si>
  <si>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</si>
  <si>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</si>
  <si>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</si>
  <si>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</si>
  <si>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</si>
  <si>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</si>
  <si>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</si>
  <si>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</si>
  <si>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</si>
  <si>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</si>
  <si>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</si>
  <si>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</si>
  <si>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</si>
  <si>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</si>
  <si>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</si>
  <si>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</si>
  <si>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</si>
  <si>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</si>
  <si>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</si>
  <si>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</si>
  <si>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</si>
  <si>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</si>
  <si>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</si>
  <si>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</si>
  <si>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</si>
  <si>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</si>
  <si>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</si>
  <si>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</si>
  <si>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</si>
  <si>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</si>
  <si>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</si>
  <si>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</si>
  <si>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</si>
  <si>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</si>
  <si>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</si>
  <si>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</si>
  <si>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</si>
  <si>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</si>
  <si>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</si>
  <si>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</si>
  <si>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</si>
  <si>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</si>
  <si>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</si>
  <si>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</si>
  <si>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</si>
  <si>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</si>
  <si>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</si>
  <si>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</si>
  <si>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</si>
  <si>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</si>
  <si>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</si>
  <si>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</si>
  <si>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</si>
  <si>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</si>
  <si>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</si>
  <si>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</si>
  <si>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</si>
  <si>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</si>
  <si>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</si>
  <si>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</si>
  <si>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</si>
  <si>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</si>
  <si>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</si>
  <si>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</si>
  <si>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</si>
  <si>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</si>
  <si>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</si>
  <si>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</si>
  <si>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</si>
  <si>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</si>
  <si>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</si>
  <si>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</si>
  <si>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</si>
  <si>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</si>
  <si>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</si>
  <si>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</si>
  <si>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</si>
  <si>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</si>
  <si>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</si>
  <si>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</si>
  <si>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</si>
  <si>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</si>
  <si>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</si>
  <si>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</si>
  <si>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</si>
  <si>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</si>
  <si>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</si>
  <si>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</si>
  <si>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</si>
  <si>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</si>
  <si>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</si>
  <si>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</si>
  <si>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</si>
  <si>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</si>
  <si>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</si>
  <si>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</si>
  <si>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</si>
  <si>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</si>
  <si>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</si>
  <si>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</si>
  <si>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</si>
  <si>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</si>
  <si>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</si>
  <si>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</si>
  <si>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</si>
  <si>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</si>
  <si>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</si>
  <si>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</si>
  <si>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</si>
  <si>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</si>
  <si>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</si>
  <si>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</si>
  <si>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</si>
  <si>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</si>
  <si>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</si>
  <si>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</si>
  <si>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</si>
  <si>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</si>
  <si>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</si>
  <si>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</si>
  <si>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</si>
  <si>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</si>
  <si>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</si>
  <si>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</si>
  <si>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</si>
  <si>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</si>
  <si>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</si>
  <si>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</si>
  <si>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</si>
  <si>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</si>
  <si>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</si>
  <si>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</si>
  <si>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</si>
  <si>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</si>
  <si>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</si>
  <si>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</si>
  <si>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</si>
  <si>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</si>
  <si>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</si>
  <si>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</si>
  <si>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</si>
  <si>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</si>
  <si>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</si>
  <si>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</si>
  <si>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</si>
  <si>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</si>
  <si>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</si>
  <si>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</si>
  <si>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</si>
  <si>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</si>
  <si>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</si>
  <si>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</si>
  <si>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</si>
  <si>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</si>
  <si>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</si>
  <si>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</si>
  <si>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</si>
  <si>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</si>
  <si>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</si>
  <si>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</si>
  <si>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</si>
  <si>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</si>
  <si>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</si>
  <si>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</si>
  <si>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</si>
  <si>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</si>
  <si>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</si>
  <si>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</si>
  <si>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</si>
  <si>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</si>
  <si>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</si>
  <si>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</si>
  <si>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</si>
  <si>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</si>
  <si>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</si>
  <si>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</si>
  <si>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</si>
  <si>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</si>
  <si>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</si>
  <si>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</si>
  <si>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</si>
  <si>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</si>
  <si>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</si>
  <si>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</si>
  <si>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</si>
  <si>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</si>
  <si>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</si>
  <si>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</si>
  <si>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</si>
  <si>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</si>
  <si>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</si>
  <si>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</si>
  <si>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</si>
  <si>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</si>
  <si>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</si>
  <si>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</si>
  <si>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</si>
  <si>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</si>
  <si>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</si>
  <si>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</si>
  <si>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</si>
  <si>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</si>
  <si>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</si>
  <si>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</si>
  <si>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</si>
  <si>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</si>
  <si>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</si>
  <si>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</si>
  <si>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</si>
  <si>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</si>
  <si>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</si>
  <si>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</si>
  <si>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</si>
  <si>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</si>
  <si>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</si>
  <si>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</si>
  <si>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</si>
  <si>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</si>
  <si>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</si>
  <si>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</si>
  <si>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</si>
  <si>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</si>
  <si>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</si>
  <si>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</si>
  <si>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</si>
  <si>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</si>
  <si>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</si>
  <si>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</si>
  <si>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</si>
  <si>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</si>
  <si>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</si>
  <si>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</si>
  <si>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</si>
  <si>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</si>
  <si>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</si>
  <si>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</si>
  <si>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</si>
  <si>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</si>
  <si>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</si>
  <si>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</si>
  <si>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</si>
  <si>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</si>
  <si>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</si>
  <si>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</si>
  <si>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</si>
  <si>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</si>
  <si>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</si>
  <si>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</si>
  <si>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</si>
  <si>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</si>
  <si>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</si>
  <si>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</si>
  <si>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</si>
  <si>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</si>
  <si>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</si>
  <si>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</si>
  <si>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</si>
  <si>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</si>
  <si>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</si>
  <si>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</si>
  <si>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</si>
  <si>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</si>
  <si>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</si>
  <si>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</si>
  <si>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</si>
  <si>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</si>
  <si>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</si>
  <si>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</si>
  <si>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</si>
  <si>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</si>
  <si>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</si>
  <si>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</si>
  <si>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</si>
  <si>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</si>
  <si>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</si>
  <si>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</si>
  <si>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</si>
  <si>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</si>
  <si>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</si>
  <si>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</si>
  <si>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</si>
  <si>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</si>
  <si>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</si>
  <si>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</si>
  <si>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</si>
  <si>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</si>
  <si>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</si>
  <si>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</si>
  <si>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</si>
  <si>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</si>
  <si>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</si>
  <si>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</si>
  <si>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</si>
  <si>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</si>
  <si>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</si>
  <si>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</si>
  <si>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</si>
  <si>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</si>
  <si>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</si>
  <si>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</si>
  <si>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</si>
  <si>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</si>
  <si>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</si>
  <si>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</si>
  <si>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</si>
  <si>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</si>
  <si>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</si>
  <si>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</si>
  <si>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</si>
  <si>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</si>
  <si>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</si>
  <si>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</si>
  <si>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</si>
  <si>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</si>
  <si>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</si>
  <si>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</si>
  <si>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</si>
  <si>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</si>
  <si>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</si>
  <si>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</si>
  <si>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</si>
  <si>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</si>
  <si>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</si>
  <si>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</si>
  <si>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</si>
  <si>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</si>
  <si>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</si>
  <si>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</si>
  <si>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</si>
  <si>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</si>
  <si>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</si>
  <si>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</si>
  <si>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</si>
  <si>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</si>
  <si>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</si>
  <si>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</si>
  <si>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</si>
  <si>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</si>
  <si>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</si>
  <si>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</si>
  <si>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</si>
  <si>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</si>
  <si>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</si>
  <si>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</si>
  <si>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</si>
  <si>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</si>
  <si>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</si>
  <si>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</si>
  <si>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</si>
  <si>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</si>
  <si>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</si>
  <si>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</si>
  <si>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</si>
  <si>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</si>
  <si>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</si>
  <si>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</si>
  <si>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</si>
  <si>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</si>
  <si>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</si>
  <si>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</si>
  <si>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</si>
  <si>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</si>
  <si>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</si>
  <si>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</si>
  <si>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</si>
  <si>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</si>
  <si>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</si>
  <si>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</si>
  <si>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</si>
  <si>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</si>
  <si>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</si>
  <si>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</si>
  <si>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</si>
  <si>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</si>
  <si>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</si>
  <si>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</si>
  <si>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</si>
  <si>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</si>
  <si>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</si>
  <si>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</si>
  <si>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</si>
  <si>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</si>
  <si>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</si>
  <si>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</si>
  <si>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</si>
  <si>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</si>
  <si>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</si>
  <si>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</si>
  <si>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</si>
  <si>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</si>
  <si>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</si>
  <si>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</si>
  <si>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</si>
  <si>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</si>
  <si>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</si>
  <si>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</si>
  <si>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</si>
  <si>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</si>
  <si>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</si>
  <si>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</si>
  <si>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</si>
  <si>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</si>
  <si>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</si>
  <si>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</si>
  <si>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</si>
  <si>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</si>
  <si>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</si>
  <si>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</si>
  <si>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</si>
  <si>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</si>
  <si>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</si>
  <si>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</si>
  <si>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</si>
  <si>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</si>
  <si>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</si>
  <si>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</si>
  <si>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</si>
  <si>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</si>
  <si>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</si>
  <si>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</si>
  <si>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</si>
  <si>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</si>
  <si>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</si>
  <si>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</si>
  <si>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</si>
  <si>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</si>
  <si>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</si>
  <si>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</si>
  <si>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</si>
  <si>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</si>
  <si>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</si>
  <si>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</si>
  <si>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</si>
  <si>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</si>
  <si>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</si>
  <si>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</si>
  <si>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</si>
  <si>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</si>
  <si>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</si>
  <si>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</si>
  <si>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</si>
  <si>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</si>
  <si>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</si>
  <si>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</si>
  <si>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</si>
  <si>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</si>
  <si>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</si>
  <si>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</si>
  <si>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</si>
  <si>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</si>
  <si>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</si>
  <si>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</si>
  <si>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</si>
  <si>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</si>
  <si>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</si>
  <si>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</si>
  <si>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</si>
  <si>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</si>
  <si>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</si>
  <si>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</si>
  <si>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</si>
  <si>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</si>
  <si>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</si>
  <si>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</si>
  <si>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</si>
  <si>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</si>
  <si>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</si>
  <si>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</si>
  <si>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</si>
  <si>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</si>
  <si>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</si>
  <si>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</si>
  <si>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</si>
  <si>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</si>
  <si>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</si>
  <si>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</si>
  <si>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</si>
  <si>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</si>
  <si>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</si>
  <si>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</si>
  <si>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</si>
  <si>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</si>
  <si>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</si>
  <si>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</si>
  <si>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</si>
  <si>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</si>
  <si>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</si>
  <si>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</si>
  <si>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</si>
  <si>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</si>
  <si>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</si>
  <si>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</si>
  <si>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</si>
  <si>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</si>
  <si>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</si>
  <si>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</si>
  <si>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</si>
  <si>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</si>
  <si>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</si>
  <si>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</si>
  <si>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</si>
  <si>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</si>
  <si>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</si>
  <si>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</si>
  <si>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</si>
  <si>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</si>
  <si>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</si>
  <si>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</si>
  <si>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</si>
  <si>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</si>
  <si>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</si>
  <si>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</si>
  <si>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</si>
  <si>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</si>
  <si>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</si>
  <si>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</si>
  <si>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</si>
  <si>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</si>
  <si>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</si>
  <si>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</si>
  <si>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</si>
  <si>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</si>
  <si>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</si>
  <si>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</si>
  <si>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</si>
  <si>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</si>
  <si>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</si>
  <si>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</si>
  <si>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</si>
  <si>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</si>
  <si>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</si>
  <si>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</si>
  <si>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</si>
  <si>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</si>
  <si>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</si>
  <si>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</si>
  <si>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</si>
  <si>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</si>
  <si>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</si>
  <si>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</si>
  <si>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</si>
  <si>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</si>
  <si>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</si>
  <si>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</si>
  <si>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</si>
  <si>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</si>
  <si>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</si>
  <si>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</si>
  <si>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</si>
  <si>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</si>
  <si>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</si>
  <si>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</si>
  <si>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</si>
  <si>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</si>
  <si>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</si>
  <si>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</si>
  <si>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</si>
  <si>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</si>
  <si>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</si>
  <si>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</si>
  <si>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</si>
  <si>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</si>
  <si>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</si>
  <si>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</si>
  <si>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</si>
  <si>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</si>
  <si>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</si>
  <si>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</si>
  <si>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</si>
  <si>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</si>
  <si>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</si>
  <si>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</si>
  <si>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</si>
  <si>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</si>
  <si>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</si>
  <si>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</si>
  <si>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</si>
  <si>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</si>
  <si>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</si>
  <si>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</si>
  <si>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</si>
  <si>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</si>
  <si>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</si>
  <si>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</si>
  <si>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</si>
  <si>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</si>
  <si>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</si>
  <si>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</si>
  <si>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</si>
  <si>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</si>
  <si>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</si>
  <si>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</si>
  <si>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</si>
  <si>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</si>
  <si>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</si>
  <si>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</si>
  <si>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</si>
  <si>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</si>
  <si>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</si>
  <si>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</si>
  <si>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</si>
  <si>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</si>
  <si>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</si>
  <si>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</si>
  <si>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</si>
  <si>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</si>
  <si>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</si>
  <si>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</si>
  <si>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</si>
  <si>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</si>
  <si>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</si>
  <si>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</si>
  <si>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</si>
  <si>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</si>
  <si>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</si>
  <si>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</si>
  <si>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</si>
  <si>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</si>
  <si>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</si>
  <si>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</si>
  <si>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</si>
  <si>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</si>
  <si>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</si>
  <si>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</si>
  <si>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</si>
  <si>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</si>
  <si>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</si>
  <si>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</si>
  <si>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</si>
  <si>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</si>
  <si>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</si>
  <si>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</si>
  <si>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</si>
  <si>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</si>
  <si>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</si>
  <si>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</si>
  <si>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</si>
  <si>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</si>
  <si>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</si>
  <si>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</si>
  <si>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</si>
  <si>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</si>
  <si>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</si>
  <si>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</si>
  <si>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</si>
  <si>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</si>
  <si>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</si>
  <si>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</si>
  <si>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</si>
  <si>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</si>
  <si>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</si>
  <si>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</si>
  <si>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</si>
  <si>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</si>
  <si>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</si>
  <si>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</si>
  <si>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</si>
  <si>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</si>
  <si>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</si>
  <si>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</si>
  <si>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</si>
  <si>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</si>
  <si>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</si>
  <si>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</si>
  <si>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</si>
  <si>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</si>
  <si>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</si>
  <si>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</si>
  <si>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</si>
  <si>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</si>
  <si>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</si>
  <si>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</si>
  <si>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</si>
  <si>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</si>
  <si>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</si>
  <si>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</si>
  <si>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</si>
  <si>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</si>
  <si>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</si>
  <si>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</si>
  <si>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</si>
  <si>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</si>
  <si>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</si>
  <si>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</si>
  <si>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</si>
  <si>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</si>
  <si>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</si>
  <si>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</si>
  <si>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</si>
  <si>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</si>
  <si>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</si>
  <si>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</si>
  <si>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</si>
  <si>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</si>
  <si>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</si>
  <si>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</si>
  <si>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</si>
  <si>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</si>
  <si>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</si>
  <si>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</si>
  <si>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</si>
  <si>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</si>
  <si>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</si>
  <si>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</si>
  <si>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</si>
  <si>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</si>
  <si>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</si>
  <si>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</si>
  <si>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</si>
  <si>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</si>
  <si>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</si>
  <si>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</si>
  <si>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</si>
  <si>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</si>
  <si>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</si>
  <si>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</si>
  <si>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</si>
  <si>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</si>
  <si>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</si>
  <si>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</si>
  <si>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</si>
  <si>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</si>
  <si>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</si>
  <si>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</si>
  <si>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</si>
  <si>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</si>
  <si>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</si>
  <si>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</si>
  <si>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</si>
  <si>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</si>
  <si>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</si>
  <si>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</si>
  <si>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</si>
  <si>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</si>
  <si>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</si>
  <si>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</si>
  <si>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</si>
  <si>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</si>
  <si>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</si>
  <si>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</si>
  <si>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</si>
  <si>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</si>
  <si>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</si>
  <si>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</si>
  <si>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</si>
  <si>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</si>
  <si>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</si>
  <si>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</si>
  <si>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</si>
  <si>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</si>
  <si>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</si>
  <si>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</si>
  <si>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</si>
  <si>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</si>
  <si>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</si>
  <si>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</si>
  <si>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</si>
  <si>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</si>
  <si>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</si>
  <si>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</si>
  <si>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</si>
  <si>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</si>
  <si>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</si>
  <si>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</si>
  <si>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</si>
  <si>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</si>
  <si>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</si>
  <si>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</si>
  <si>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</si>
  <si>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</si>
  <si>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</si>
  <si>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</si>
  <si>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</si>
  <si>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</si>
  <si>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</si>
  <si>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</si>
  <si>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</si>
  <si>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</si>
  <si>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</si>
  <si>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</si>
  <si>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</si>
  <si>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</si>
  <si>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</si>
  <si>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</si>
  <si>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</si>
  <si>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</si>
  <si>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</si>
  <si>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</si>
  <si>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</si>
  <si>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</si>
  <si>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</si>
  <si>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</si>
  <si>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</si>
  <si>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</si>
  <si>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</si>
  <si>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</si>
  <si>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</si>
  <si>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</si>
  <si>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</si>
  <si>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</si>
  <si>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</si>
  <si>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</si>
  <si>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</si>
  <si>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</si>
  <si>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</si>
  <si>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</si>
  <si>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</si>
  <si>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</si>
  <si>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</si>
  <si>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</si>
  <si>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</si>
  <si>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</si>
  <si>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</si>
  <si>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</si>
  <si>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</si>
  <si>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</si>
  <si>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</si>
  <si>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</si>
  <si>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</si>
  <si>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</si>
  <si>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</si>
  <si>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</si>
  <si>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</si>
  <si>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</si>
  <si>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</si>
  <si>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</si>
  <si>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</si>
  <si>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</si>
  <si>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</si>
  <si>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</si>
  <si>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</si>
  <si>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</si>
  <si>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</si>
  <si>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</si>
  <si>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</si>
  <si>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</si>
  <si>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</si>
  <si>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</si>
  <si>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</si>
  <si>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</si>
  <si>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</si>
  <si>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</si>
  <si>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</si>
  <si>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</si>
  <si>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</si>
  <si>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</si>
  <si>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</si>
  <si>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</si>
  <si>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</si>
  <si>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</si>
  <si>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</si>
  <si>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</si>
  <si>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</si>
  <si>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</si>
  <si>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</si>
  <si>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</si>
  <si>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</si>
  <si>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</si>
  <si>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</si>
  <si>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</si>
  <si>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</si>
  <si>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</si>
  <si>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</si>
  <si>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</si>
  <si>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</si>
  <si>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</si>
  <si>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</si>
  <si>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</si>
  <si>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</si>
  <si>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</si>
  <si>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</si>
  <si>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</si>
  <si>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</si>
  <si>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</si>
  <si>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</si>
  <si>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</si>
  <si>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</si>
  <si>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</si>
  <si>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</si>
  <si>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</si>
  <si>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</si>
  <si>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</si>
  <si>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</si>
  <si>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</si>
  <si>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</si>
  <si>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</si>
  <si>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</si>
  <si>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</si>
  <si>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</si>
  <si>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</si>
  <si>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</si>
  <si>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</si>
  <si>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</si>
  <si>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</si>
  <si>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</si>
  <si>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</si>
  <si>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</si>
  <si>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</si>
  <si>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</si>
  <si>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</si>
  <si>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</si>
  <si>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</si>
  <si>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</si>
  <si>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</si>
  <si>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</si>
  <si>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</si>
  <si>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</si>
  <si>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</si>
  <si>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</si>
  <si>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</si>
  <si>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</si>
  <si>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</si>
  <si>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</si>
  <si>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</si>
  <si>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</si>
  <si>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</si>
  <si>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</si>
  <si>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</si>
  <si>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</si>
  <si>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</si>
  <si>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</si>
  <si>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</si>
  <si>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</si>
  <si>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</si>
  <si>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</si>
  <si>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</si>
  <si>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医療法人今井病院</t>
    <phoneticPr fontId="3"/>
  </si>
  <si>
    <t>〒335-0002 蕨市塚越７－３４－２</t>
    <phoneticPr fontId="3"/>
  </si>
  <si>
    <t>〇</t>
  </si>
  <si>
    <t>医療法人</t>
  </si>
  <si>
    <t>複数の診療科で活用</t>
  </si>
  <si>
    <t>内科</t>
  </si>
  <si>
    <t>消化器内科（胃腸内科）</t>
  </si>
  <si>
    <t>外科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</si>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</sst>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2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46</v>
      </c>
      <c r="K103" s="237" t="str">
        <f t="shared" si="1"/>
        <v/>
      </c>
      <c r="L103" s="258">
        <v>46</v>
      </c>
    </row>
    <row r="104" spans="1:22" s="83" customFormat="1" ht="34.5" customHeight="1">
      <c r="A104" s="244" t="s">
        <v>614</v>
      </c>
      <c r="B104" s="84"/>
      <c r="C104" s="395"/>
      <c r="D104" s="396"/>
      <c r="E104" s="427"/>
      <c r="F104" s="428"/>
      <c r="G104" s="319" t="s">
        <v>47</v>
      </c>
      <c r="H104" s="321"/>
      <c r="I104" s="419"/>
      <c r="J104" s="256">
        <f t="shared" si="0"/>
        <v>46</v>
      </c>
      <c r="K104" s="237" t="str">
        <f t="shared" si="1"/>
        <v/>
      </c>
      <c r="L104" s="258">
        <v>46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46</v>
      </c>
      <c r="K106" s="237" t="str">
        <f t="shared" si="1"/>
        <v/>
      </c>
      <c r="L106" s="258">
        <v>46</v>
      </c>
    </row>
    <row r="107" spans="1:22" s="83" customFormat="1" ht="34.5" customHeight="1">
      <c r="A107" s="244" t="s">
        <v>614</v>
      </c>
      <c r="B107" s="84"/>
      <c r="C107" s="395"/>
      <c r="D107" s="396"/>
      <c r="E107" s="427"/>
      <c r="F107" s="428"/>
      <c r="G107" s="319" t="s">
        <v>47</v>
      </c>
      <c r="H107" s="321"/>
      <c r="I107" s="419"/>
      <c r="J107" s="256">
        <f t="shared" si="0"/>
        <v>46</v>
      </c>
      <c r="K107" s="237" t="str">
        <f t="shared" si="1"/>
        <v/>
      </c>
      <c r="L107" s="258">
        <v>46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46</v>
      </c>
      <c r="K109" s="237" t="str">
        <f t="shared" si="1"/>
        <v/>
      </c>
      <c r="L109" s="258">
        <v>46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39</v>
      </c>
      <c r="K158" s="264" t="str">
        <f t="shared" si="3"/>
        <v/>
      </c>
      <c r="L158" s="117">
        <v>39</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54</v>
      </c>
      <c r="K392" s="81" t="str">
        <f t="shared" ref="K392:K397" si="11">IF(OR(COUNTIF(L392:L392,"未確認")&gt;0,COUNTIF(L392:L392,"~*")&gt;0),"※","")</f>
        <v/>
      </c>
      <c r="L392" s="147">
        <v>54</v>
      </c>
    </row>
    <row r="393" spans="1:22" s="83" customFormat="1" ht="34.5" customHeight="1">
      <c r="A393" s="249" t="s">
        <v>773</v>
      </c>
      <c r="B393" s="84"/>
      <c r="C393" s="369"/>
      <c r="D393" s="379"/>
      <c r="E393" s="319" t="s">
        <v>224</v>
      </c>
      <c r="F393" s="320"/>
      <c r="G393" s="320"/>
      <c r="H393" s="321"/>
      <c r="I393" s="342"/>
      <c r="J393" s="140">
        <f t="shared" si="10"/>
        <v>36</v>
      </c>
      <c r="K393" s="81" t="str">
        <f t="shared" si="11"/>
        <v/>
      </c>
      <c r="L393" s="147">
        <v>36</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16</v>
      </c>
      <c r="K395" s="81" t="str">
        <f t="shared" si="11"/>
        <v/>
      </c>
      <c r="L395" s="147">
        <v>16</v>
      </c>
    </row>
    <row r="396" spans="1:22" s="83" customFormat="1" ht="34.5" customHeight="1">
      <c r="A396" s="250" t="s">
        <v>776</v>
      </c>
      <c r="B396" s="1"/>
      <c r="C396" s="369"/>
      <c r="D396" s="319" t="s">
        <v>227</v>
      </c>
      <c r="E396" s="320"/>
      <c r="F396" s="320"/>
      <c r="G396" s="320"/>
      <c r="H396" s="321"/>
      <c r="I396" s="342"/>
      <c r="J396" s="140">
        <f t="shared" si="10"/>
        <v>14413</v>
      </c>
      <c r="K396" s="81" t="str">
        <f t="shared" si="11"/>
        <v/>
      </c>
      <c r="L396" s="147">
        <v>14413</v>
      </c>
    </row>
    <row r="397" spans="1:22" s="83" customFormat="1" ht="34.5" customHeight="1">
      <c r="A397" s="250" t="s">
        <v>777</v>
      </c>
      <c r="B397" s="119"/>
      <c r="C397" s="369"/>
      <c r="D397" s="319" t="s">
        <v>228</v>
      </c>
      <c r="E397" s="320"/>
      <c r="F397" s="320"/>
      <c r="G397" s="320"/>
      <c r="H397" s="321"/>
      <c r="I397" s="343"/>
      <c r="J397" s="140">
        <f t="shared" si="10"/>
        <v>54</v>
      </c>
      <c r="K397" s="81" t="str">
        <f t="shared" si="11"/>
        <v/>
      </c>
      <c r="L397" s="147">
        <v>54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54</v>
      </c>
      <c r="K405" s="81" t="str">
        <f t="shared" ref="K405:K422" si="13">IF(OR(COUNTIF(L405:L405,"未確認")&gt;0,COUNTIF(L405:L405,"~*")&gt;0),"※","")</f>
        <v/>
      </c>
      <c r="L405" s="147">
        <v>54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18</v>
      </c>
      <c r="K407" s="81" t="str">
        <f t="shared" si="13"/>
        <v/>
      </c>
      <c r="L407" s="147">
        <v>18</v>
      </c>
    </row>
    <row r="408" spans="1:22" s="83" customFormat="1" ht="34.5" customHeight="1">
      <c r="A408" s="251" t="s">
        <v>781</v>
      </c>
      <c r="B408" s="119"/>
      <c r="C408" s="368"/>
      <c r="D408" s="368"/>
      <c r="E408" s="319" t="s">
        <v>236</v>
      </c>
      <c r="F408" s="320"/>
      <c r="G408" s="320"/>
      <c r="H408" s="321"/>
      <c r="I408" s="360"/>
      <c r="J408" s="140">
        <f t="shared" si="12"/>
        <v>36</v>
      </c>
      <c r="K408" s="81" t="str">
        <f t="shared" si="13"/>
        <v/>
      </c>
      <c r="L408" s="147">
        <v>36</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54</v>
      </c>
      <c r="K413" s="81" t="str">
        <f t="shared" si="13"/>
        <v/>
      </c>
      <c r="L413" s="147">
        <v>54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v>
      </c>
      <c r="K415" s="81" t="str">
        <f t="shared" si="13"/>
        <v/>
      </c>
      <c r="L415" s="147">
        <v>15</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32</v>
      </c>
      <c r="K421" s="81" t="str">
        <f t="shared" si="13"/>
        <v/>
      </c>
      <c r="L421" s="147">
        <v>32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54</v>
      </c>
      <c r="K430" s="193" t="str">
        <f>IF(OR(COUNTIF(L430:L430,"未確認")&gt;0,COUNTIF(L430:L430,"~*")&gt;0),"※","")</f>
        <v/>
      </c>
      <c r="L430" s="147">
        <v>54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v>
      </c>
      <c r="K432" s="193" t="str">
        <f>IF(OR(COUNTIF(L432:L432,"未確認")&gt;0,COUNTIF(L432:L432,"~*")&gt;0),"※","")</f>
        <v/>
      </c>
      <c r="L432" s="147">
        <v>10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44</v>
      </c>
      <c r="K433" s="193" t="str">
        <f>IF(OR(COUNTIF(L433:L433,"未確認")&gt;0,COUNTIF(L433:L433,"~*")&gt;0),"※","")</f>
        <v/>
      </c>
      <c r="L433" s="147">
        <v>44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16</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33</v>
      </c>
      <c r="K646" s="201" t="str">
        <f t="shared" ref="K646:K660" si="32">IF(OR(COUNTIF(L646:L646,"未確認")&gt;0,COUNTIF(L646:L646,"*")&gt;0),"※","")</f>
        <v/>
      </c>
      <c r="L646" s="117">
        <v>33</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28</v>
      </c>
      <c r="K648" s="201" t="str">
        <f t="shared" si="32"/>
        <v/>
      </c>
      <c r="L648" s="117">
        <v>28</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29</v>
      </c>
      <c r="K683" s="201" t="str">
        <f>IF(OR(COUNTIF(L683:L683,"未確認")&gt;0,COUNTIF(L683:L683,"*")&gt;0),"※","")</f>
        <v/>
      </c>
      <c r="L683" s="117">
        <v>29</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D376168-AA89-4D8F-A1F0-04D4BAE36F1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2019-12-23T00:27:44Z</dcterms:modified>
</cp:coreProperties>
</file>