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E69C1B3-99A8-475F-B82C-3C690ECB254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<sst xmlns="http://schemas.openxmlformats.org/spreadsheetml/2006/main" count="3673" uniqueCount="1063">
  <si>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</si>
  <si>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</si>
  <si>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</si>
  <si>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</si>
  <si>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</si>
  <si>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</si>
  <si>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</si>
  <si>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</si>
  <si>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</si>
  <si>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</si>
  <si>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</si>
  <si>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</si>
  <si>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</si>
  <si>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</si>
  <si>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</si>
  <si>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</si>
  <si>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</si>
  <si>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</si>
  <si>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</si>
  <si>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</si>
  <si>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</si>
  <si>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</si>
  <si>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</si>
  <si>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</si>
  <si>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</si>
  <si>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</si>
  <si>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</si>
  <si>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</si>
  <si>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</si>
  <si>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</si>
  <si>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</si>
  <si>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</si>
  <si>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</si>
  <si>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</si>
  <si>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</si>
  <si>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</si>
  <si>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</si>
  <si>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</si>
  <si>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</si>
  <si>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</si>
  <si>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</si>
  <si>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</si>
  <si>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</si>
  <si>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</si>
  <si>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</si>
  <si>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</si>
  <si>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</si>
  <si>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</si>
  <si>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</si>
  <si>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</si>
  <si>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</si>
  <si>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</si>
  <si>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</si>
  <si>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</si>
  <si>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</si>
  <si>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</si>
  <si>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</si>
  <si>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</si>
  <si>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</si>
  <si>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</si>
  <si>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</si>
  <si>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</si>
  <si>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</si>
  <si>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</si>
  <si>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</si>
  <si>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</si>
  <si>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</si>
  <si>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</si>
  <si>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</si>
  <si>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</si>
  <si>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</si>
  <si>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</si>
  <si>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</si>
  <si>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</si>
  <si>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</si>
  <si>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</si>
  <si>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</si>
  <si>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</si>
  <si>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</si>
  <si>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</si>
  <si>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</si>
  <si>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</si>
  <si>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</si>
  <si>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</si>
  <si>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</si>
  <si>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</si>
  <si>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</si>
  <si>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</si>
  <si>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</si>
  <si>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</si>
  <si>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</si>
  <si>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</si>
  <si>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</si>
  <si>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</si>
  <si>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</si>
  <si>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</si>
  <si>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</si>
  <si>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</si>
  <si>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</si>
  <si>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</si>
  <si>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</si>
  <si>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</si>
  <si>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</si>
  <si>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</si>
  <si>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</si>
  <si>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</si>
  <si>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</si>
  <si>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</si>
  <si>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</si>
  <si>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</si>
  <si>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</si>
  <si>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</si>
  <si>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</si>
  <si>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</si>
  <si>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</si>
  <si>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</si>
  <si>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</si>
  <si>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</si>
  <si>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</si>
  <si>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</si>
  <si>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</si>
  <si>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</si>
  <si>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</si>
  <si>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</si>
  <si>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</si>
  <si>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</si>
  <si>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</si>
  <si>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</si>
  <si>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</si>
  <si>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</si>
  <si>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</si>
  <si>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</si>
  <si>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</si>
  <si>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</si>
  <si>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</si>
  <si>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</si>
  <si>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</si>
  <si>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</si>
  <si>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</si>
  <si>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</si>
  <si>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</si>
  <si>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</si>
  <si>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</si>
  <si>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</si>
  <si>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</si>
  <si>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</si>
  <si>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</si>
  <si>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</si>
  <si>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</si>
  <si>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</si>
  <si>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</si>
  <si>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</si>
  <si>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</si>
  <si>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</si>
  <si>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</si>
  <si>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</si>
  <si>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</si>
  <si>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</si>
  <si>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</si>
  <si>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</si>
  <si>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</si>
  <si>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</si>
  <si>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</si>
  <si>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</si>
  <si>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</si>
  <si>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</si>
  <si>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</si>
  <si>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</si>
  <si>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</si>
  <si>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</si>
  <si>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</si>
  <si>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</si>
  <si>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</si>
  <si>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</si>
  <si>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</si>
  <si>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</si>
  <si>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</si>
  <si>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</si>
  <si>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</si>
  <si>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</si>
  <si>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</si>
  <si>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</si>
  <si>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</si>
  <si>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</si>
  <si>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</si>
  <si>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</si>
  <si>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</si>
  <si>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</si>
  <si>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</si>
  <si>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</si>
  <si>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</si>
  <si>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</si>
  <si>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</si>
  <si>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</si>
  <si>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</si>
  <si>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</si>
  <si>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</si>
  <si>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</si>
  <si>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</si>
  <si>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</si>
  <si>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</si>
  <si>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</si>
  <si>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</si>
  <si>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</si>
  <si>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</si>
  <si>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</si>
  <si>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</si>
  <si>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</si>
  <si>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</si>
  <si>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</si>
  <si>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</si>
  <si>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</si>
  <si>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</si>
  <si>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</si>
  <si>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</si>
  <si>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</si>
  <si>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</si>
  <si>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</si>
  <si>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</si>
  <si>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</si>
  <si>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</si>
  <si>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</si>
  <si>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</si>
  <si>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</si>
  <si>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</si>
  <si>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</si>
  <si>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</si>
  <si>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</si>
  <si>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</si>
  <si>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</si>
  <si>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</si>
  <si>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</si>
  <si>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</si>
  <si>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</si>
  <si>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</si>
  <si>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</si>
  <si>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</si>
  <si>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</si>
  <si>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</si>
  <si>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</si>
  <si>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</si>
  <si>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</si>
  <si>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</si>
  <si>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</si>
  <si>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</si>
  <si>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</si>
  <si>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</si>
  <si>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</si>
  <si>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</si>
  <si>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</si>
  <si>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</si>
  <si>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</si>
  <si>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</si>
  <si>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</si>
  <si>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</si>
  <si>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</si>
  <si>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</si>
  <si>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</si>
  <si>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</si>
  <si>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</si>
  <si>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</si>
  <si>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</si>
  <si>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</si>
  <si>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</si>
  <si>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</si>
  <si>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</si>
  <si>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</si>
  <si>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</si>
  <si>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</si>
  <si>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</si>
  <si>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</si>
  <si>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</si>
  <si>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</si>
  <si>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</si>
  <si>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</si>
  <si>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</si>
  <si>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</si>
  <si>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</si>
  <si>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</si>
  <si>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</si>
  <si>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</si>
  <si>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</si>
  <si>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</si>
  <si>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</si>
  <si>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</si>
  <si>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</si>
  <si>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</si>
  <si>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</si>
  <si>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</si>
  <si>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</si>
  <si>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</si>
  <si>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</si>
  <si>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</si>
  <si>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</si>
  <si>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</si>
  <si>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</si>
  <si>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</si>
  <si>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</si>
  <si>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</si>
  <si>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</si>
  <si>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</si>
  <si>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</si>
  <si>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</si>
  <si>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</si>
  <si>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</si>
  <si>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</si>
  <si>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</si>
  <si>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</si>
  <si>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</si>
  <si>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</si>
  <si>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</si>
  <si>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</si>
  <si>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</si>
  <si>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</si>
  <si>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</si>
  <si>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</si>
  <si>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</si>
  <si>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</si>
  <si>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</si>
  <si>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</si>
  <si>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</si>
  <si>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</si>
  <si>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</si>
  <si>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</si>
  <si>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</si>
  <si>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</si>
  <si>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</si>
  <si>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</si>
  <si>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</si>
  <si>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</si>
  <si>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</si>
  <si>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</si>
  <si>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</si>
  <si>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</si>
  <si>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</si>
  <si>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</si>
  <si>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</si>
  <si>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</si>
  <si>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</si>
  <si>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</si>
  <si>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</si>
  <si>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</si>
  <si>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</si>
  <si>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</si>
  <si>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</si>
  <si>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</si>
  <si>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</si>
  <si>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</si>
  <si>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</si>
  <si>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</si>
  <si>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</si>
  <si>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</si>
  <si>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</si>
  <si>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</si>
  <si>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</si>
  <si>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</si>
  <si>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</si>
  <si>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</si>
  <si>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</si>
  <si>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</si>
  <si>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</si>
  <si>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</si>
  <si>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</si>
  <si>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</si>
  <si>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</si>
  <si>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</si>
  <si>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</si>
  <si>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</si>
  <si>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</si>
  <si>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</si>
  <si>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</si>
  <si>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</si>
  <si>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</si>
  <si>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</si>
  <si>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</si>
  <si>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</si>
  <si>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</si>
  <si>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</si>
  <si>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</si>
  <si>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</si>
  <si>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</si>
  <si>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</si>
  <si>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</si>
  <si>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</si>
  <si>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</si>
  <si>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</si>
  <si>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</si>
  <si>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</si>
  <si>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</si>
  <si>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</si>
  <si>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</si>
  <si>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</si>
  <si>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</si>
  <si>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</si>
  <si>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</si>
  <si>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</si>
  <si>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</si>
  <si>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</si>
  <si>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</si>
  <si>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</si>
  <si>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</si>
  <si>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</si>
  <si>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</si>
  <si>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</si>
  <si>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</si>
  <si>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</si>
  <si>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</si>
  <si>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</si>
  <si>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</si>
  <si>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</si>
  <si>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</si>
  <si>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</si>
  <si>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</si>
  <si>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</si>
  <si>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</si>
  <si>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</si>
  <si>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</si>
  <si>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</si>
  <si>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</si>
  <si>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</si>
  <si>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</si>
  <si>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</si>
  <si>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</si>
  <si>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</si>
  <si>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</si>
  <si>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</si>
  <si>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</si>
  <si>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</si>
  <si>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</si>
  <si>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</si>
  <si>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</si>
  <si>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</si>
  <si>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</si>
  <si>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</si>
  <si>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</si>
  <si>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</si>
  <si>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</si>
  <si>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</si>
  <si>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</si>
  <si>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</si>
  <si>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</si>
  <si>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</si>
  <si>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</si>
  <si>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</si>
  <si>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</si>
  <si>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</si>
  <si>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</si>
  <si>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</si>
  <si>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</si>
  <si>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</si>
  <si>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</si>
  <si>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</si>
  <si>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</si>
  <si>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</si>
  <si>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</si>
  <si>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</si>
  <si>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</si>
  <si>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</si>
  <si>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</si>
  <si>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</si>
  <si>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</si>
  <si>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</si>
  <si>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</si>
  <si>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</si>
  <si>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</si>
  <si>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</si>
  <si>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</si>
  <si>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</si>
  <si>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</si>
  <si>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</si>
  <si>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</si>
  <si>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</si>
  <si>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</si>
  <si>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</si>
  <si>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</si>
  <si>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</si>
  <si>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</si>
  <si>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</si>
  <si>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</si>
  <si>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</si>
  <si>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</si>
  <si>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</si>
  <si>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</si>
  <si>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</si>
  <si>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</si>
  <si>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</si>
  <si>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</si>
  <si>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</si>
  <si>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</si>
  <si>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</si>
  <si>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</si>
  <si>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</si>
  <si>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</si>
  <si>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</si>
  <si>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</si>
  <si>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</si>
  <si>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</si>
  <si>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</si>
  <si>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</si>
  <si>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</si>
  <si>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</si>
  <si>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</si>
  <si>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</si>
  <si>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</si>
  <si>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</si>
  <si>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</si>
  <si>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</si>
  <si>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</si>
  <si>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</si>
  <si>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</si>
  <si>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</si>
  <si>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</si>
  <si>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</si>
  <si>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</si>
  <si>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</si>
  <si>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</si>
  <si>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</si>
  <si>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</si>
  <si>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</si>
  <si>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</si>
  <si>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</si>
  <si>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</si>
  <si>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</si>
  <si>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</si>
  <si>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</si>
  <si>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</si>
  <si>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</si>
  <si>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</si>
  <si>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</si>
  <si>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</si>
  <si>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</si>
  <si>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</si>
  <si>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</si>
  <si>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</si>
  <si>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</si>
  <si>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</si>
  <si>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</si>
  <si>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</si>
  <si>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</si>
  <si>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</si>
  <si>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</si>
  <si>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</si>
  <si>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</si>
  <si>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</si>
  <si>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</si>
  <si>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</si>
  <si>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</si>
  <si>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</si>
  <si>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</si>
  <si>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</si>
  <si>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</si>
  <si>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</si>
  <si>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</si>
  <si>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</si>
  <si>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</si>
  <si>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</si>
  <si>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</si>
  <si>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</si>
  <si>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</si>
  <si>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</si>
  <si>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</si>
  <si>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</si>
  <si>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</si>
  <si>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</si>
  <si>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</si>
  <si>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</si>
  <si>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</si>
  <si>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</si>
  <si>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</si>
  <si>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</si>
  <si>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</si>
  <si>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</si>
  <si>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</si>
  <si>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</si>
  <si>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</si>
  <si>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</si>
  <si>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</si>
  <si>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</si>
  <si>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</si>
  <si>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</si>
  <si>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</si>
  <si>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</si>
  <si>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</si>
  <si>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</si>
  <si>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</si>
  <si>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</si>
  <si>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</si>
  <si>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</si>
  <si>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</si>
  <si>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</si>
  <si>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</si>
  <si>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</si>
  <si>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</si>
  <si>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</si>
  <si>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</si>
  <si>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</si>
  <si>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</si>
  <si>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</si>
  <si>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</si>
  <si>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</si>
  <si>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</si>
  <si>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</si>
  <si>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</si>
  <si>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</si>
  <si>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</si>
  <si>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</si>
  <si>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</si>
  <si>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</si>
  <si>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</si>
  <si>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</si>
  <si>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</si>
  <si>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</si>
  <si>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</si>
  <si>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</si>
  <si>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</si>
  <si>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</si>
  <si>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</si>
  <si>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</si>
  <si>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</si>
  <si>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</si>
  <si>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</si>
  <si>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</si>
  <si>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</si>
  <si>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</si>
  <si>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</si>
  <si>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</si>
  <si>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</si>
  <si>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</si>
  <si>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</si>
  <si>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</si>
  <si>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</si>
  <si>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</si>
  <si>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</si>
  <si>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</si>
  <si>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</si>
  <si>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</si>
  <si>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</si>
  <si>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</si>
  <si>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</si>
  <si>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</si>
  <si>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</si>
  <si>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</si>
  <si>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</si>
  <si>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</si>
  <si>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</si>
  <si>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</si>
  <si>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</si>
  <si>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</si>
  <si>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</si>
  <si>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</si>
  <si>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</si>
  <si>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</si>
  <si>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</si>
  <si>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</si>
  <si>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</si>
  <si>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</si>
  <si>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</si>
  <si>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</si>
  <si>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</si>
  <si>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</si>
  <si>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</si>
  <si>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</si>
  <si>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</si>
  <si>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</si>
  <si>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</si>
  <si>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</si>
  <si>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</si>
  <si>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</si>
  <si>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</si>
  <si>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</si>
  <si>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</si>
  <si>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</si>
  <si>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</si>
  <si>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</si>
  <si>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</si>
  <si>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</si>
  <si>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</si>
  <si>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</si>
  <si>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</si>
  <si>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</si>
  <si>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</si>
  <si>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</si>
  <si>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</si>
  <si>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</si>
  <si>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</si>
  <si>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</si>
  <si>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</si>
  <si>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</si>
  <si>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</si>
  <si>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</si>
  <si>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</si>
  <si>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</si>
  <si>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</si>
  <si>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</si>
  <si>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</si>
  <si>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</si>
  <si>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</si>
  <si>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</si>
  <si>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</si>
  <si>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</si>
  <si>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</si>
  <si>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</si>
  <si>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</si>
  <si>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</si>
  <si>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</si>
  <si>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</si>
  <si>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</si>
  <si>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</si>
  <si>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</si>
  <si>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</si>
  <si>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</si>
  <si>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</si>
  <si>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</si>
  <si>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</si>
  <si>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</si>
  <si>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</si>
  <si>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</si>
  <si>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</si>
  <si>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</si>
  <si>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</si>
  <si>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</si>
  <si>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</si>
  <si>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</si>
  <si>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</si>
  <si>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</si>
  <si>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</si>
  <si>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</si>
  <si>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</si>
  <si>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</si>
  <si>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</si>
  <si>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</si>
  <si>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</si>
  <si>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</si>
  <si>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</si>
  <si>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</si>
  <si>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</si>
  <si>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</si>
  <si>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</si>
  <si>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</si>
  <si>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</si>
  <si>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</si>
  <si>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</si>
  <si>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</si>
  <si>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</si>
  <si>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</si>
  <si>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</si>
  <si>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</si>
  <si>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</si>
  <si>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</si>
  <si>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</si>
  <si>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</si>
  <si>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</si>
  <si>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</si>
  <si>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</si>
  <si>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</si>
  <si>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</si>
  <si>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</si>
  <si>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</si>
  <si>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</si>
  <si>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</si>
  <si>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</si>
  <si>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</si>
  <si>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</si>
  <si>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</si>
  <si>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</si>
  <si>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</si>
  <si>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</si>
  <si>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</si>
  <si>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</si>
  <si>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</si>
  <si>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</si>
  <si>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</si>
  <si>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</si>
  <si>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</si>
  <si>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</si>
  <si>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</si>
  <si>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</si>
  <si>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</si>
  <si>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</si>
  <si>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</si>
  <si>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</si>
  <si>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</si>
  <si>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</si>
  <si>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</si>
  <si>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</si>
  <si>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</si>
  <si>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</si>
  <si>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</si>
  <si>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</si>
  <si>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</si>
  <si>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</si>
  <si>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</si>
  <si>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</si>
  <si>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</si>
  <si>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</si>
  <si>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</si>
  <si>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</si>
  <si>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</si>
  <si>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</si>
  <si>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</si>
  <si>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</si>
  <si>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</si>
  <si>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</si>
  <si>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</si>
  <si>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</si>
  <si>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</si>
  <si>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</si>
  <si>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</si>
  <si>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</si>
  <si>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</si>
  <si>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</si>
  <si>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</si>
  <si>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</si>
  <si>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</si>
  <si>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</si>
  <si>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</si>
  <si>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</si>
  <si>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</si>
  <si>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</si>
  <si>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</si>
  <si>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</si>
  <si>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</si>
  <si>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</si>
  <si>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</si>
  <si>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</si>
  <si>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</si>
  <si>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</si>
  <si>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</si>
  <si>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</si>
  <si>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</si>
  <si>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</si>
  <si>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</si>
  <si>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</si>
  <si>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</si>
  <si>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</si>
  <si>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</si>
  <si>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</si>
  <si>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</si>
  <si>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</si>
  <si>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</si>
  <si>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</si>
  <si>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</si>
  <si>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</si>
  <si>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</si>
  <si>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</si>
  <si>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</si>
  <si>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</si>
  <si>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</si>
  <si>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</si>
  <si>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</si>
  <si>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</si>
  <si>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</si>
  <si>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</si>
  <si>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</si>
  <si>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</si>
  <si>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</si>
  <si>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</si>
  <si>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</si>
  <si>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</si>
  <si>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</si>
  <si>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</si>
  <si>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</si>
  <si>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</si>
  <si>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</si>
  <si>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</si>
  <si>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</si>
  <si>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</si>
  <si>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</si>
  <si>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</si>
  <si>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</si>
  <si>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</si>
  <si>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</si>
  <si>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</si>
  <si>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</si>
  <si>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</si>
  <si>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</si>
  <si>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</si>
  <si>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</si>
  <si>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</si>
  <si>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</si>
  <si>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</si>
  <si>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</si>
  <si>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</si>
  <si>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</si>
  <si>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</si>
  <si>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</si>
  <si>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</si>
  <si>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</si>
  <si>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</si>
  <si>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</si>
  <si>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</si>
  <si>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</si>
  <si>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</si>
  <si>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</si>
  <si>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</si>
  <si>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</si>
  <si>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</si>
  <si>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</si>
  <si>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</si>
  <si>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</si>
  <si>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</si>
  <si>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</si>
  <si>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</si>
  <si>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</si>
  <si>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</si>
  <si>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</si>
  <si>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</si>
  <si>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</si>
  <si>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</si>
  <si>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</si>
  <si>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</si>
  <si>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</si>
  <si>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</si>
  <si>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</si>
  <si>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</si>
  <si>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</si>
  <si>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</si>
  <si>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</si>
  <si>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</si>
  <si>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</si>
  <si>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</si>
  <si>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</si>
  <si>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</si>
  <si>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</si>
  <si>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</si>
  <si>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</si>
  <si>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</si>
  <si>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</si>
  <si>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</si>
  <si>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</si>
  <si>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</si>
  <si>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</si>
  <si>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</si>
  <si>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</si>
  <si>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</si>
  <si>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</si>
  <si>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</si>
  <si>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</si>
  <si>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</si>
  <si>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</si>
  <si>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</si>
  <si>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</si>
  <si>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</si>
  <si>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</si>
  <si>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</si>
  <si>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</si>
  <si>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</si>
  <si>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</si>
  <si>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</si>
  <si>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</si>
  <si>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</si>
  <si>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</si>
  <si>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</si>
  <si>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</si>
  <si>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</si>
  <si>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</si>
  <si>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</si>
  <si>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</si>
  <si>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</si>
  <si>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</si>
  <si>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</si>
  <si>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</si>
  <si>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</si>
  <si>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</si>
  <si>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</si>
  <si>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</si>
  <si>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</si>
  <si>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</si>
  <si>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</si>
  <si>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</si>
  <si>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</si>
  <si>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</si>
  <si>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</si>
  <si>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</si>
  <si>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</si>
  <si>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</si>
  <si>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</si>
  <si>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</si>
  <si>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</si>
  <si>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</si>
  <si>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</si>
  <si>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</si>
  <si>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</si>
  <si>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</si>
  <si>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</si>
  <si>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</si>
  <si>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</si>
  <si>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</si>
  <si>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</si>
  <si>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</si>
  <si>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</si>
  <si>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</si>
  <si>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</si>
  <si>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</si>
  <si>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</si>
  <si>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</si>
  <si>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</si>
  <si>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</si>
  <si>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</si>
  <si>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</si>
  <si>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</si>
  <si>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</si>
  <si>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</si>
  <si>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</si>
  <si>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</si>
  <si>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</si>
  <si>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</si>
  <si>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</si>
  <si>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</si>
  <si>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</si>
  <si>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</si>
  <si>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</si>
  <si>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</si>
  <si>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</si>
  <si>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</si>
  <si>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</si>
  <si>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</si>
  <si>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</si>
  <si>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</si>
  <si>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</si>
  <si>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</si>
  <si>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</si>
  <si>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</si>
  <si>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</si>
  <si>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</si>
  <si>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</si>
  <si>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</si>
  <si>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</si>
  <si>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</si>
  <si>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</si>
  <si>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</si>
  <si>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</si>
  <si>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</si>
  <si>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</si>
  <si>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</si>
  <si>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</si>
  <si>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</si>
  <si>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社会医療法人社団大成会武南病院</t>
    <phoneticPr fontId="3"/>
  </si>
  <si>
    <t>〒334-0063 川口市東本郷西谷２０２６</t>
    <phoneticPr fontId="3"/>
  </si>
  <si>
    <t>〇</t>
  </si>
  <si>
    <t>医療法人</t>
  </si>
  <si>
    <t>複数の診療科で活用</t>
  </si>
  <si>
    <t>内科</t>
  </si>
  <si>
    <t>外科</t>
  </si>
  <si>
    <t>整形外科</t>
  </si>
  <si>
    <t>ＤＰＣ病院ではない</t>
  </si>
  <si>
    <t>有</t>
  </si>
  <si>
    <t>看護必要度Ⅰ</t>
    <phoneticPr fontId="3"/>
  </si>
  <si>
    <t>2階病棟</t>
  </si>
  <si>
    <t>急性期機能</t>
  </si>
  <si>
    <t>3階病棟</t>
  </si>
  <si>
    <t>脳神経外科</t>
  </si>
  <si>
    <t>回復期ﾘﾊﾋﾞﾘﾃｰｼｮﾝ病棟入院料３</t>
  </si>
  <si>
    <t>-</t>
    <phoneticPr fontId="3"/>
  </si>
  <si>
    <t>4階病棟</t>
  </si>
  <si>
    <t>回復期機能</t>
  </si>
  <si>
    <t>療養病棟入院料１</t>
  </si>
  <si>
    <t>5階病棟</t>
  </si>
  <si>
    <t>慢性期機能</t>
  </si>
  <si>
    <t>6階病棟</t>
  </si>
  <si>
    <t>2021年4月</t>
  </si>
  <si>
    <t>7階病棟</t>
  </si>
  <si>
    <t>8階病棟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</si>
</sst>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0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1050</v>
      </c>
      <c r="N9" s="282" t="s">
        <v>1054</v>
      </c>
      <c r="O9" s="282" t="s">
        <v>1057</v>
      </c>
      <c r="P9" s="282" t="s">
        <v>1059</v>
      </c>
      <c r="Q9" s="282" t="s">
        <v>1061</v>
      </c>
      <c r="R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c r="Q11" s="25"/>
      <c r="R11" s="25" t="s">
        <v>1039</v>
      </c>
    </row>
    <row r="12" spans="1:22" s="21" customFormat="1" ht="34.5" customHeight="1">
      <c r="A12" s="244" t="s">
        <v>606</v>
      </c>
      <c r="B12" s="24"/>
      <c r="C12" s="19"/>
      <c r="D12" s="19"/>
      <c r="E12" s="19"/>
      <c r="F12" s="19"/>
      <c r="G12" s="19"/>
      <c r="H12" s="20"/>
      <c r="I12" s="422" t="s">
        <v>4</v>
      </c>
      <c r="J12" s="422"/>
      <c r="K12" s="422"/>
      <c r="L12" s="29"/>
      <c r="M12" s="29"/>
      <c r="N12" s="29" t="s">
        <v>1039</v>
      </c>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c r="Q13" s="28" t="s">
        <v>1039</v>
      </c>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1050</v>
      </c>
      <c r="N22" s="282" t="s">
        <v>1054</v>
      </c>
      <c r="O22" s="282" t="s">
        <v>1057</v>
      </c>
      <c r="P22" s="282" t="s">
        <v>1059</v>
      </c>
      <c r="Q22" s="282" t="s">
        <v>1061</v>
      </c>
      <c r="R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c r="Q24" s="25"/>
      <c r="R24" s="25" t="s">
        <v>1039</v>
      </c>
    </row>
    <row r="25" spans="1:22" s="21" customFormat="1" ht="34.5" customHeight="1">
      <c r="A25" s="244" t="s">
        <v>607</v>
      </c>
      <c r="B25" s="24"/>
      <c r="C25" s="19"/>
      <c r="D25" s="19"/>
      <c r="E25" s="19"/>
      <c r="F25" s="19"/>
      <c r="G25" s="19"/>
      <c r="H25" s="20"/>
      <c r="I25" s="303" t="s">
        <v>4</v>
      </c>
      <c r="J25" s="304"/>
      <c r="K25" s="305"/>
      <c r="L25" s="29"/>
      <c r="M25" s="29"/>
      <c r="N25" s="29" t="s">
        <v>1039</v>
      </c>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c r="Q26" s="28" t="s">
        <v>1039</v>
      </c>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1050</v>
      </c>
      <c r="N35" s="282" t="s">
        <v>1054</v>
      </c>
      <c r="O35" s="282" t="s">
        <v>1057</v>
      </c>
      <c r="P35" s="282" t="s">
        <v>1059</v>
      </c>
      <c r="Q35" s="282" t="s">
        <v>1061</v>
      </c>
      <c r="R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1050</v>
      </c>
      <c r="N44" s="282" t="s">
        <v>1054</v>
      </c>
      <c r="O44" s="282" t="s">
        <v>1057</v>
      </c>
      <c r="P44" s="282" t="s">
        <v>1059</v>
      </c>
      <c r="Q44" s="282" t="s">
        <v>1061</v>
      </c>
      <c r="R44" s="282" t="s">
        <v>1062</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t="s">
        <v>1039</v>
      </c>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1060</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1050</v>
      </c>
      <c r="N89" s="262" t="s">
        <v>1054</v>
      </c>
      <c r="O89" s="262" t="s">
        <v>1057</v>
      </c>
      <c r="P89" s="262" t="s">
        <v>1059</v>
      </c>
      <c r="Q89" s="262" t="s">
        <v>1061</v>
      </c>
      <c r="R89" s="262" t="s">
        <v>1062</v>
      </c>
    </row>
    <row r="90" spans="1:22" s="21" customFormat="1">
      <c r="A90" s="243"/>
      <c r="B90" s="1"/>
      <c r="C90" s="3"/>
      <c r="D90" s="3"/>
      <c r="E90" s="3"/>
      <c r="F90" s="3"/>
      <c r="G90" s="3"/>
      <c r="H90" s="287"/>
      <c r="I90" s="67" t="s">
        <v>36</v>
      </c>
      <c r="J90" s="68"/>
      <c r="K90" s="69"/>
      <c r="L90" s="262" t="s">
        <v>1049</v>
      </c>
      <c r="M90" s="262" t="s">
        <v>1049</v>
      </c>
      <c r="N90" s="262" t="s">
        <v>1055</v>
      </c>
      <c r="O90" s="262" t="s">
        <v>1058</v>
      </c>
      <c r="P90" s="262" t="s">
        <v>1058</v>
      </c>
      <c r="Q90" s="262" t="s">
        <v>1058</v>
      </c>
      <c r="R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1050</v>
      </c>
      <c r="N97" s="66" t="s">
        <v>1054</v>
      </c>
      <c r="O97" s="66" t="s">
        <v>1057</v>
      </c>
      <c r="P97" s="66" t="s">
        <v>1059</v>
      </c>
      <c r="Q97" s="66" t="s">
        <v>1061</v>
      </c>
      <c r="R97" s="66" t="s">
        <v>1062</v>
      </c>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1058</v>
      </c>
      <c r="P98" s="70" t="s">
        <v>1058</v>
      </c>
      <c r="Q98" s="70" t="s">
        <v>1058</v>
      </c>
      <c r="R98" s="70" t="s">
        <v>1049</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99</v>
      </c>
      <c r="K99" s="237" t="str">
        <f>IF(OR(COUNTIF(L99:R99,"未確認")&gt;0,COUNTIF(L99:R99,"~*")&gt;0),"※","")</f>
        <v/>
      </c>
      <c r="L99" s="258">
        <v>28</v>
      </c>
      <c r="M99" s="258">
        <v>49</v>
      </c>
      <c r="N99" s="258">
        <v>0</v>
      </c>
      <c r="O99" s="258">
        <v>0</v>
      </c>
      <c r="P99" s="258">
        <v>0</v>
      </c>
      <c r="Q99" s="258">
        <v>0</v>
      </c>
      <c r="R99" s="258">
        <v>22</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IF(OR(COUNTIF(L101:R101,"未確認")&gt;0,COUNTIF(L101:R101,"~*")&gt;0),"※","")</f>
        <v/>
      </c>
      <c r="L101" s="258">
        <v>28</v>
      </c>
      <c r="M101" s="258">
        <v>49</v>
      </c>
      <c r="N101" s="258">
        <v>0</v>
      </c>
      <c r="O101" s="258">
        <v>0</v>
      </c>
      <c r="P101" s="258">
        <v>0</v>
      </c>
      <c r="Q101" s="258">
        <v>0</v>
      </c>
      <c r="R101" s="258">
        <v>22</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IF(OR(COUNTIF(L101:R101,"未確認")&gt;0,COUNTIF(L101:R101,"~*")&gt;0),"※","")</f>
        <v/>
      </c>
      <c r="L102" s="258">
        <v>28</v>
      </c>
      <c r="M102" s="258">
        <v>49</v>
      </c>
      <c r="N102" s="258">
        <v>0</v>
      </c>
      <c r="O102" s="258">
        <v>0</v>
      </c>
      <c r="P102" s="258">
        <v>0</v>
      </c>
      <c r="Q102" s="258">
        <v>0</v>
      </c>
      <c r="R102" s="258">
        <v>22</v>
      </c>
    </row>
    <row r="103" spans="1:22" s="83" customFormat="1" ht="34.5" customHeight="1">
      <c r="A103" s="244" t="s">
        <v>613</v>
      </c>
      <c r="B103" s="84"/>
      <c r="C103" s="334" t="s">
        <v>46</v>
      </c>
      <c r="D103" s="336"/>
      <c r="E103" s="334" t="s">
        <v>42</v>
      </c>
      <c r="F103" s="335"/>
      <c r="G103" s="335"/>
      <c r="H103" s="336"/>
      <c r="I103" s="420"/>
      <c r="J103" s="256">
        <f t="shared" si="0"/>
        <v>141</v>
      </c>
      <c r="K103" s="237" t="str">
        <f t="shared" si="1"/>
        <v/>
      </c>
      <c r="L103" s="258">
        <v>0</v>
      </c>
      <c r="M103" s="258">
        <v>0</v>
      </c>
      <c r="N103" s="258">
        <v>33</v>
      </c>
      <c r="O103" s="258">
        <v>36</v>
      </c>
      <c r="P103" s="258">
        <v>36</v>
      </c>
      <c r="Q103" s="258">
        <v>36</v>
      </c>
      <c r="R103" s="258">
        <v>0</v>
      </c>
    </row>
    <row r="104" spans="1:22" s="83" customFormat="1" ht="34.5" customHeight="1">
      <c r="A104" s="244" t="s">
        <v>614</v>
      </c>
      <c r="B104" s="84"/>
      <c r="C104" s="396"/>
      <c r="D104" s="397"/>
      <c r="E104" s="428"/>
      <c r="F104" s="429"/>
      <c r="G104" s="320" t="s">
        <v>47</v>
      </c>
      <c r="H104" s="322"/>
      <c r="I104" s="420"/>
      <c r="J104" s="256">
        <f t="shared" si="0"/>
        <v>105</v>
      </c>
      <c r="K104" s="237" t="str">
        <f t="shared" si="1"/>
        <v/>
      </c>
      <c r="L104" s="258">
        <v>0</v>
      </c>
      <c r="M104" s="258">
        <v>0</v>
      </c>
      <c r="N104" s="258">
        <v>33</v>
      </c>
      <c r="O104" s="258">
        <v>36</v>
      </c>
      <c r="P104" s="258">
        <v>36</v>
      </c>
      <c r="Q104" s="258">
        <v>0</v>
      </c>
      <c r="R104" s="258">
        <v>0</v>
      </c>
    </row>
    <row r="105" spans="1:22" s="83" customFormat="1" ht="34.5" customHeight="1">
      <c r="A105" s="244" t="s">
        <v>615</v>
      </c>
      <c r="B105" s="84"/>
      <c r="C105" s="396"/>
      <c r="D105" s="397"/>
      <c r="E105" s="428"/>
      <c r="F105" s="410"/>
      <c r="G105" s="320" t="s">
        <v>48</v>
      </c>
      <c r="H105" s="322"/>
      <c r="I105" s="420"/>
      <c r="J105" s="256">
        <f t="shared" si="0"/>
        <v>36</v>
      </c>
      <c r="K105" s="237" t="str">
        <f t="shared" si="1"/>
        <v/>
      </c>
      <c r="L105" s="258">
        <v>0</v>
      </c>
      <c r="M105" s="258">
        <v>0</v>
      </c>
      <c r="N105" s="258">
        <v>0</v>
      </c>
      <c r="O105" s="258">
        <v>0</v>
      </c>
      <c r="P105" s="258">
        <v>0</v>
      </c>
      <c r="Q105" s="258">
        <v>36</v>
      </c>
      <c r="R105" s="258">
        <v>0</v>
      </c>
    </row>
    <row r="106" spans="1:22" s="83" customFormat="1" ht="34.5" customHeight="1">
      <c r="A106" s="244" t="s">
        <v>613</v>
      </c>
      <c r="B106" s="84"/>
      <c r="C106" s="396"/>
      <c r="D106" s="397"/>
      <c r="E106" s="334" t="s">
        <v>45</v>
      </c>
      <c r="F106" s="335"/>
      <c r="G106" s="335"/>
      <c r="H106" s="336"/>
      <c r="I106" s="420"/>
      <c r="J106" s="256">
        <f t="shared" si="0"/>
        <v>141</v>
      </c>
      <c r="K106" s="237" t="str">
        <f t="shared" si="1"/>
        <v/>
      </c>
      <c r="L106" s="258">
        <v>0</v>
      </c>
      <c r="M106" s="258">
        <v>0</v>
      </c>
      <c r="N106" s="258">
        <v>33</v>
      </c>
      <c r="O106" s="258">
        <v>36</v>
      </c>
      <c r="P106" s="258">
        <v>36</v>
      </c>
      <c r="Q106" s="258">
        <v>36</v>
      </c>
      <c r="R106" s="258">
        <v>0</v>
      </c>
    </row>
    <row r="107" spans="1:22" s="83" customFormat="1" ht="34.5" customHeight="1">
      <c r="A107" s="244" t="s">
        <v>614</v>
      </c>
      <c r="B107" s="84"/>
      <c r="C107" s="396"/>
      <c r="D107" s="397"/>
      <c r="E107" s="428"/>
      <c r="F107" s="429"/>
      <c r="G107" s="320" t="s">
        <v>47</v>
      </c>
      <c r="H107" s="322"/>
      <c r="I107" s="420"/>
      <c r="J107" s="256">
        <f t="shared" si="0"/>
        <v>105</v>
      </c>
      <c r="K107" s="237" t="str">
        <f t="shared" si="1"/>
        <v/>
      </c>
      <c r="L107" s="258">
        <v>0</v>
      </c>
      <c r="M107" s="258">
        <v>0</v>
      </c>
      <c r="N107" s="258">
        <v>33</v>
      </c>
      <c r="O107" s="258">
        <v>36</v>
      </c>
      <c r="P107" s="258">
        <v>36</v>
      </c>
      <c r="Q107" s="258">
        <v>0</v>
      </c>
      <c r="R107" s="258">
        <v>0</v>
      </c>
    </row>
    <row r="108" spans="1:22" s="83" customFormat="1" ht="34.5" customHeight="1">
      <c r="A108" s="244" t="s">
        <v>615</v>
      </c>
      <c r="B108" s="84"/>
      <c r="C108" s="396"/>
      <c r="D108" s="397"/>
      <c r="E108" s="409"/>
      <c r="F108" s="410"/>
      <c r="G108" s="320" t="s">
        <v>48</v>
      </c>
      <c r="H108" s="322"/>
      <c r="I108" s="420"/>
      <c r="J108" s="256">
        <f t="shared" si="0"/>
        <v>36</v>
      </c>
      <c r="K108" s="237" t="str">
        <f t="shared" si="1"/>
        <v/>
      </c>
      <c r="L108" s="258">
        <v>0</v>
      </c>
      <c r="M108" s="258">
        <v>0</v>
      </c>
      <c r="N108" s="258">
        <v>0</v>
      </c>
      <c r="O108" s="258">
        <v>0</v>
      </c>
      <c r="P108" s="258">
        <v>0</v>
      </c>
      <c r="Q108" s="258">
        <v>36</v>
      </c>
      <c r="R108" s="258">
        <v>0</v>
      </c>
    </row>
    <row r="109" spans="1:22" s="83" customFormat="1" ht="34.5" customHeight="1">
      <c r="A109" s="244" t="s">
        <v>613</v>
      </c>
      <c r="B109" s="84"/>
      <c r="C109" s="396"/>
      <c r="D109" s="397"/>
      <c r="E109" s="323" t="s">
        <v>612</v>
      </c>
      <c r="F109" s="324"/>
      <c r="G109" s="324"/>
      <c r="H109" s="325"/>
      <c r="I109" s="420"/>
      <c r="J109" s="256">
        <f t="shared" si="0"/>
        <v>141</v>
      </c>
      <c r="K109" s="237" t="str">
        <f t="shared" si="1"/>
        <v/>
      </c>
      <c r="L109" s="258">
        <v>0</v>
      </c>
      <c r="M109" s="258">
        <v>0</v>
      </c>
      <c r="N109" s="258">
        <v>33</v>
      </c>
      <c r="O109" s="258">
        <v>36</v>
      </c>
      <c r="P109" s="258">
        <v>36</v>
      </c>
      <c r="Q109" s="258">
        <v>36</v>
      </c>
      <c r="R109" s="258">
        <v>0</v>
      </c>
    </row>
    <row r="110" spans="1:22" s="83" customFormat="1" ht="34.5" customHeight="1">
      <c r="A110" s="244" t="s">
        <v>614</v>
      </c>
      <c r="B110" s="84"/>
      <c r="C110" s="396"/>
      <c r="D110" s="397"/>
      <c r="E110" s="432"/>
      <c r="F110" s="433"/>
      <c r="G110" s="317" t="s">
        <v>47</v>
      </c>
      <c r="H110" s="319"/>
      <c r="I110" s="420"/>
      <c r="J110" s="256">
        <f t="shared" si="0"/>
        <v>105</v>
      </c>
      <c r="K110" s="237" t="str">
        <f t="shared" si="1"/>
        <v/>
      </c>
      <c r="L110" s="258">
        <v>0</v>
      </c>
      <c r="M110" s="258">
        <v>0</v>
      </c>
      <c r="N110" s="258">
        <v>33</v>
      </c>
      <c r="O110" s="258">
        <v>36</v>
      </c>
      <c r="P110" s="258">
        <v>36</v>
      </c>
      <c r="Q110" s="258">
        <v>0</v>
      </c>
      <c r="R110" s="258">
        <v>0</v>
      </c>
    </row>
    <row r="111" spans="1:22" s="83" customFormat="1" ht="34.5" customHeight="1">
      <c r="A111" s="244" t="s">
        <v>615</v>
      </c>
      <c r="B111" s="84"/>
      <c r="C111" s="377"/>
      <c r="D111" s="379"/>
      <c r="E111" s="411"/>
      <c r="F111" s="412"/>
      <c r="G111" s="317" t="s">
        <v>48</v>
      </c>
      <c r="H111" s="319"/>
      <c r="I111" s="420"/>
      <c r="J111" s="256">
        <f t="shared" si="0"/>
        <v>36</v>
      </c>
      <c r="K111" s="237" t="str">
        <f t="shared" si="1"/>
        <v/>
      </c>
      <c r="L111" s="258">
        <v>0</v>
      </c>
      <c r="M111" s="258">
        <v>0</v>
      </c>
      <c r="N111" s="258">
        <v>0</v>
      </c>
      <c r="O111" s="258">
        <v>0</v>
      </c>
      <c r="P111" s="258">
        <v>0</v>
      </c>
      <c r="Q111" s="258">
        <v>36</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1054</v>
      </c>
      <c r="O118" s="66" t="s">
        <v>1057</v>
      </c>
      <c r="P118" s="66" t="s">
        <v>1059</v>
      </c>
      <c r="Q118" s="66" t="s">
        <v>1061</v>
      </c>
      <c r="R118" s="66" t="s">
        <v>1062</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1058</v>
      </c>
      <c r="P119" s="70" t="s">
        <v>1058</v>
      </c>
      <c r="Q119" s="70" t="s">
        <v>1058</v>
      </c>
      <c r="R119" s="70" t="s">
        <v>1049</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1042</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1051</v>
      </c>
      <c r="O121" s="98" t="s">
        <v>1042</v>
      </c>
      <c r="P121" s="98" t="s">
        <v>1042</v>
      </c>
      <c r="Q121" s="98" t="s">
        <v>533</v>
      </c>
      <c r="R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c r="O122" s="98" t="s">
        <v>1043</v>
      </c>
      <c r="P122" s="98" t="s">
        <v>1043</v>
      </c>
      <c r="Q122" s="98" t="s">
        <v>533</v>
      </c>
      <c r="R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c r="O123" s="98" t="s">
        <v>533</v>
      </c>
      <c r="P123" s="98" t="s">
        <v>533</v>
      </c>
      <c r="Q123" s="98" t="s">
        <v>533</v>
      </c>
      <c r="R123" s="98" t="s">
        <v>1044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1054</v>
      </c>
      <c r="O129" s="66" t="s">
        <v>1057</v>
      </c>
      <c r="P129" s="66" t="s">
        <v>1059</v>
      </c>
      <c r="Q129" s="66" t="s">
        <v>1061</v>
      </c>
      <c r="R129" s="66" t="s">
        <v>1062</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1058</v>
      </c>
      <c r="P130" s="70" t="s">
        <v>1058</v>
      </c>
      <c r="Q130" s="70" t="s">
        <v>1058</v>
      </c>
      <c r="R130" s="70" t="s">
        <v>1049</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1052</v>
      </c>
      <c r="O131" s="98" t="s">
        <v>1056</v>
      </c>
      <c r="P131" s="98" t="s">
        <v>1056</v>
      </c>
      <c r="Q131" s="98" t="s">
        <v>533</v>
      </c>
      <c r="R131" s="98" t="s">
        <v>559</v>
      </c>
    </row>
    <row r="132" spans="1:22" s="83" customFormat="1" ht="34.5" customHeight="1">
      <c r="A132" s="244" t="s">
        <v>621</v>
      </c>
      <c r="B132" s="84"/>
      <c r="C132" s="295"/>
      <c r="D132" s="297"/>
      <c r="E132" s="320" t="s">
        <v>58</v>
      </c>
      <c r="F132" s="321"/>
      <c r="G132" s="321"/>
      <c r="H132" s="322"/>
      <c r="I132" s="389"/>
      <c r="J132" s="101"/>
      <c r="K132" s="102"/>
      <c r="L132" s="82">
        <v>28</v>
      </c>
      <c r="M132" s="82">
        <v>49</v>
      </c>
      <c r="N132" s="82">
        <v>33</v>
      </c>
      <c r="O132" s="82">
        <v>36</v>
      </c>
      <c r="P132" s="82">
        <v>36</v>
      </c>
      <c r="Q132" s="82">
        <v>0</v>
      </c>
      <c r="R132" s="82">
        <v>22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36</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1054</v>
      </c>
      <c r="O143" s="66" t="s">
        <v>1057</v>
      </c>
      <c r="P143" s="66" t="s">
        <v>1059</v>
      </c>
      <c r="Q143" s="66" t="s">
        <v>1061</v>
      </c>
      <c r="R143" s="66" t="s">
        <v>1062</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1058</v>
      </c>
      <c r="P144" s="70" t="s">
        <v>1058</v>
      </c>
      <c r="Q144" s="70" t="s">
        <v>1058</v>
      </c>
      <c r="R144" s="70" t="s">
        <v>1049</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181</v>
      </c>
      <c r="K149" s="264" t="str">
        <f t="shared" si="3"/>
        <v/>
      </c>
      <c r="L149" s="117">
        <v>73</v>
      </c>
      <c r="M149" s="117">
        <v>76</v>
      </c>
      <c r="N149" s="117">
        <v>0</v>
      </c>
      <c r="O149" s="117">
        <v>0</v>
      </c>
      <c r="P149" s="117">
        <v>0</v>
      </c>
      <c r="Q149" s="117">
        <v>0</v>
      </c>
      <c r="R149" s="117">
        <v>32</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70</v>
      </c>
      <c r="K157" s="264" t="str">
        <f t="shared" si="3"/>
        <v/>
      </c>
      <c r="L157" s="117">
        <v>0</v>
      </c>
      <c r="M157" s="117">
        <v>0</v>
      </c>
      <c r="N157" s="117">
        <v>0</v>
      </c>
      <c r="O157" s="117">
        <v>37</v>
      </c>
      <c r="P157" s="117">
        <v>33</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36</v>
      </c>
      <c r="K160" s="264" t="str">
        <f t="shared" si="3"/>
        <v/>
      </c>
      <c r="L160" s="117">
        <v>0</v>
      </c>
      <c r="M160" s="117">
        <v>0</v>
      </c>
      <c r="N160" s="117">
        <v>0</v>
      </c>
      <c r="O160" s="117">
        <v>0</v>
      </c>
      <c r="P160" s="117">
        <v>0</v>
      </c>
      <c r="Q160" s="117">
        <v>36</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33</v>
      </c>
      <c r="K196" s="264" t="str">
        <f t="shared" si="5"/>
        <v/>
      </c>
      <c r="L196" s="117">
        <v>0</v>
      </c>
      <c r="M196" s="117">
        <v>0</v>
      </c>
      <c r="N196" s="117">
        <v>33</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13</v>
      </c>
      <c r="K220" s="264" t="str">
        <f t="shared" si="7"/>
        <v/>
      </c>
      <c r="L220" s="117">
        <v>0</v>
      </c>
      <c r="M220" s="117">
        <v>0</v>
      </c>
      <c r="N220" s="117">
        <v>0</v>
      </c>
      <c r="O220" s="117">
        <v>0</v>
      </c>
      <c r="P220" s="117">
        <v>0</v>
      </c>
      <c r="Q220" s="117">
        <v>0</v>
      </c>
      <c r="R220" s="117">
        <v>13</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1054</v>
      </c>
      <c r="O226" s="66" t="s">
        <v>1057</v>
      </c>
      <c r="P226" s="66" t="s">
        <v>1059</v>
      </c>
      <c r="Q226" s="66" t="s">
        <v>1061</v>
      </c>
      <c r="R226" s="66" t="s">
        <v>1062</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1058</v>
      </c>
      <c r="P227" s="70" t="s">
        <v>1058</v>
      </c>
      <c r="Q227" s="70" t="s">
        <v>1058</v>
      </c>
      <c r="R227" s="70" t="s">
        <v>1049</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1054</v>
      </c>
      <c r="O234" s="66" t="s">
        <v>1057</v>
      </c>
      <c r="P234" s="66" t="s">
        <v>1059</v>
      </c>
      <c r="Q234" s="66" t="s">
        <v>1061</v>
      </c>
      <c r="R234" s="66" t="s">
        <v>1062</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1058</v>
      </c>
      <c r="P235" s="70" t="s">
        <v>1058</v>
      </c>
      <c r="Q235" s="70" t="s">
        <v>1058</v>
      </c>
      <c r="R235" s="70" t="s">
        <v>1049</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1054</v>
      </c>
      <c r="O244" s="66" t="s">
        <v>1057</v>
      </c>
      <c r="P244" s="66" t="s">
        <v>1059</v>
      </c>
      <c r="Q244" s="66" t="s">
        <v>1061</v>
      </c>
      <c r="R244" s="66" t="s">
        <v>1062</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1058</v>
      </c>
      <c r="P245" s="70" t="s">
        <v>1058</v>
      </c>
      <c r="Q245" s="70" t="s">
        <v>1058</v>
      </c>
      <c r="R245" s="70" t="s">
        <v>1049</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1054</v>
      </c>
      <c r="O253" s="66" t="s">
        <v>1057</v>
      </c>
      <c r="P253" s="66" t="s">
        <v>1059</v>
      </c>
      <c r="Q253" s="66" t="s">
        <v>1061</v>
      </c>
      <c r="R253" s="66" t="s">
        <v>1062</v>
      </c>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1058</v>
      </c>
      <c r="P254" s="137" t="s">
        <v>1058</v>
      </c>
      <c r="Q254" s="137" t="s">
        <v>1058</v>
      </c>
      <c r="R254" s="137" t="s">
        <v>1049</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1054</v>
      </c>
      <c r="O263" s="66" t="s">
        <v>1057</v>
      </c>
      <c r="P263" s="66" t="s">
        <v>1059</v>
      </c>
      <c r="Q263" s="66" t="s">
        <v>1061</v>
      </c>
      <c r="R263" s="66" t="s">
        <v>1062</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1058</v>
      </c>
      <c r="P264" s="70" t="s">
        <v>1058</v>
      </c>
      <c r="Q264" s="70" t="s">
        <v>1058</v>
      </c>
      <c r="R264" s="70" t="s">
        <v>1049</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53</v>
      </c>
      <c r="K269" s="81" t="str">
        <f t="shared" si="8"/>
        <v/>
      </c>
      <c r="L269" s="147">
        <v>13</v>
      </c>
      <c r="M269" s="147">
        <v>13</v>
      </c>
      <c r="N269" s="147">
        <v>4</v>
      </c>
      <c r="O269" s="147">
        <v>5</v>
      </c>
      <c r="P269" s="147">
        <v>6</v>
      </c>
      <c r="Q269" s="147">
        <v>4</v>
      </c>
      <c r="R269" s="147">
        <v>8</v>
      </c>
    </row>
    <row r="270" spans="1:22" s="83" customFormat="1" ht="34.5" customHeight="1">
      <c r="A270" s="249" t="s">
        <v>725</v>
      </c>
      <c r="B270" s="120"/>
      <c r="C270" s="371"/>
      <c r="D270" s="371"/>
      <c r="E270" s="371"/>
      <c r="F270" s="371"/>
      <c r="G270" s="371" t="s">
        <v>148</v>
      </c>
      <c r="H270" s="371"/>
      <c r="I270" s="404"/>
      <c r="J270" s="266">
        <f t="shared" si="9"/>
        <v>16.900000000000002</v>
      </c>
      <c r="K270" s="81" t="str">
        <f t="shared" si="8"/>
        <v/>
      </c>
      <c r="L270" s="148">
        <v>1.7</v>
      </c>
      <c r="M270" s="148">
        <v>2.8</v>
      </c>
      <c r="N270" s="148">
        <v>4.4000000000000004</v>
      </c>
      <c r="O270" s="148">
        <v>3.2</v>
      </c>
      <c r="P270" s="148">
        <v>3.6</v>
      </c>
      <c r="Q270" s="148">
        <v>1.2</v>
      </c>
      <c r="R270" s="148">
        <v>0</v>
      </c>
    </row>
    <row r="271" spans="1:22" s="83" customFormat="1" ht="34.5" customHeight="1">
      <c r="A271" s="249" t="s">
        <v>726</v>
      </c>
      <c r="B271" s="120"/>
      <c r="C271" s="371" t="s">
        <v>151</v>
      </c>
      <c r="D271" s="372"/>
      <c r="E271" s="372"/>
      <c r="F271" s="372"/>
      <c r="G271" s="371" t="s">
        <v>146</v>
      </c>
      <c r="H271" s="371"/>
      <c r="I271" s="404"/>
      <c r="J271" s="266">
        <f t="shared" si="9"/>
        <v>21</v>
      </c>
      <c r="K271" s="81" t="str">
        <f t="shared" si="8"/>
        <v/>
      </c>
      <c r="L271" s="147">
        <v>0</v>
      </c>
      <c r="M271" s="147">
        <v>5</v>
      </c>
      <c r="N271" s="147">
        <v>4</v>
      </c>
      <c r="O271" s="147">
        <v>4</v>
      </c>
      <c r="P271" s="147">
        <v>2</v>
      </c>
      <c r="Q271" s="147">
        <v>4</v>
      </c>
      <c r="R271" s="147">
        <v>2</v>
      </c>
    </row>
    <row r="272" spans="1:22" s="83" customFormat="1" ht="34.5" customHeight="1">
      <c r="A272" s="249" t="s">
        <v>726</v>
      </c>
      <c r="B272" s="120"/>
      <c r="C272" s="372"/>
      <c r="D272" s="372"/>
      <c r="E272" s="372"/>
      <c r="F272" s="372"/>
      <c r="G272" s="371" t="s">
        <v>148</v>
      </c>
      <c r="H272" s="371"/>
      <c r="I272" s="404"/>
      <c r="J272" s="266">
        <f t="shared" si="9"/>
        <v>5.4</v>
      </c>
      <c r="K272" s="81" t="str">
        <f t="shared" si="8"/>
        <v/>
      </c>
      <c r="L272" s="148">
        <v>0.1</v>
      </c>
      <c r="M272" s="148">
        <v>0.1</v>
      </c>
      <c r="N272" s="148">
        <v>0</v>
      </c>
      <c r="O272" s="148">
        <v>0.6</v>
      </c>
      <c r="P272" s="148">
        <v>1.4</v>
      </c>
      <c r="Q272" s="148">
        <v>1.6</v>
      </c>
      <c r="R272" s="148">
        <v>1.6</v>
      </c>
    </row>
    <row r="273" spans="1:18" s="83" customFormat="1" ht="34.5" customHeight="1">
      <c r="A273" s="249" t="s">
        <v>727</v>
      </c>
      <c r="B273" s="120"/>
      <c r="C273" s="371" t="s">
        <v>152</v>
      </c>
      <c r="D273" s="372"/>
      <c r="E273" s="372"/>
      <c r="F273" s="372"/>
      <c r="G273" s="371" t="s">
        <v>146</v>
      </c>
      <c r="H273" s="371"/>
      <c r="I273" s="404"/>
      <c r="J273" s="266">
        <f t="shared" si="9"/>
        <v>44</v>
      </c>
      <c r="K273" s="81" t="str">
        <f t="shared" si="8"/>
        <v/>
      </c>
      <c r="L273" s="147">
        <v>7</v>
      </c>
      <c r="M273" s="147">
        <v>7</v>
      </c>
      <c r="N273" s="147">
        <v>8</v>
      </c>
      <c r="O273" s="147">
        <v>7</v>
      </c>
      <c r="P273" s="147">
        <v>7</v>
      </c>
      <c r="Q273" s="147">
        <v>6</v>
      </c>
      <c r="R273" s="147">
        <v>2</v>
      </c>
    </row>
    <row r="274" spans="1:18" s="83" customFormat="1" ht="34.5" customHeight="1">
      <c r="A274" s="249" t="s">
        <v>727</v>
      </c>
      <c r="B274" s="120"/>
      <c r="C274" s="372"/>
      <c r="D274" s="372"/>
      <c r="E274" s="372"/>
      <c r="F274" s="372"/>
      <c r="G274" s="371" t="s">
        <v>148</v>
      </c>
      <c r="H274" s="371"/>
      <c r="I274" s="404"/>
      <c r="J274" s="266">
        <f t="shared" si="9"/>
        <v>19.099999999999998</v>
      </c>
      <c r="K274" s="81" t="str">
        <f t="shared" si="8"/>
        <v/>
      </c>
      <c r="L274" s="148">
        <v>0</v>
      </c>
      <c r="M274" s="148">
        <v>6.3</v>
      </c>
      <c r="N274" s="148">
        <v>0</v>
      </c>
      <c r="O274" s="148">
        <v>1.9</v>
      </c>
      <c r="P274" s="148">
        <v>2.5</v>
      </c>
      <c r="Q274" s="148">
        <v>4.5999999999999996</v>
      </c>
      <c r="R274" s="148">
        <v>3.8</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2</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1054</v>
      </c>
      <c r="O322" s="66" t="s">
        <v>1057</v>
      </c>
      <c r="P322" s="66" t="s">
        <v>1059</v>
      </c>
      <c r="Q322" s="66" t="s">
        <v>1061</v>
      </c>
      <c r="R322" s="66" t="s">
        <v>1062</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1058</v>
      </c>
      <c r="P323" s="137" t="s">
        <v>1058</v>
      </c>
      <c r="Q323" s="137" t="s">
        <v>1058</v>
      </c>
      <c r="R323" s="137" t="s">
        <v>1049</v>
      </c>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1054</v>
      </c>
      <c r="O342" s="66" t="s">
        <v>1057</v>
      </c>
      <c r="P342" s="66" t="s">
        <v>1059</v>
      </c>
      <c r="Q342" s="66" t="s">
        <v>1061</v>
      </c>
      <c r="R342" s="66" t="s">
        <v>1062</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1058</v>
      </c>
      <c r="P343" s="137" t="s">
        <v>1058</v>
      </c>
      <c r="Q343" s="137" t="s">
        <v>1058</v>
      </c>
      <c r="R343" s="137" t="s">
        <v>1049</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1054</v>
      </c>
      <c r="O367" s="66" t="s">
        <v>1057</v>
      </c>
      <c r="P367" s="66" t="s">
        <v>1059</v>
      </c>
      <c r="Q367" s="66" t="s">
        <v>1061</v>
      </c>
      <c r="R367" s="66" t="s">
        <v>1062</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1058</v>
      </c>
      <c r="P368" s="137" t="s">
        <v>1058</v>
      </c>
      <c r="Q368" s="137" t="s">
        <v>1058</v>
      </c>
      <c r="R368" s="137" t="s">
        <v>1049</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1054</v>
      </c>
      <c r="O390" s="66" t="s">
        <v>1057</v>
      </c>
      <c r="P390" s="66" t="s">
        <v>1059</v>
      </c>
      <c r="Q390" s="66" t="s">
        <v>1061</v>
      </c>
      <c r="R390" s="66" t="s">
        <v>1062</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1058</v>
      </c>
      <c r="P391" s="70" t="s">
        <v>1058</v>
      </c>
      <c r="Q391" s="70" t="s">
        <v>1058</v>
      </c>
      <c r="R391" s="70" t="s">
        <v>1049</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2227</v>
      </c>
      <c r="K392" s="81" t="str">
        <f t="shared" ref="K392:K397" si="12">IF(OR(COUNTIF(L392:R392,"未確認")&gt;0,COUNTIF(L392:R392,"~*")&gt;0),"※","")</f>
        <v/>
      </c>
      <c r="L392" s="147">
        <v>910</v>
      </c>
      <c r="M392" s="147">
        <v>493</v>
      </c>
      <c r="N392" s="147">
        <v>202</v>
      </c>
      <c r="O392" s="147">
        <v>34</v>
      </c>
      <c r="P392" s="147">
        <v>40</v>
      </c>
      <c r="Q392" s="147">
        <v>42</v>
      </c>
      <c r="R392" s="147">
        <v>506</v>
      </c>
    </row>
    <row r="393" spans="1:22" s="83" customFormat="1" ht="34.5" customHeight="1">
      <c r="A393" s="249" t="s">
        <v>773</v>
      </c>
      <c r="B393" s="84"/>
      <c r="C393" s="370"/>
      <c r="D393" s="380"/>
      <c r="E393" s="320" t="s">
        <v>224</v>
      </c>
      <c r="F393" s="321"/>
      <c r="G393" s="321"/>
      <c r="H393" s="322"/>
      <c r="I393" s="343"/>
      <c r="J393" s="140">
        <f t="shared" si="11"/>
        <v>892</v>
      </c>
      <c r="K393" s="81" t="str">
        <f t="shared" si="12"/>
        <v/>
      </c>
      <c r="L393" s="147">
        <v>143</v>
      </c>
      <c r="M393" s="147">
        <v>365</v>
      </c>
      <c r="N393" s="147">
        <v>202</v>
      </c>
      <c r="O393" s="147">
        <v>34</v>
      </c>
      <c r="P393" s="147">
        <v>40</v>
      </c>
      <c r="Q393" s="147">
        <v>42</v>
      </c>
      <c r="R393" s="147">
        <v>66</v>
      </c>
    </row>
    <row r="394" spans="1:22" s="83" customFormat="1" ht="34.5" customHeight="1">
      <c r="A394" s="250" t="s">
        <v>774</v>
      </c>
      <c r="B394" s="84"/>
      <c r="C394" s="370"/>
      <c r="D394" s="381"/>
      <c r="E394" s="320" t="s">
        <v>225</v>
      </c>
      <c r="F394" s="321"/>
      <c r="G394" s="321"/>
      <c r="H394" s="322"/>
      <c r="I394" s="343"/>
      <c r="J394" s="140">
        <f t="shared" si="11"/>
        <v>612</v>
      </c>
      <c r="K394" s="81" t="str">
        <f t="shared" si="12"/>
        <v/>
      </c>
      <c r="L394" s="147">
        <v>435</v>
      </c>
      <c r="M394" s="147">
        <v>31</v>
      </c>
      <c r="N394" s="147">
        <v>0</v>
      </c>
      <c r="O394" s="147">
        <v>0</v>
      </c>
      <c r="P394" s="147">
        <v>0</v>
      </c>
      <c r="Q394" s="147">
        <v>0</v>
      </c>
      <c r="R394" s="147">
        <v>146</v>
      </c>
    </row>
    <row r="395" spans="1:22" s="83" customFormat="1" ht="34.5" customHeight="1">
      <c r="A395" s="250" t="s">
        <v>775</v>
      </c>
      <c r="B395" s="84"/>
      <c r="C395" s="370"/>
      <c r="D395" s="382"/>
      <c r="E395" s="320" t="s">
        <v>226</v>
      </c>
      <c r="F395" s="321"/>
      <c r="G395" s="321"/>
      <c r="H395" s="322"/>
      <c r="I395" s="343"/>
      <c r="J395" s="140">
        <f t="shared" si="11"/>
        <v>723</v>
      </c>
      <c r="K395" s="81" t="str">
        <f t="shared" si="12"/>
        <v/>
      </c>
      <c r="L395" s="147">
        <v>332</v>
      </c>
      <c r="M395" s="147">
        <v>97</v>
      </c>
      <c r="N395" s="147">
        <v>0</v>
      </c>
      <c r="O395" s="147">
        <v>0</v>
      </c>
      <c r="P395" s="147">
        <v>0</v>
      </c>
      <c r="Q395" s="147">
        <v>0</v>
      </c>
      <c r="R395" s="147">
        <v>294</v>
      </c>
    </row>
    <row r="396" spans="1:22" s="83" customFormat="1" ht="34.5" customHeight="1">
      <c r="A396" s="250" t="s">
        <v>776</v>
      </c>
      <c r="B396" s="1"/>
      <c r="C396" s="370"/>
      <c r="D396" s="320" t="s">
        <v>227</v>
      </c>
      <c r="E396" s="321"/>
      <c r="F396" s="321"/>
      <c r="G396" s="321"/>
      <c r="H396" s="322"/>
      <c r="I396" s="343"/>
      <c r="J396" s="140">
        <f t="shared" si="11"/>
        <v>80583</v>
      </c>
      <c r="K396" s="81" t="str">
        <f t="shared" si="12"/>
        <v/>
      </c>
      <c r="L396" s="147">
        <v>7847</v>
      </c>
      <c r="M396" s="147">
        <v>17440</v>
      </c>
      <c r="N396" s="147">
        <v>11210</v>
      </c>
      <c r="O396" s="147">
        <v>12012</v>
      </c>
      <c r="P396" s="147">
        <v>13066</v>
      </c>
      <c r="Q396" s="147">
        <v>12690</v>
      </c>
      <c r="R396" s="147">
        <v>6318</v>
      </c>
    </row>
    <row r="397" spans="1:22" s="83" customFormat="1" ht="34.5" customHeight="1">
      <c r="A397" s="250" t="s">
        <v>777</v>
      </c>
      <c r="B397" s="119"/>
      <c r="C397" s="370"/>
      <c r="D397" s="320" t="s">
        <v>228</v>
      </c>
      <c r="E397" s="321"/>
      <c r="F397" s="321"/>
      <c r="G397" s="321"/>
      <c r="H397" s="322"/>
      <c r="I397" s="344"/>
      <c r="J397" s="140">
        <f t="shared" si="11"/>
        <v>2235</v>
      </c>
      <c r="K397" s="81" t="str">
        <f t="shared" si="12"/>
        <v/>
      </c>
      <c r="L397" s="147">
        <v>909</v>
      </c>
      <c r="M397" s="147">
        <v>493</v>
      </c>
      <c r="N397" s="147">
        <v>206</v>
      </c>
      <c r="O397" s="147">
        <v>37</v>
      </c>
      <c r="P397" s="147">
        <v>43</v>
      </c>
      <c r="Q397" s="147">
        <v>39</v>
      </c>
      <c r="R397" s="147">
        <v>508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1054</v>
      </c>
      <c r="O403" s="66" t="s">
        <v>1057</v>
      </c>
      <c r="P403" s="66" t="s">
        <v>1059</v>
      </c>
      <c r="Q403" s="66" t="s">
        <v>1061</v>
      </c>
      <c r="R403" s="66" t="s">
        <v>1062</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1058</v>
      </c>
      <c r="P404" s="70" t="s">
        <v>1058</v>
      </c>
      <c r="Q404" s="70" t="s">
        <v>1058</v>
      </c>
      <c r="R404" s="70" t="s">
        <v>1049</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2227</v>
      </c>
      <c r="K405" s="81" t="str">
        <f t="shared" ref="K405:K422" si="14">IF(OR(COUNTIF(L405:R405,"未確認")&gt;0,COUNTIF(L405:R405,"~*")&gt;0),"※","")</f>
        <v/>
      </c>
      <c r="L405" s="147">
        <v>910</v>
      </c>
      <c r="M405" s="147">
        <v>493</v>
      </c>
      <c r="N405" s="147">
        <v>202</v>
      </c>
      <c r="O405" s="147">
        <v>34</v>
      </c>
      <c r="P405" s="147">
        <v>40</v>
      </c>
      <c r="Q405" s="147">
        <v>42</v>
      </c>
      <c r="R405" s="147">
        <v>506</v>
      </c>
    </row>
    <row r="406" spans="1:22" s="83" customFormat="1" ht="34.5" customHeight="1">
      <c r="A406" s="251" t="s">
        <v>779</v>
      </c>
      <c r="B406" s="119"/>
      <c r="C406" s="369"/>
      <c r="D406" s="375" t="s">
        <v>233</v>
      </c>
      <c r="E406" s="377" t="s">
        <v>234</v>
      </c>
      <c r="F406" s="378"/>
      <c r="G406" s="378"/>
      <c r="H406" s="379"/>
      <c r="I406" s="361"/>
      <c r="J406" s="140">
        <f t="shared" si="13"/>
        <v>813</v>
      </c>
      <c r="K406" s="81" t="str">
        <f t="shared" si="14"/>
        <v/>
      </c>
      <c r="L406" s="147">
        <v>63</v>
      </c>
      <c r="M406" s="147">
        <v>371</v>
      </c>
      <c r="N406" s="147">
        <v>189</v>
      </c>
      <c r="O406" s="147">
        <v>34</v>
      </c>
      <c r="P406" s="147">
        <v>40</v>
      </c>
      <c r="Q406" s="147">
        <v>42</v>
      </c>
      <c r="R406" s="147">
        <v>74</v>
      </c>
    </row>
    <row r="407" spans="1:22" s="83" customFormat="1" ht="34.5" customHeight="1">
      <c r="A407" s="251" t="s">
        <v>780</v>
      </c>
      <c r="B407" s="119"/>
      <c r="C407" s="369"/>
      <c r="D407" s="369"/>
      <c r="E407" s="320" t="s">
        <v>235</v>
      </c>
      <c r="F407" s="321"/>
      <c r="G407" s="321"/>
      <c r="H407" s="322"/>
      <c r="I407" s="361"/>
      <c r="J407" s="140">
        <f t="shared" si="13"/>
        <v>1082</v>
      </c>
      <c r="K407" s="81" t="str">
        <f t="shared" si="14"/>
        <v/>
      </c>
      <c r="L407" s="147">
        <v>620</v>
      </c>
      <c r="M407" s="147">
        <v>80</v>
      </c>
      <c r="N407" s="147">
        <v>0</v>
      </c>
      <c r="O407" s="147">
        <v>0</v>
      </c>
      <c r="P407" s="147">
        <v>0</v>
      </c>
      <c r="Q407" s="147">
        <v>0</v>
      </c>
      <c r="R407" s="147">
        <v>382</v>
      </c>
    </row>
    <row r="408" spans="1:22" s="83" customFormat="1" ht="34.5" customHeight="1">
      <c r="A408" s="251" t="s">
        <v>781</v>
      </c>
      <c r="B408" s="119"/>
      <c r="C408" s="369"/>
      <c r="D408" s="369"/>
      <c r="E408" s="320" t="s">
        <v>236</v>
      </c>
      <c r="F408" s="321"/>
      <c r="G408" s="321"/>
      <c r="H408" s="322"/>
      <c r="I408" s="361"/>
      <c r="J408" s="140">
        <f t="shared" si="13"/>
        <v>144</v>
      </c>
      <c r="K408" s="81" t="str">
        <f t="shared" si="14"/>
        <v/>
      </c>
      <c r="L408" s="147">
        <v>81</v>
      </c>
      <c r="M408" s="147">
        <v>33</v>
      </c>
      <c r="N408" s="147">
        <v>13</v>
      </c>
      <c r="O408" s="147">
        <v>0</v>
      </c>
      <c r="P408" s="147">
        <v>0</v>
      </c>
      <c r="Q408" s="147">
        <v>0</v>
      </c>
      <c r="R408" s="147">
        <v>17</v>
      </c>
    </row>
    <row r="409" spans="1:22" s="83" customFormat="1" ht="34.5" customHeight="1">
      <c r="A409" s="251" t="s">
        <v>782</v>
      </c>
      <c r="B409" s="119"/>
      <c r="C409" s="369"/>
      <c r="D409" s="369"/>
      <c r="E409" s="317" t="s">
        <v>989</v>
      </c>
      <c r="F409" s="318"/>
      <c r="G409" s="318"/>
      <c r="H409" s="319"/>
      <c r="I409" s="361"/>
      <c r="J409" s="140">
        <f t="shared" si="13"/>
        <v>188</v>
      </c>
      <c r="K409" s="81" t="str">
        <f t="shared" si="14"/>
        <v/>
      </c>
      <c r="L409" s="147">
        <v>146</v>
      </c>
      <c r="M409" s="147">
        <v>9</v>
      </c>
      <c r="N409" s="147">
        <v>0</v>
      </c>
      <c r="O409" s="147">
        <v>0</v>
      </c>
      <c r="P409" s="147">
        <v>0</v>
      </c>
      <c r="Q409" s="147">
        <v>0</v>
      </c>
      <c r="R409" s="147">
        <v>33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2235</v>
      </c>
      <c r="K413" s="81" t="str">
        <f t="shared" si="14"/>
        <v/>
      </c>
      <c r="L413" s="147">
        <v>909</v>
      </c>
      <c r="M413" s="147">
        <v>493</v>
      </c>
      <c r="N413" s="147">
        <v>206</v>
      </c>
      <c r="O413" s="147">
        <v>37</v>
      </c>
      <c r="P413" s="147">
        <v>43</v>
      </c>
      <c r="Q413" s="147">
        <v>39</v>
      </c>
      <c r="R413" s="147">
        <v>508</v>
      </c>
    </row>
    <row r="414" spans="1:22" s="83" customFormat="1" ht="34.5" customHeight="1">
      <c r="A414" s="251" t="s">
        <v>787</v>
      </c>
      <c r="B414" s="119"/>
      <c r="C414" s="369"/>
      <c r="D414" s="375" t="s">
        <v>240</v>
      </c>
      <c r="E414" s="377" t="s">
        <v>241</v>
      </c>
      <c r="F414" s="378"/>
      <c r="G414" s="378"/>
      <c r="H414" s="379"/>
      <c r="I414" s="361"/>
      <c r="J414" s="140">
        <f t="shared" si="13"/>
        <v>817</v>
      </c>
      <c r="K414" s="81" t="str">
        <f t="shared" si="14"/>
        <v/>
      </c>
      <c r="L414" s="147">
        <v>439</v>
      </c>
      <c r="M414" s="147">
        <v>166</v>
      </c>
      <c r="N414" s="147">
        <v>20</v>
      </c>
      <c r="O414" s="147">
        <v>9</v>
      </c>
      <c r="P414" s="147">
        <v>21</v>
      </c>
      <c r="Q414" s="147">
        <v>22</v>
      </c>
      <c r="R414" s="147">
        <v>140</v>
      </c>
    </row>
    <row r="415" spans="1:22" s="83" customFormat="1" ht="34.5" customHeight="1">
      <c r="A415" s="251" t="s">
        <v>788</v>
      </c>
      <c r="B415" s="119"/>
      <c r="C415" s="369"/>
      <c r="D415" s="369"/>
      <c r="E415" s="320" t="s">
        <v>242</v>
      </c>
      <c r="F415" s="321"/>
      <c r="G415" s="321"/>
      <c r="H415" s="322"/>
      <c r="I415" s="361"/>
      <c r="J415" s="140">
        <f t="shared" si="13"/>
        <v>864</v>
      </c>
      <c r="K415" s="81" t="str">
        <f t="shared" si="14"/>
        <v/>
      </c>
      <c r="L415" s="147">
        <v>336</v>
      </c>
      <c r="M415" s="147">
        <v>144</v>
      </c>
      <c r="N415" s="147">
        <v>111</v>
      </c>
      <c r="O415" s="147">
        <v>1</v>
      </c>
      <c r="P415" s="147">
        <v>3</v>
      </c>
      <c r="Q415" s="147">
        <v>2</v>
      </c>
      <c r="R415" s="147">
        <v>267</v>
      </c>
    </row>
    <row r="416" spans="1:22" s="83" customFormat="1" ht="34.5" customHeight="1">
      <c r="A416" s="251" t="s">
        <v>789</v>
      </c>
      <c r="B416" s="119"/>
      <c r="C416" s="369"/>
      <c r="D416" s="369"/>
      <c r="E416" s="320" t="s">
        <v>243</v>
      </c>
      <c r="F416" s="321"/>
      <c r="G416" s="321"/>
      <c r="H416" s="322"/>
      <c r="I416" s="361"/>
      <c r="J416" s="140">
        <f t="shared" si="13"/>
        <v>100</v>
      </c>
      <c r="K416" s="81" t="str">
        <f t="shared" si="14"/>
        <v/>
      </c>
      <c r="L416" s="147">
        <v>54</v>
      </c>
      <c r="M416" s="147">
        <v>22</v>
      </c>
      <c r="N416" s="147">
        <v>4</v>
      </c>
      <c r="O416" s="147">
        <v>2</v>
      </c>
      <c r="P416" s="147">
        <v>1</v>
      </c>
      <c r="Q416" s="147">
        <v>1</v>
      </c>
      <c r="R416" s="147">
        <v>16</v>
      </c>
    </row>
    <row r="417" spans="1:22" s="83" customFormat="1" ht="34.5" customHeight="1">
      <c r="A417" s="251" t="s">
        <v>790</v>
      </c>
      <c r="B417" s="119"/>
      <c r="C417" s="369"/>
      <c r="D417" s="369"/>
      <c r="E417" s="320" t="s">
        <v>244</v>
      </c>
      <c r="F417" s="321"/>
      <c r="G417" s="321"/>
      <c r="H417" s="322"/>
      <c r="I417" s="361"/>
      <c r="J417" s="140">
        <f t="shared" si="13"/>
        <v>56</v>
      </c>
      <c r="K417" s="81" t="str">
        <f t="shared" si="14"/>
        <v/>
      </c>
      <c r="L417" s="147">
        <v>7</v>
      </c>
      <c r="M417" s="147">
        <v>24</v>
      </c>
      <c r="N417" s="147">
        <v>16</v>
      </c>
      <c r="O417" s="147">
        <v>0</v>
      </c>
      <c r="P417" s="147">
        <v>0</v>
      </c>
      <c r="Q417" s="147">
        <v>2</v>
      </c>
      <c r="R417" s="147">
        <v>7</v>
      </c>
    </row>
    <row r="418" spans="1:22" s="83" customFormat="1" ht="34.5" customHeight="1">
      <c r="A418" s="251" t="s">
        <v>791</v>
      </c>
      <c r="B418" s="119"/>
      <c r="C418" s="369"/>
      <c r="D418" s="369"/>
      <c r="E418" s="320" t="s">
        <v>245</v>
      </c>
      <c r="F418" s="321"/>
      <c r="G418" s="321"/>
      <c r="H418" s="322"/>
      <c r="I418" s="361"/>
      <c r="J418" s="140">
        <f t="shared" si="13"/>
        <v>109</v>
      </c>
      <c r="K418" s="81" t="str">
        <f t="shared" si="14"/>
        <v/>
      </c>
      <c r="L418" s="147">
        <v>27</v>
      </c>
      <c r="M418" s="147">
        <v>39</v>
      </c>
      <c r="N418" s="147">
        <v>16</v>
      </c>
      <c r="O418" s="147">
        <v>0</v>
      </c>
      <c r="P418" s="147">
        <v>0</v>
      </c>
      <c r="Q418" s="147">
        <v>3</v>
      </c>
      <c r="R418" s="147">
        <v>24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105</v>
      </c>
      <c r="K420" s="81" t="str">
        <f t="shared" si="14"/>
        <v/>
      </c>
      <c r="L420" s="147">
        <v>14</v>
      </c>
      <c r="M420" s="147">
        <v>28</v>
      </c>
      <c r="N420" s="147">
        <v>37</v>
      </c>
      <c r="O420" s="147">
        <v>0</v>
      </c>
      <c r="P420" s="147">
        <v>1</v>
      </c>
      <c r="Q420" s="147">
        <v>2</v>
      </c>
      <c r="R420" s="147">
        <v>23</v>
      </c>
    </row>
    <row r="421" spans="1:22" s="83" customFormat="1" ht="34.5" customHeight="1">
      <c r="A421" s="251" t="s">
        <v>794</v>
      </c>
      <c r="B421" s="119"/>
      <c r="C421" s="369"/>
      <c r="D421" s="369"/>
      <c r="E421" s="320" t="s">
        <v>247</v>
      </c>
      <c r="F421" s="321"/>
      <c r="G421" s="321"/>
      <c r="H421" s="322"/>
      <c r="I421" s="361"/>
      <c r="J421" s="140">
        <f t="shared" si="13"/>
        <v>183</v>
      </c>
      <c r="K421" s="81" t="str">
        <f t="shared" si="14"/>
        <v/>
      </c>
      <c r="L421" s="147">
        <v>32</v>
      </c>
      <c r="M421" s="147">
        <v>70</v>
      </c>
      <c r="N421" s="147">
        <v>1</v>
      </c>
      <c r="O421" s="147">
        <v>25</v>
      </c>
      <c r="P421" s="147">
        <v>17</v>
      </c>
      <c r="Q421" s="147">
        <v>7</v>
      </c>
      <c r="R421" s="147">
        <v>31</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1054</v>
      </c>
      <c r="O428" s="66" t="s">
        <v>1057</v>
      </c>
      <c r="P428" s="66" t="s">
        <v>1059</v>
      </c>
      <c r="Q428" s="66" t="s">
        <v>1061</v>
      </c>
      <c r="R428" s="66" t="s">
        <v>1062</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1058</v>
      </c>
      <c r="P429" s="70" t="s">
        <v>1058</v>
      </c>
      <c r="Q429" s="70" t="s">
        <v>1058</v>
      </c>
      <c r="R429" s="70" t="s">
        <v>1049</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1418</v>
      </c>
      <c r="K430" s="193" t="str">
        <f>IF(OR(COUNTIF(L430:R430,"未確認")&gt;0,COUNTIF(L430:R430,"~*")&gt;0),"※","")</f>
        <v/>
      </c>
      <c r="L430" s="147">
        <v>470</v>
      </c>
      <c r="M430" s="147">
        <v>327</v>
      </c>
      <c r="N430" s="147">
        <v>186</v>
      </c>
      <c r="O430" s="147">
        <v>28</v>
      </c>
      <c r="P430" s="147">
        <v>22</v>
      </c>
      <c r="Q430" s="147">
        <v>17</v>
      </c>
      <c r="R430" s="147">
        <v>368</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23</v>
      </c>
      <c r="K432" s="193" t="str">
        <f>IF(OR(COUNTIF(L432:R432,"未確認")&gt;0,COUNTIF(L432:R432,"~*")&gt;0),"※","")</f>
        <v/>
      </c>
      <c r="L432" s="147">
        <v>2</v>
      </c>
      <c r="M432" s="147">
        <v>16</v>
      </c>
      <c r="N432" s="147">
        <v>0</v>
      </c>
      <c r="O432" s="147">
        <v>0</v>
      </c>
      <c r="P432" s="147">
        <v>0</v>
      </c>
      <c r="Q432" s="147">
        <v>0</v>
      </c>
      <c r="R432" s="147">
        <v>5</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1367</v>
      </c>
      <c r="K433" s="193" t="str">
        <f>IF(OR(COUNTIF(L433:R433,"未確認")&gt;0,COUNTIF(L433:R433,"~*")&gt;0),"※","")</f>
        <v/>
      </c>
      <c r="L433" s="147">
        <v>458</v>
      </c>
      <c r="M433" s="147">
        <v>301</v>
      </c>
      <c r="N433" s="147">
        <v>186</v>
      </c>
      <c r="O433" s="147">
        <v>27</v>
      </c>
      <c r="P433" s="147">
        <v>20</v>
      </c>
      <c r="Q433" s="147">
        <v>15</v>
      </c>
      <c r="R433" s="147">
        <v>360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28</v>
      </c>
      <c r="K434" s="193" t="str">
        <f>IF(OR(COUNTIF(L434:R434,"未確認")&gt;0,COUNTIF(L434:R434,"~*")&gt;0),"※","")</f>
        <v/>
      </c>
      <c r="L434" s="147">
        <v>10</v>
      </c>
      <c r="M434" s="147">
        <v>10</v>
      </c>
      <c r="N434" s="147">
        <v>0</v>
      </c>
      <c r="O434" s="147">
        <v>1</v>
      </c>
      <c r="P434" s="147">
        <v>2</v>
      </c>
      <c r="Q434" s="147">
        <v>2</v>
      </c>
      <c r="R434" s="147">
        <v>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1054</v>
      </c>
      <c r="O441" s="66" t="s">
        <v>1057</v>
      </c>
      <c r="P441" s="66" t="s">
        <v>1059</v>
      </c>
      <c r="Q441" s="66" t="s">
        <v>1061</v>
      </c>
      <c r="R441" s="66" t="s">
        <v>1062</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1058</v>
      </c>
      <c r="P442" s="70" t="s">
        <v>1058</v>
      </c>
      <c r="Q442" s="70" t="s">
        <v>1058</v>
      </c>
      <c r="R442" s="70" t="s">
        <v>1049</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1054</v>
      </c>
      <c r="O466" s="66" t="s">
        <v>1057</v>
      </c>
      <c r="P466" s="66" t="s">
        <v>1059</v>
      </c>
      <c r="Q466" s="66" t="s">
        <v>1061</v>
      </c>
      <c r="R466" s="66" t="s">
        <v>1062</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1058</v>
      </c>
      <c r="P467" s="70" t="s">
        <v>1058</v>
      </c>
      <c r="Q467" s="70" t="s">
        <v>1058</v>
      </c>
      <c r="R467" s="70" t="s">
        <v>1049</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14</v>
      </c>
      <c r="K468" s="201" t="str">
        <f t="shared" ref="K468:K475" si="16">IF(OR(COUNTIF(L468:R468,"未確認")&gt;0,COUNTIF(L468:R468,"*")&gt;0),"※","")</f>
        <v>※</v>
      </c>
      <c r="L468" s="117" t="s">
        <v>541</v>
      </c>
      <c r="M468" s="117" t="s">
        <v>541</v>
      </c>
      <c r="N468" s="117">
        <v>0</v>
      </c>
      <c r="O468" s="117">
        <v>0</v>
      </c>
      <c r="P468" s="117" t="s">
        <v>541</v>
      </c>
      <c r="Q468" s="117">
        <v>0</v>
      </c>
      <c r="R468" s="117">
        <v>14</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t="s">
        <v>541</v>
      </c>
      <c r="N469" s="117">
        <v>0</v>
      </c>
      <c r="O469" s="117">
        <v>0</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117">
        <v>0</v>
      </c>
      <c r="R470" s="117" t="s">
        <v>541</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13</v>
      </c>
      <c r="K472" s="201" t="str">
        <f t="shared" si="16"/>
        <v/>
      </c>
      <c r="L472" s="117">
        <v>0</v>
      </c>
      <c r="M472" s="117">
        <v>0</v>
      </c>
      <c r="N472" s="117">
        <v>0</v>
      </c>
      <c r="O472" s="117">
        <v>0</v>
      </c>
      <c r="P472" s="117">
        <v>0</v>
      </c>
      <c r="Q472" s="117">
        <v>0</v>
      </c>
      <c r="R472" s="117">
        <v>13</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v>0</v>
      </c>
      <c r="M477" s="117" t="s">
        <v>541</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t="str">
        <f>IF(SUM(L481:R481)=0,IF(COUNTIF(L481:R481,"未確認")&gt;0,"未確認",IF(COUNTIF(L481:R481,"*")&gt;0,"*",SUM(L481:R481))),SUM(L481:R481))</f>
        <v>*</v>
      </c>
      <c r="K481" s="201" t="str">
        <f t="shared" si="18"/>
        <v>※</v>
      </c>
      <c r="L481" s="117" t="s">
        <v>541</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1054</v>
      </c>
      <c r="O502" s="66" t="s">
        <v>1057</v>
      </c>
      <c r="P502" s="66" t="s">
        <v>1059</v>
      </c>
      <c r="Q502" s="66" t="s">
        <v>1061</v>
      </c>
      <c r="R502" s="66" t="s">
        <v>1062</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1058</v>
      </c>
      <c r="P503" s="70" t="s">
        <v>1058</v>
      </c>
      <c r="Q503" s="70" t="s">
        <v>1058</v>
      </c>
      <c r="R503" s="70" t="s">
        <v>1049</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v>0</v>
      </c>
      <c r="P505" s="117">
        <v>0</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v>0</v>
      </c>
      <c r="P508" s="117">
        <v>0</v>
      </c>
      <c r="Q508" s="117">
        <v>0</v>
      </c>
      <c r="R508" s="117" t="s">
        <v>541</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1054</v>
      </c>
      <c r="O514" s="66" t="s">
        <v>1057</v>
      </c>
      <c r="P514" s="66" t="s">
        <v>1059</v>
      </c>
      <c r="Q514" s="66" t="s">
        <v>1061</v>
      </c>
      <c r="R514" s="66" t="s">
        <v>1062</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1058</v>
      </c>
      <c r="P515" s="70" t="s">
        <v>1058</v>
      </c>
      <c r="Q515" s="70" t="s">
        <v>1058</v>
      </c>
      <c r="R515" s="70" t="s">
        <v>1049</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1054</v>
      </c>
      <c r="O520" s="66" t="s">
        <v>1057</v>
      </c>
      <c r="P520" s="66" t="s">
        <v>1059</v>
      </c>
      <c r="Q520" s="66" t="s">
        <v>1061</v>
      </c>
      <c r="R520" s="66" t="s">
        <v>1062</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1058</v>
      </c>
      <c r="P521" s="70" t="s">
        <v>1058</v>
      </c>
      <c r="Q521" s="70" t="s">
        <v>1058</v>
      </c>
      <c r="R521" s="70" t="s">
        <v>1049</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1054</v>
      </c>
      <c r="O525" s="66" t="s">
        <v>1057</v>
      </c>
      <c r="P525" s="66" t="s">
        <v>1059</v>
      </c>
      <c r="Q525" s="66" t="s">
        <v>1061</v>
      </c>
      <c r="R525" s="66" t="s">
        <v>1062</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1058</v>
      </c>
      <c r="P526" s="70" t="s">
        <v>1058</v>
      </c>
      <c r="Q526" s="70" t="s">
        <v>1058</v>
      </c>
      <c r="R526" s="70" t="s">
        <v>1049</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1054</v>
      </c>
      <c r="O530" s="66" t="s">
        <v>1057</v>
      </c>
      <c r="P530" s="66" t="s">
        <v>1059</v>
      </c>
      <c r="Q530" s="66" t="s">
        <v>1061</v>
      </c>
      <c r="R530" s="66" t="s">
        <v>1062</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1058</v>
      </c>
      <c r="P531" s="70" t="s">
        <v>1058</v>
      </c>
      <c r="Q531" s="70" t="s">
        <v>1058</v>
      </c>
      <c r="R531" s="70" t="s">
        <v>1049</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1054</v>
      </c>
      <c r="O543" s="66" t="s">
        <v>1057</v>
      </c>
      <c r="P543" s="66" t="s">
        <v>1059</v>
      </c>
      <c r="Q543" s="66" t="s">
        <v>1061</v>
      </c>
      <c r="R543" s="66" t="s">
        <v>1062</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1058</v>
      </c>
      <c r="P544" s="70" t="s">
        <v>1058</v>
      </c>
      <c r="Q544" s="70" t="s">
        <v>1058</v>
      </c>
      <c r="R544" s="70" t="s">
        <v>1049</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1053</v>
      </c>
      <c r="O558" s="211" t="s">
        <v>1053</v>
      </c>
      <c r="P558" s="211" t="s">
        <v>1053</v>
      </c>
      <c r="Q558" s="211" t="s">
        <v>1053</v>
      </c>
      <c r="R558" s="211" t="s">
        <v>1047</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54.8</v>
      </c>
      <c r="M560" s="211">
        <v>46.1</v>
      </c>
      <c r="N560" s="211" t="s">
        <v>533</v>
      </c>
      <c r="O560" s="211" t="s">
        <v>533</v>
      </c>
      <c r="P560" s="211" t="s">
        <v>533</v>
      </c>
      <c r="Q560" s="211" t="s">
        <v>533</v>
      </c>
      <c r="R560" s="211">
        <v>55.3</v>
      </c>
    </row>
    <row r="561" spans="1:18" s="91" customFormat="1" ht="34.5" customHeight="1">
      <c r="A561" s="251" t="s">
        <v>871</v>
      </c>
      <c r="B561" s="119"/>
      <c r="C561" s="209"/>
      <c r="D561" s="331" t="s">
        <v>377</v>
      </c>
      <c r="E561" s="342"/>
      <c r="F561" s="342"/>
      <c r="G561" s="342"/>
      <c r="H561" s="332"/>
      <c r="I561" s="343"/>
      <c r="J561" s="207"/>
      <c r="K561" s="210"/>
      <c r="L561" s="211">
        <v>34.299999999999997</v>
      </c>
      <c r="M561" s="211">
        <v>24.3</v>
      </c>
      <c r="N561" s="211" t="s">
        <v>533</v>
      </c>
      <c r="O561" s="211" t="s">
        <v>533</v>
      </c>
      <c r="P561" s="211" t="s">
        <v>533</v>
      </c>
      <c r="Q561" s="211" t="s">
        <v>533</v>
      </c>
      <c r="R561" s="211">
        <v>29.6</v>
      </c>
    </row>
    <row r="562" spans="1:18" s="91" customFormat="1" ht="34.5" customHeight="1">
      <c r="A562" s="251" t="s">
        <v>872</v>
      </c>
      <c r="B562" s="119"/>
      <c r="C562" s="209"/>
      <c r="D562" s="331" t="s">
        <v>992</v>
      </c>
      <c r="E562" s="342"/>
      <c r="F562" s="342"/>
      <c r="G562" s="342"/>
      <c r="H562" s="332"/>
      <c r="I562" s="343"/>
      <c r="J562" s="207"/>
      <c r="K562" s="210"/>
      <c r="L562" s="211">
        <v>30.8</v>
      </c>
      <c r="M562" s="211">
        <v>23.9</v>
      </c>
      <c r="N562" s="211" t="s">
        <v>533</v>
      </c>
      <c r="O562" s="211" t="s">
        <v>533</v>
      </c>
      <c r="P562" s="211" t="s">
        <v>533</v>
      </c>
      <c r="Q562" s="211" t="s">
        <v>533</v>
      </c>
      <c r="R562" s="211">
        <v>28.2</v>
      </c>
    </row>
    <row r="563" spans="1:18" s="91" customFormat="1" ht="34.5" customHeight="1">
      <c r="A563" s="251" t="s">
        <v>873</v>
      </c>
      <c r="B563" s="119"/>
      <c r="C563" s="209"/>
      <c r="D563" s="331" t="s">
        <v>379</v>
      </c>
      <c r="E563" s="342"/>
      <c r="F563" s="342"/>
      <c r="G563" s="342"/>
      <c r="H563" s="332"/>
      <c r="I563" s="343"/>
      <c r="J563" s="207"/>
      <c r="K563" s="210"/>
      <c r="L563" s="211">
        <v>21.3</v>
      </c>
      <c r="M563" s="211">
        <v>13.5</v>
      </c>
      <c r="N563" s="211" t="s">
        <v>533</v>
      </c>
      <c r="O563" s="211" t="s">
        <v>533</v>
      </c>
      <c r="P563" s="211" t="s">
        <v>533</v>
      </c>
      <c r="Q563" s="211" t="s">
        <v>533</v>
      </c>
      <c r="R563" s="211">
        <v>11.3</v>
      </c>
    </row>
    <row r="564" spans="1:18" s="91" customFormat="1" ht="34.5" customHeight="1">
      <c r="A564" s="251" t="s">
        <v>874</v>
      </c>
      <c r="B564" s="119"/>
      <c r="C564" s="209"/>
      <c r="D564" s="331" t="s">
        <v>380</v>
      </c>
      <c r="E564" s="342"/>
      <c r="F564" s="342"/>
      <c r="G564" s="342"/>
      <c r="H564" s="332"/>
      <c r="I564" s="343"/>
      <c r="J564" s="207"/>
      <c r="K564" s="210"/>
      <c r="L564" s="211">
        <v>6.5</v>
      </c>
      <c r="M564" s="211">
        <v>0.1</v>
      </c>
      <c r="N564" s="211" t="s">
        <v>533</v>
      </c>
      <c r="O564" s="211" t="s">
        <v>533</v>
      </c>
      <c r="P564" s="211" t="s">
        <v>533</v>
      </c>
      <c r="Q564" s="211" t="s">
        <v>533</v>
      </c>
      <c r="R564" s="211">
        <v>0</v>
      </c>
    </row>
    <row r="565" spans="1:18" s="91" customFormat="1" ht="34.5" customHeight="1">
      <c r="A565" s="251" t="s">
        <v>875</v>
      </c>
      <c r="B565" s="119"/>
      <c r="C565" s="280"/>
      <c r="D565" s="331" t="s">
        <v>869</v>
      </c>
      <c r="E565" s="342"/>
      <c r="F565" s="342"/>
      <c r="G565" s="342"/>
      <c r="H565" s="332"/>
      <c r="I565" s="343"/>
      <c r="J565" s="207"/>
      <c r="K565" s="210"/>
      <c r="L565" s="211">
        <v>23.1</v>
      </c>
      <c r="M565" s="211">
        <v>39.4</v>
      </c>
      <c r="N565" s="211" t="s">
        <v>533</v>
      </c>
      <c r="O565" s="211" t="s">
        <v>533</v>
      </c>
      <c r="P565" s="211" t="s">
        <v>533</v>
      </c>
      <c r="Q565" s="211" t="s">
        <v>533</v>
      </c>
      <c r="R565" s="211">
        <v>33.200000000000003</v>
      </c>
    </row>
    <row r="566" spans="1:18" s="91" customFormat="1" ht="34.5" customHeight="1">
      <c r="A566" s="251" t="s">
        <v>876</v>
      </c>
      <c r="B566" s="119"/>
      <c r="C566" s="285"/>
      <c r="D566" s="331" t="s">
        <v>993</v>
      </c>
      <c r="E566" s="342"/>
      <c r="F566" s="342"/>
      <c r="G566" s="342"/>
      <c r="H566" s="332"/>
      <c r="I566" s="343"/>
      <c r="J566" s="213"/>
      <c r="K566" s="214"/>
      <c r="L566" s="211">
        <v>42.1</v>
      </c>
      <c r="M566" s="211">
        <v>43.5</v>
      </c>
      <c r="N566" s="211" t="s">
        <v>533</v>
      </c>
      <c r="O566" s="211" t="s">
        <v>533</v>
      </c>
      <c r="P566" s="211" t="s">
        <v>533</v>
      </c>
      <c r="Q566" s="211" t="s">
        <v>533</v>
      </c>
      <c r="R566" s="211">
        <v>43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1054</v>
      </c>
      <c r="O588" s="66" t="s">
        <v>1057</v>
      </c>
      <c r="P588" s="66" t="s">
        <v>1059</v>
      </c>
      <c r="Q588" s="66" t="s">
        <v>1061</v>
      </c>
      <c r="R588" s="66" t="s">
        <v>1062</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1058</v>
      </c>
      <c r="P589" s="70" t="s">
        <v>1058</v>
      </c>
      <c r="Q589" s="70" t="s">
        <v>1058</v>
      </c>
      <c r="R589" s="70" t="s">
        <v>1049</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f>IF(SUM(L591:R591)=0,IF(COUNTIF(L591:R591,"未確認")&gt;0,"未確認",IF(COUNTIF(L591:R591,"~*")&gt;0,"*",SUM(L591:R591))),SUM(L591:R591))</f>
        <v>10</v>
      </c>
      <c r="K591" s="201" t="str">
        <f>IF(OR(COUNTIF(L591:R591,"未確認")&gt;0,COUNTIF(L591:R591,"*")&gt;0),"※","")</f>
        <v/>
      </c>
      <c r="L591" s="117">
        <v>10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43</v>
      </c>
      <c r="K593" s="201" t="str">
        <f>IF(OR(COUNTIF(L593:R593,"未確認")&gt;0,COUNTIF(L593:R593,"*")&gt;0),"※","")</f>
        <v>※</v>
      </c>
      <c r="L593" s="117">
        <v>33</v>
      </c>
      <c r="M593" s="117" t="s">
        <v>541</v>
      </c>
      <c r="N593" s="117">
        <v>0</v>
      </c>
      <c r="O593" s="117">
        <v>0</v>
      </c>
      <c r="P593" s="117">
        <v>0</v>
      </c>
      <c r="Q593" s="117">
        <v>0</v>
      </c>
      <c r="R593" s="117">
        <v>10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1258</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108</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1475</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224</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2026</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1054</v>
      </c>
      <c r="O611" s="66" t="s">
        <v>1057</v>
      </c>
      <c r="P611" s="66" t="s">
        <v>1059</v>
      </c>
      <c r="Q611" s="66" t="s">
        <v>1061</v>
      </c>
      <c r="R611" s="66" t="s">
        <v>1062</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1058</v>
      </c>
      <c r="P612" s="70" t="s">
        <v>1058</v>
      </c>
      <c r="Q612" s="70" t="s">
        <v>1058</v>
      </c>
      <c r="R612" s="70" t="s">
        <v>1049</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c r="P618" s="117" t="s">
        <v>541</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1054</v>
      </c>
      <c r="O629" s="66" t="s">
        <v>1057</v>
      </c>
      <c r="P629" s="66" t="s">
        <v>1059</v>
      </c>
      <c r="Q629" s="66" t="s">
        <v>1061</v>
      </c>
      <c r="R629" s="66" t="s">
        <v>1062</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1058</v>
      </c>
      <c r="P630" s="70" t="s">
        <v>1058</v>
      </c>
      <c r="Q630" s="70" t="s">
        <v>1058</v>
      </c>
      <c r="R630" s="70" t="s">
        <v>1049</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41</v>
      </c>
      <c r="K631" s="201" t="str">
        <f t="shared" ref="K631:K638" si="31">IF(OR(COUNTIF(L631:R631,"未確認")&gt;0,COUNTIF(L631:R631,"*")&gt;0),"※","")</f>
        <v>※</v>
      </c>
      <c r="L631" s="117">
        <v>14</v>
      </c>
      <c r="M631" s="117">
        <v>27</v>
      </c>
      <c r="N631" s="117">
        <v>0</v>
      </c>
      <c r="O631" s="117">
        <v>0</v>
      </c>
      <c r="P631" s="117" t="s">
        <v>541</v>
      </c>
      <c r="Q631" s="117">
        <v>0</v>
      </c>
      <c r="R631" s="117" t="s">
        <v>541</v>
      </c>
    </row>
    <row r="632" spans="1:22" s="118" customFormat="1" ht="56.1" customHeight="1">
      <c r="A632" s="252" t="s">
        <v>918</v>
      </c>
      <c r="B632" s="119"/>
      <c r="C632" s="320" t="s">
        <v>434</v>
      </c>
      <c r="D632" s="321"/>
      <c r="E632" s="321"/>
      <c r="F632" s="321"/>
      <c r="G632" s="321"/>
      <c r="H632" s="322"/>
      <c r="I632" s="122" t="s">
        <v>435</v>
      </c>
      <c r="J632" s="116">
        <f t="shared" si="30"/>
        <v>80</v>
      </c>
      <c r="K632" s="201" t="str">
        <f t="shared" si="31"/>
        <v>※</v>
      </c>
      <c r="L632" s="117">
        <v>35</v>
      </c>
      <c r="M632" s="117">
        <v>30</v>
      </c>
      <c r="N632" s="117">
        <v>0</v>
      </c>
      <c r="O632" s="117">
        <v>0</v>
      </c>
      <c r="P632" s="117" t="s">
        <v>541</v>
      </c>
      <c r="Q632" s="117">
        <v>0</v>
      </c>
      <c r="R632" s="117">
        <v>15</v>
      </c>
    </row>
    <row r="633" spans="1:22" s="118" customFormat="1" ht="57">
      <c r="A633" s="252" t="s">
        <v>919</v>
      </c>
      <c r="B633" s="119"/>
      <c r="C633" s="320" t="s">
        <v>436</v>
      </c>
      <c r="D633" s="321"/>
      <c r="E633" s="321"/>
      <c r="F633" s="321"/>
      <c r="G633" s="321"/>
      <c r="H633" s="322"/>
      <c r="I633" s="122" t="s">
        <v>437</v>
      </c>
      <c r="J633" s="116">
        <f t="shared" si="30"/>
        <v>53</v>
      </c>
      <c r="K633" s="201" t="str">
        <f t="shared" si="31"/>
        <v>※</v>
      </c>
      <c r="L633" s="117">
        <v>21</v>
      </c>
      <c r="M633" s="117">
        <v>20</v>
      </c>
      <c r="N633" s="117">
        <v>0</v>
      </c>
      <c r="O633" s="117">
        <v>0</v>
      </c>
      <c r="P633" s="117" t="s">
        <v>541</v>
      </c>
      <c r="Q633" s="117">
        <v>0</v>
      </c>
      <c r="R633" s="117">
        <v>12</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541</v>
      </c>
      <c r="P635" s="117" t="s">
        <v>541</v>
      </c>
      <c r="Q635" s="117">
        <v>0</v>
      </c>
      <c r="R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c r="P638" s="117" t="s">
        <v>541</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1054</v>
      </c>
      <c r="O644" s="66" t="s">
        <v>1057</v>
      </c>
      <c r="P644" s="66" t="s">
        <v>1059</v>
      </c>
      <c r="Q644" s="66" t="s">
        <v>1061</v>
      </c>
      <c r="R644" s="66" t="s">
        <v>1062</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1058</v>
      </c>
      <c r="P645" s="70" t="s">
        <v>1058</v>
      </c>
      <c r="Q645" s="70" t="s">
        <v>1058</v>
      </c>
      <c r="R645" s="70" t="s">
        <v>1049</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47</v>
      </c>
      <c r="K646" s="201" t="str">
        <f t="shared" ref="K646:K660" si="33">IF(OR(COUNTIF(L646:R646,"未確認")&gt;0,COUNTIF(L646:R646,"*")&gt;0),"※","")</f>
        <v>※</v>
      </c>
      <c r="L646" s="117" t="s">
        <v>541</v>
      </c>
      <c r="M646" s="117">
        <v>14</v>
      </c>
      <c r="N646" s="117">
        <v>33</v>
      </c>
      <c r="O646" s="117" t="s">
        <v>541</v>
      </c>
      <c r="P646" s="117">
        <v>0</v>
      </c>
      <c r="Q646" s="117">
        <v>0</v>
      </c>
      <c r="R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15</v>
      </c>
      <c r="K648" s="201" t="str">
        <f t="shared" si="33"/>
        <v>※</v>
      </c>
      <c r="L648" s="117" t="s">
        <v>541</v>
      </c>
      <c r="M648" s="117" t="s">
        <v>541</v>
      </c>
      <c r="N648" s="117">
        <v>15</v>
      </c>
      <c r="O648" s="117" t="s">
        <v>541</v>
      </c>
      <c r="P648" s="117">
        <v>0</v>
      </c>
      <c r="Q648" s="117">
        <v>0</v>
      </c>
      <c r="R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v>0</v>
      </c>
      <c r="P649" s="117">
        <v>0</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v>
      </c>
      <c r="L650" s="117" t="s">
        <v>541</v>
      </c>
      <c r="M650" s="117" t="s">
        <v>541</v>
      </c>
      <c r="N650" s="117">
        <v>18</v>
      </c>
      <c r="O650" s="117">
        <v>0</v>
      </c>
      <c r="P650" s="117">
        <v>0</v>
      </c>
      <c r="Q650" s="117">
        <v>0</v>
      </c>
      <c r="R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c r="Q651" s="117">
        <v>0</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v>0</v>
      </c>
      <c r="P655" s="117">
        <v>0</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v>0</v>
      </c>
      <c r="P657" s="117">
        <v>0</v>
      </c>
      <c r="Q657" s="117">
        <v>0</v>
      </c>
      <c r="R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v>0</v>
      </c>
      <c r="Q658" s="117">
        <v>0</v>
      </c>
      <c r="R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1054</v>
      </c>
      <c r="O665" s="66" t="s">
        <v>1057</v>
      </c>
      <c r="P665" s="66" t="s">
        <v>1059</v>
      </c>
      <c r="Q665" s="66" t="s">
        <v>1061</v>
      </c>
      <c r="R665" s="66" t="s">
        <v>1062</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1058</v>
      </c>
      <c r="P666" s="70" t="s">
        <v>1058</v>
      </c>
      <c r="Q666" s="70" t="s">
        <v>1058</v>
      </c>
      <c r="R666" s="70" t="s">
        <v>1049</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4.5</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198</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108</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79</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96</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96</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32.1</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1054</v>
      </c>
      <c r="O681" s="66" t="s">
        <v>1057</v>
      </c>
      <c r="P681" s="66" t="s">
        <v>1059</v>
      </c>
      <c r="Q681" s="66" t="s">
        <v>1061</v>
      </c>
      <c r="R681" s="66" t="s">
        <v>1062</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1058</v>
      </c>
      <c r="P682" s="70" t="s">
        <v>1058</v>
      </c>
      <c r="Q682" s="70" t="s">
        <v>1058</v>
      </c>
      <c r="R682" s="70" t="s">
        <v>1049</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59</v>
      </c>
      <c r="K683" s="201" t="str">
        <f>IF(OR(COUNTIF(L683:R683,"未確認")&gt;0,COUNTIF(L683:R683,"*")&gt;0),"※","")</f>
        <v/>
      </c>
      <c r="L683" s="117">
        <v>0</v>
      </c>
      <c r="M683" s="117">
        <v>0</v>
      </c>
      <c r="N683" s="117">
        <v>0</v>
      </c>
      <c r="O683" s="117">
        <v>28</v>
      </c>
      <c r="P683" s="117">
        <v>31</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t="s">
        <v>541</v>
      </c>
      <c r="M684" s="117" t="s">
        <v>541</v>
      </c>
      <c r="N684" s="117">
        <v>0</v>
      </c>
      <c r="O684" s="117" t="s">
        <v>541</v>
      </c>
      <c r="P684" s="117">
        <v>0</v>
      </c>
      <c r="Q684" s="117">
        <v>0</v>
      </c>
      <c r="R684" s="117" t="s">
        <v>541</v>
      </c>
    </row>
    <row r="685" spans="1:22" s="118" customFormat="1" ht="84" customHeight="1">
      <c r="A685" s="252" t="s">
        <v>959</v>
      </c>
      <c r="B685" s="119"/>
      <c r="C685" s="320" t="s">
        <v>500</v>
      </c>
      <c r="D685" s="321"/>
      <c r="E685" s="321"/>
      <c r="F685" s="321"/>
      <c r="G685" s="321"/>
      <c r="H685" s="322"/>
      <c r="I685" s="122" t="s">
        <v>501</v>
      </c>
      <c r="J685" s="205" t="str">
        <f>IF(SUM(L685:R685)=0,IF(COUNTIF(L685:R685,"未確認")&gt;0,"未確認",IF(COUNTIF(L685:R685,"~*")&gt;0,"*",SUM(L685:R685))),SUM(L685:R685))</f>
        <v>*</v>
      </c>
      <c r="K685" s="201" t="str">
        <f>IF(OR(COUNTIF(L685:R685,"未確認")&gt;0,COUNTIF(L685:R685,"*")&gt;0),"※","")</f>
        <v>※</v>
      </c>
      <c r="L685" s="117">
        <v>0</v>
      </c>
      <c r="M685" s="117">
        <v>0</v>
      </c>
      <c r="N685" s="117">
        <v>0</v>
      </c>
      <c r="O685" s="117" t="s">
        <v>541</v>
      </c>
      <c r="P685" s="117" t="s">
        <v>541</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1054</v>
      </c>
      <c r="O691" s="66" t="s">
        <v>1057</v>
      </c>
      <c r="P691" s="66" t="s">
        <v>1059</v>
      </c>
      <c r="Q691" s="66" t="s">
        <v>1061</v>
      </c>
      <c r="R691" s="66" t="s">
        <v>1062</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1058</v>
      </c>
      <c r="P692" s="70" t="s">
        <v>1058</v>
      </c>
      <c r="Q692" s="70" t="s">
        <v>1058</v>
      </c>
      <c r="R692" s="70" t="s">
        <v>1049</v>
      </c>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t="s">
        <v>541</v>
      </c>
      <c r="M693" s="117" t="s">
        <v>541</v>
      </c>
      <c r="N693" s="117">
        <v>0</v>
      </c>
      <c r="O693" s="117">
        <v>0</v>
      </c>
      <c r="P693" s="117">
        <v>0</v>
      </c>
      <c r="Q693" s="117">
        <v>0</v>
      </c>
      <c r="R693" s="117" t="s">
        <v>541</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1054</v>
      </c>
      <c r="O704" s="66" t="s">
        <v>1057</v>
      </c>
      <c r="P704" s="66" t="s">
        <v>1059</v>
      </c>
      <c r="Q704" s="66" t="s">
        <v>1061</v>
      </c>
      <c r="R704" s="66" t="s">
        <v>1062</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1058</v>
      </c>
      <c r="P705" s="70" t="s">
        <v>1058</v>
      </c>
      <c r="Q705" s="70" t="s">
        <v>1058</v>
      </c>
      <c r="R705" s="70" t="s">
        <v>1049</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D05245-AA22-4FC5-9660-546797D166D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2019-12-23T00:27:34Z</dcterms:modified>
</cp:coreProperties>
</file>