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14C8047-AB10-4703-834C-B5197C81B66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<sst xmlns="http://schemas.openxmlformats.org/spreadsheetml/2006/main" count="3343" uniqueCount="1058">
  <si>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</si>
  <si>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</si>
  <si>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</si>
  <si>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</si>
  <si>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</si>
  <si>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</si>
  <si>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</si>
  <si>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</si>
  <si>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</si>
  <si>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</si>
  <si>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</si>
  <si>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</si>
  <si>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</si>
  <si>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</si>
  <si>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</si>
  <si>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</si>
  <si>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</si>
  <si>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</si>
  <si>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</si>
  <si>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</si>
  <si>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</si>
  <si>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</si>
  <si>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</si>
  <si>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</si>
  <si>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</si>
  <si>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</si>
  <si>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</si>
  <si>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</si>
  <si>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</si>
  <si>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</si>
  <si>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</si>
  <si>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</si>
  <si>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</si>
  <si>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</si>
  <si>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</si>
  <si>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</si>
  <si>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</si>
  <si>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</si>
  <si>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</si>
  <si>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</si>
  <si>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</si>
  <si>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</si>
  <si>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</si>
  <si>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</si>
  <si>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</si>
  <si>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</si>
  <si>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</si>
  <si>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</si>
  <si>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</si>
  <si>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</si>
  <si>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</si>
  <si>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</si>
  <si>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</si>
  <si>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</si>
  <si>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</si>
  <si>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</si>
  <si>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</si>
  <si>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</si>
  <si>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</si>
  <si>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</si>
  <si>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</si>
  <si>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</si>
  <si>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</si>
  <si>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</si>
  <si>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</si>
  <si>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</si>
  <si>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</si>
  <si>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</si>
  <si>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</si>
  <si>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</si>
  <si>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</si>
  <si>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</si>
  <si>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</si>
  <si>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</si>
  <si>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</si>
  <si>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</si>
  <si>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</si>
  <si>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</si>
  <si>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</si>
  <si>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</si>
  <si>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</si>
  <si>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</si>
  <si>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</si>
  <si>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</si>
  <si>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</si>
  <si>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</si>
  <si>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</si>
  <si>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</si>
  <si>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</si>
  <si>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</si>
  <si>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</si>
  <si>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</si>
  <si>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</si>
  <si>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</si>
  <si>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</si>
  <si>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</si>
  <si>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</si>
  <si>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</si>
  <si>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</si>
  <si>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</si>
  <si>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</si>
  <si>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</si>
  <si>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</si>
  <si>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</si>
  <si>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</si>
  <si>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</si>
  <si>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</si>
  <si>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</si>
  <si>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</si>
  <si>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</si>
  <si>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</si>
  <si>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</si>
  <si>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</si>
  <si>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</si>
  <si>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</si>
  <si>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</si>
  <si>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</si>
  <si>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</si>
  <si>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</si>
  <si>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</si>
  <si>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</si>
  <si>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</si>
  <si>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</si>
  <si>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</si>
  <si>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</si>
  <si>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</si>
  <si>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</si>
  <si>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</si>
  <si>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</si>
  <si>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</si>
  <si>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</si>
  <si>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</si>
  <si>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</si>
  <si>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</si>
  <si>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</si>
  <si>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</si>
  <si>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</si>
  <si>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</si>
  <si>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</si>
  <si>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</si>
  <si>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</si>
  <si>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</si>
  <si>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</si>
  <si>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</si>
  <si>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</si>
  <si>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</si>
  <si>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</si>
  <si>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</si>
  <si>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</si>
  <si>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</si>
  <si>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</si>
  <si>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</si>
  <si>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</si>
  <si>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</si>
  <si>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</si>
  <si>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</si>
  <si>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</si>
  <si>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</si>
  <si>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</si>
  <si>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</si>
  <si>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</si>
  <si>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</si>
  <si>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</si>
  <si>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</si>
  <si>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</si>
  <si>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</si>
  <si>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</si>
  <si>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</si>
  <si>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</si>
  <si>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</si>
  <si>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</si>
  <si>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</si>
  <si>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</si>
  <si>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</si>
  <si>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</si>
  <si>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</si>
  <si>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</si>
  <si>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</si>
  <si>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</si>
  <si>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</si>
  <si>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</si>
  <si>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</si>
  <si>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</si>
  <si>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</si>
  <si>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</si>
  <si>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</si>
  <si>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</si>
  <si>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</si>
  <si>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</si>
  <si>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</si>
  <si>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</si>
  <si>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</si>
  <si>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</si>
  <si>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</si>
  <si>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</si>
  <si>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</si>
  <si>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</si>
  <si>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</si>
  <si>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</si>
  <si>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</si>
  <si>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</si>
  <si>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</si>
  <si>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</si>
  <si>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</si>
  <si>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</si>
  <si>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</si>
  <si>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</si>
  <si>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</si>
  <si>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</si>
  <si>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</si>
  <si>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</si>
  <si>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</si>
  <si>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</si>
  <si>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</si>
  <si>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</si>
  <si>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</si>
  <si>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</si>
  <si>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</si>
  <si>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</si>
  <si>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</si>
  <si>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</si>
  <si>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</si>
  <si>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</si>
  <si>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</si>
  <si>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</si>
  <si>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</si>
  <si>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</si>
  <si>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</si>
  <si>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</si>
  <si>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</si>
  <si>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</si>
  <si>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</si>
  <si>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</si>
  <si>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</si>
  <si>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</si>
  <si>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</si>
  <si>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</si>
  <si>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</si>
  <si>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</si>
  <si>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</si>
  <si>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</si>
  <si>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</si>
  <si>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</si>
  <si>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</si>
  <si>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</si>
  <si>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</si>
  <si>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</si>
  <si>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</si>
  <si>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</si>
  <si>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</si>
  <si>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</si>
  <si>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</si>
  <si>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</si>
  <si>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</si>
  <si>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</si>
  <si>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</si>
  <si>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</si>
  <si>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</si>
  <si>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</si>
  <si>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</si>
  <si>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</si>
  <si>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</si>
  <si>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</si>
  <si>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</si>
  <si>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</si>
  <si>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</si>
  <si>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</si>
  <si>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</si>
  <si>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</si>
  <si>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</si>
  <si>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</si>
  <si>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</si>
  <si>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</si>
  <si>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</si>
  <si>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</si>
  <si>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</si>
  <si>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</si>
  <si>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</si>
  <si>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</si>
  <si>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</si>
  <si>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</si>
  <si>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</si>
  <si>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</si>
  <si>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</si>
  <si>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</si>
  <si>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</si>
  <si>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</si>
  <si>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</si>
  <si>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</si>
  <si>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</si>
  <si>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</si>
  <si>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</si>
  <si>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</si>
  <si>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</si>
  <si>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</si>
  <si>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</si>
  <si>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</si>
  <si>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</si>
  <si>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</si>
  <si>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</si>
  <si>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</si>
  <si>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</si>
  <si>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</si>
  <si>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</si>
  <si>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</si>
  <si>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</si>
  <si>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</si>
  <si>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</si>
  <si>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</si>
  <si>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</si>
  <si>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</si>
  <si>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</si>
  <si>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</si>
  <si>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</si>
  <si>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</si>
  <si>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</si>
  <si>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</si>
  <si>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</si>
  <si>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</si>
  <si>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</si>
  <si>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</si>
  <si>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</si>
  <si>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</si>
  <si>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</si>
  <si>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</si>
  <si>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</si>
  <si>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</si>
  <si>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</si>
  <si>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</si>
  <si>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</si>
  <si>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</si>
  <si>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</si>
  <si>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</si>
  <si>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</si>
  <si>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</si>
  <si>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</si>
  <si>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</si>
  <si>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</si>
  <si>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</si>
  <si>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</si>
  <si>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</si>
  <si>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</si>
  <si>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</si>
  <si>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</si>
  <si>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</si>
  <si>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</si>
  <si>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</si>
  <si>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</si>
  <si>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</si>
  <si>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</si>
  <si>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</si>
  <si>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</si>
  <si>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</si>
  <si>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</si>
  <si>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</si>
  <si>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</si>
  <si>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</si>
  <si>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</si>
  <si>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</si>
  <si>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</si>
  <si>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</si>
  <si>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</si>
  <si>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</si>
  <si>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</si>
  <si>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</si>
  <si>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</si>
  <si>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</si>
  <si>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</si>
  <si>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</si>
  <si>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</si>
  <si>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</si>
  <si>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</si>
  <si>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</si>
  <si>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</si>
  <si>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</si>
  <si>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</si>
  <si>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</si>
  <si>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</si>
  <si>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</si>
  <si>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</si>
  <si>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</si>
  <si>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</si>
  <si>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</si>
  <si>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</si>
  <si>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</si>
  <si>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</si>
  <si>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</si>
  <si>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</si>
  <si>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</si>
  <si>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</si>
  <si>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</si>
  <si>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</si>
  <si>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</si>
  <si>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</si>
  <si>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</si>
  <si>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</si>
  <si>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</si>
  <si>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</si>
  <si>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</si>
  <si>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</si>
  <si>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</si>
  <si>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</si>
  <si>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</si>
  <si>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</si>
  <si>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</si>
  <si>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</si>
  <si>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</si>
  <si>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</si>
  <si>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</si>
  <si>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</si>
  <si>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</si>
  <si>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</si>
  <si>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</si>
  <si>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</si>
  <si>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</si>
  <si>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</si>
  <si>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</si>
  <si>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</si>
  <si>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</si>
  <si>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</si>
  <si>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</si>
  <si>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</si>
  <si>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</si>
  <si>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</si>
  <si>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</si>
  <si>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</si>
  <si>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</si>
  <si>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</si>
  <si>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</si>
  <si>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</si>
  <si>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</si>
  <si>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</si>
  <si>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</si>
  <si>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</si>
  <si>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</si>
  <si>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</si>
  <si>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</si>
  <si>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</si>
  <si>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</si>
  <si>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</si>
  <si>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</si>
  <si>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</si>
  <si>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</si>
  <si>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</si>
  <si>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</si>
  <si>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</si>
  <si>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</si>
  <si>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</si>
  <si>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</si>
  <si>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</si>
  <si>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</si>
  <si>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</si>
  <si>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</si>
  <si>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</si>
  <si>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</si>
  <si>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</si>
  <si>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</si>
  <si>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</si>
  <si>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</si>
  <si>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</si>
  <si>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</si>
  <si>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</si>
  <si>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</si>
  <si>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</si>
  <si>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</si>
  <si>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</si>
  <si>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</si>
  <si>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</si>
  <si>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</si>
  <si>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</si>
  <si>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</si>
  <si>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</si>
  <si>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</si>
  <si>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</si>
  <si>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</si>
  <si>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</si>
  <si>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</si>
  <si>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</si>
  <si>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</si>
  <si>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</si>
  <si>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</si>
  <si>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</si>
  <si>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</si>
  <si>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</si>
  <si>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</si>
  <si>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</si>
  <si>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</si>
  <si>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</si>
  <si>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</si>
  <si>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</si>
  <si>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</si>
  <si>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</si>
  <si>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</si>
  <si>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</si>
  <si>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</si>
  <si>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</si>
  <si>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</si>
  <si>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</si>
  <si>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</si>
  <si>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</si>
  <si>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</si>
  <si>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</si>
  <si>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</si>
  <si>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</si>
  <si>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</si>
  <si>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</si>
  <si>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</si>
  <si>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</si>
  <si>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</si>
  <si>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</si>
  <si>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</si>
  <si>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</si>
  <si>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</si>
  <si>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</si>
  <si>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</si>
  <si>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</si>
  <si>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</si>
  <si>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</si>
  <si>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</si>
  <si>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</si>
  <si>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</si>
  <si>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</si>
  <si>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</si>
  <si>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</si>
  <si>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</si>
  <si>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</si>
  <si>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</si>
  <si>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</si>
  <si>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</si>
  <si>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</si>
  <si>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</si>
  <si>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</si>
  <si>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</si>
  <si>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</si>
  <si>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</si>
  <si>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</si>
  <si>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</si>
  <si>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</si>
  <si>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</si>
  <si>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</si>
  <si>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</si>
  <si>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</si>
  <si>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</si>
  <si>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</si>
  <si>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</si>
  <si>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</si>
  <si>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</si>
  <si>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</si>
  <si>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</si>
  <si>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</si>
  <si>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</si>
  <si>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</si>
  <si>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</si>
  <si>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</si>
  <si>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</si>
  <si>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</si>
  <si>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</si>
  <si>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</si>
  <si>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</si>
  <si>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</si>
  <si>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</si>
  <si>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</si>
  <si>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</si>
  <si>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</si>
  <si>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</si>
  <si>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</si>
  <si>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</si>
  <si>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</si>
  <si>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</si>
  <si>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</si>
  <si>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</si>
  <si>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</si>
  <si>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</si>
  <si>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</si>
  <si>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</si>
  <si>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</si>
  <si>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</si>
  <si>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</si>
  <si>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</si>
  <si>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</si>
  <si>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</si>
  <si>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</si>
  <si>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</si>
  <si>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</si>
  <si>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</si>
  <si>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</si>
  <si>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</si>
  <si>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</si>
  <si>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</si>
  <si>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</si>
  <si>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</si>
  <si>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</si>
  <si>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</si>
  <si>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</si>
  <si>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</si>
  <si>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</si>
  <si>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</si>
  <si>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</si>
  <si>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</si>
  <si>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</si>
  <si>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</si>
  <si>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</si>
  <si>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</si>
  <si>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</si>
  <si>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</si>
  <si>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</si>
  <si>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</si>
  <si>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</si>
  <si>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</si>
  <si>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</si>
  <si>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</si>
  <si>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</si>
  <si>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</si>
  <si>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</si>
  <si>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</si>
  <si>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</si>
  <si>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</si>
  <si>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</si>
  <si>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</si>
  <si>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</si>
  <si>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</si>
  <si>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</si>
  <si>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</si>
  <si>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</si>
  <si>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</si>
  <si>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</si>
  <si>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</si>
  <si>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</si>
  <si>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</si>
  <si>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</si>
  <si>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</si>
  <si>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</si>
  <si>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</si>
  <si>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</si>
  <si>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</si>
  <si>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</si>
  <si>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</si>
  <si>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</si>
  <si>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</si>
  <si>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</si>
  <si>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</si>
  <si>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</si>
  <si>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</si>
  <si>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</si>
  <si>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</si>
  <si>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</si>
  <si>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</si>
  <si>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</si>
  <si>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</si>
  <si>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</si>
  <si>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</si>
  <si>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</si>
  <si>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</si>
  <si>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</si>
  <si>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</si>
  <si>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</si>
  <si>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</si>
  <si>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</si>
  <si>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</si>
  <si>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</si>
  <si>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</si>
  <si>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</si>
  <si>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</si>
  <si>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</si>
  <si>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</si>
  <si>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</si>
  <si>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</si>
  <si>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</si>
  <si>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</si>
  <si>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</si>
  <si>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</si>
  <si>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</si>
  <si>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</si>
  <si>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</si>
  <si>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</si>
  <si>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</si>
  <si>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</si>
  <si>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</si>
  <si>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</si>
  <si>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</si>
  <si>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</si>
  <si>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</si>
  <si>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</si>
  <si>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</si>
  <si>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</si>
  <si>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</si>
  <si>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</si>
  <si>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</si>
  <si>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</si>
  <si>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</si>
  <si>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</si>
  <si>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</si>
  <si>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</si>
  <si>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</si>
  <si>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</si>
  <si>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</si>
  <si>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</si>
  <si>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</si>
  <si>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</si>
  <si>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</si>
  <si>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</si>
  <si>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</si>
  <si>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</si>
  <si>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</si>
  <si>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</si>
  <si>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</si>
  <si>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</si>
  <si>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</si>
  <si>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</si>
  <si>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</si>
  <si>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</si>
  <si>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</si>
  <si>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</si>
  <si>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</si>
  <si>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</si>
  <si>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</si>
  <si>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</si>
  <si>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</si>
  <si>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</si>
  <si>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</si>
  <si>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</si>
  <si>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</si>
  <si>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</si>
  <si>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</si>
  <si>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</si>
  <si>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</si>
  <si>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</si>
  <si>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</si>
  <si>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</si>
  <si>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</si>
  <si>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</si>
  <si>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</si>
  <si>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</si>
  <si>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</si>
  <si>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</si>
  <si>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</si>
  <si>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</si>
  <si>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</si>
  <si>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</si>
  <si>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</si>
  <si>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</si>
  <si>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</si>
  <si>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</si>
  <si>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</si>
  <si>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</si>
  <si>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</si>
  <si>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</si>
  <si>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</si>
  <si>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</si>
  <si>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</si>
  <si>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</si>
  <si>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</si>
  <si>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</si>
  <si>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</si>
  <si>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</si>
  <si>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</si>
  <si>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</si>
  <si>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</si>
  <si>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</si>
  <si>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</si>
  <si>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</si>
  <si>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</si>
  <si>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</si>
  <si>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</si>
  <si>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</si>
  <si>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</si>
  <si>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</si>
  <si>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</si>
  <si>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</si>
  <si>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</si>
  <si>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</si>
  <si>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</si>
  <si>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</si>
  <si>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</si>
  <si>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</si>
  <si>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</si>
  <si>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</si>
  <si>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</si>
  <si>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</si>
  <si>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</si>
  <si>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</si>
  <si>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</si>
  <si>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</si>
  <si>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</si>
  <si>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</si>
  <si>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</si>
  <si>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</si>
  <si>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</si>
  <si>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</si>
  <si>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</si>
  <si>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</si>
  <si>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</si>
  <si>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</si>
  <si>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</si>
  <si>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</si>
  <si>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</si>
  <si>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</si>
  <si>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</si>
  <si>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</si>
  <si>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</si>
  <si>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</si>
  <si>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</si>
  <si>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</si>
  <si>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</si>
  <si>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</si>
  <si>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</si>
  <si>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</si>
  <si>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</si>
  <si>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</si>
  <si>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</si>
  <si>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</si>
  <si>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</si>
  <si>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</si>
  <si>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</si>
  <si>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</si>
  <si>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</si>
  <si>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</si>
  <si>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</si>
  <si>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</si>
  <si>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</si>
  <si>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</si>
  <si>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</si>
  <si>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</si>
  <si>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</si>
  <si>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</si>
  <si>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</si>
  <si>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</si>
  <si>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</si>
  <si>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</si>
  <si>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</si>
  <si>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</si>
  <si>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</si>
  <si>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</si>
  <si>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</si>
  <si>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</si>
  <si>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</si>
  <si>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</si>
  <si>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</si>
  <si>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</si>
  <si>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</si>
  <si>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</si>
  <si>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</si>
  <si>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</si>
  <si>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</si>
  <si>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</si>
  <si>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</si>
  <si>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</si>
  <si>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</si>
  <si>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</si>
  <si>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</si>
  <si>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</si>
  <si>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</si>
  <si>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</si>
  <si>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</si>
  <si>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</si>
  <si>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</si>
  <si>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</si>
  <si>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</si>
  <si>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</si>
  <si>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</si>
  <si>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</si>
  <si>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</si>
  <si>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</si>
  <si>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</si>
  <si>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</si>
  <si>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</si>
  <si>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</si>
  <si>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</si>
  <si>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</si>
  <si>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</si>
  <si>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</si>
  <si>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</si>
  <si>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</si>
  <si>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</si>
  <si>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</si>
  <si>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</si>
  <si>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</si>
  <si>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</si>
  <si>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</si>
  <si>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</si>
  <si>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</si>
  <si>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</si>
  <si>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</si>
  <si>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</si>
  <si>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</si>
  <si>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</si>
  <si>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</si>
  <si>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</si>
  <si>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</si>
  <si>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</si>
  <si>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</si>
  <si>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</si>
  <si>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</si>
  <si>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</si>
  <si>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</si>
  <si>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</si>
  <si>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</si>
  <si>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</si>
  <si>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</si>
  <si>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</si>
  <si>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</si>
  <si>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</si>
  <si>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</si>
  <si>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</si>
  <si>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</si>
  <si>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</si>
  <si>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</si>
  <si>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</si>
  <si>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</si>
  <si>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</si>
  <si>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</si>
  <si>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</si>
  <si>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</si>
  <si>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</si>
  <si>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</si>
  <si>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</si>
  <si>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</si>
  <si>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</si>
  <si>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</si>
  <si>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</si>
  <si>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</si>
  <si>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</si>
  <si>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</si>
  <si>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</si>
  <si>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</si>
  <si>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</si>
  <si>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</si>
  <si>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</si>
  <si>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</si>
  <si>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</si>
  <si>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</si>
  <si>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</si>
  <si>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</si>
  <si>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</si>
  <si>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</si>
  <si>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</si>
  <si>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</si>
  <si>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</si>
  <si>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</si>
  <si>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</si>
  <si>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</si>
  <si>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</si>
  <si>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</si>
  <si>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</si>
  <si>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</si>
  <si>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</si>
  <si>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</si>
  <si>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</si>
  <si>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</si>
  <si>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</si>
  <si>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</si>
  <si>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</si>
  <si>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</si>
  <si>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</si>
  <si>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</si>
  <si>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</si>
  <si>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</si>
  <si>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</si>
  <si>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</si>
  <si>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</si>
  <si>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</si>
  <si>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</si>
  <si>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</si>
  <si>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</si>
  <si>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</si>
  <si>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</si>
  <si>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</si>
  <si>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</si>
  <si>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</si>
  <si>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</si>
  <si>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</si>
  <si>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</si>
  <si>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</si>
  <si>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</si>
  <si>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</si>
  <si>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</si>
  <si>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</si>
  <si>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</si>
  <si>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</si>
  <si>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</si>
  <si>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</si>
  <si>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</si>
  <si>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</si>
  <si>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</si>
  <si>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</si>
  <si>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</si>
  <si>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</si>
  <si>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</si>
  <si>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</si>
  <si>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</si>
  <si>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</si>
  <si>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</si>
  <si>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</si>
  <si>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</si>
  <si>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</si>
  <si>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</si>
  <si>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</si>
  <si>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</si>
  <si>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</si>
  <si>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</si>
  <si>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</si>
  <si>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</si>
  <si>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</si>
  <si>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</si>
  <si>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</si>
  <si>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</si>
  <si>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</si>
  <si>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</si>
  <si>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</si>
  <si>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</si>
  <si>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</si>
  <si>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</si>
  <si>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</si>
  <si>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</si>
  <si>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</si>
  <si>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</si>
  <si>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</si>
  <si>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</si>
  <si>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</si>
  <si>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</si>
  <si>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</si>
  <si>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</si>
  <si>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</si>
  <si>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</si>
  <si>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</si>
  <si>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</si>
  <si>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</si>
  <si>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</si>
  <si>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</si>
  <si>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</si>
  <si>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</si>
  <si>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</si>
  <si>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</si>
  <si>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</si>
  <si>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</si>
  <si>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</si>
  <si>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</si>
  <si>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かわぐち心臓呼吸器病院</t>
    <phoneticPr fontId="3"/>
  </si>
  <si>
    <t>〒333-0842 川口市前川 1－1－51</t>
    <phoneticPr fontId="3"/>
  </si>
  <si>
    <t>〇</t>
  </si>
  <si>
    <t>医療法人</t>
  </si>
  <si>
    <t>複数の診療科で活用</t>
  </si>
  <si>
    <t>循環器内科</t>
  </si>
  <si>
    <t>心臓血管外科</t>
  </si>
  <si>
    <t>呼吸器内科</t>
  </si>
  <si>
    <t>特定集中治療室管理料１</t>
  </si>
  <si>
    <t>ＤＰＣ病院ではない</t>
  </si>
  <si>
    <t>有</t>
  </si>
  <si>
    <t>-</t>
    <phoneticPr fontId="3"/>
  </si>
  <si>
    <t>ICU</t>
  </si>
  <si>
    <t>高度急性期機能</t>
  </si>
  <si>
    <t>急性期一般入院料１</t>
  </si>
  <si>
    <t>看護必要度Ⅰ</t>
    <phoneticPr fontId="3"/>
  </si>
  <si>
    <t>3階病棟</t>
  </si>
  <si>
    <t>4階病棟</t>
  </si>
  <si>
    <t>呼吸器外科</t>
  </si>
  <si>
    <t>ハイケアユニット入院医療管理料１</t>
  </si>
  <si>
    <t>HCU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</si>
</sst>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23150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1053</v>
      </c>
      <c r="N9" s="282" t="s">
        <v>1054</v>
      </c>
      <c r="O9" s="282" t="s">
        <v>1057</v>
      </c>
    </row>
    <row r="10" spans="1:22" s="21" customFormat="1" ht="34.5" customHeight="1">
      <c r="A10" s="244" t="s">
        <v>606</v>
      </c>
      <c r="B10" s="17"/>
      <c r="C10" s="19"/>
      <c r="D10" s="19"/>
      <c r="E10" s="19"/>
      <c r="F10" s="19"/>
      <c r="G10" s="19"/>
      <c r="H10" s="20"/>
      <c r="I10" s="422" t="s">
        <v>2</v>
      </c>
      <c r="J10" s="422"/>
      <c r="K10" s="422"/>
      <c r="L10" s="25" t="s">
        <v>1039</v>
      </c>
      <c r="M10" s="25" t="s">
        <v>1039</v>
      </c>
      <c r="N10" s="25" t="s">
        <v>1039</v>
      </c>
      <c r="O10" s="25" t="s">
        <v>1039</v>
      </c>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1053</v>
      </c>
      <c r="N22" s="282" t="s">
        <v>1054</v>
      </c>
      <c r="O22" s="282" t="s">
        <v>1057</v>
      </c>
    </row>
    <row r="23" spans="1:22" s="21" customFormat="1" ht="34.5" customHeight="1">
      <c r="A23" s="244" t="s">
        <v>607</v>
      </c>
      <c r="B23" s="17"/>
      <c r="C23" s="19"/>
      <c r="D23" s="19"/>
      <c r="E23" s="19"/>
      <c r="F23" s="19"/>
      <c r="G23" s="19"/>
      <c r="H23" s="20"/>
      <c r="I23" s="303" t="s">
        <v>2</v>
      </c>
      <c r="J23" s="304"/>
      <c r="K23" s="305"/>
      <c r="L23" s="25" t="s">
        <v>1039</v>
      </c>
      <c r="M23" s="25" t="s">
        <v>1039</v>
      </c>
      <c r="N23" s="25" t="s">
        <v>1039</v>
      </c>
      <c r="O23" s="25" t="s">
        <v>1039</v>
      </c>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1053</v>
      </c>
      <c r="N35" s="282" t="s">
        <v>1054</v>
      </c>
      <c r="O35" s="282" t="s">
        <v>1057</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1053</v>
      </c>
      <c r="N44" s="282" t="s">
        <v>1054</v>
      </c>
      <c r="O44" s="282" t="s">
        <v>1057</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1053</v>
      </c>
      <c r="N89" s="262" t="s">
        <v>1054</v>
      </c>
      <c r="O89" s="262" t="s">
        <v>1057</v>
      </c>
    </row>
    <row r="90" spans="1:22" s="21" customFormat="1" ht="27">
      <c r="A90" s="243"/>
      <c r="B90" s="1"/>
      <c r="C90" s="3"/>
      <c r="D90" s="3"/>
      <c r="E90" s="3"/>
      <c r="F90" s="3"/>
      <c r="G90" s="3"/>
      <c r="H90" s="287"/>
      <c r="I90" s="67" t="s">
        <v>36</v>
      </c>
      <c r="J90" s="68"/>
      <c r="K90" s="69"/>
      <c r="L90" s="262" t="s">
        <v>1050</v>
      </c>
      <c r="M90" s="262" t="s">
        <v>1050</v>
      </c>
      <c r="N90" s="262" t="s">
        <v>1050</v>
      </c>
      <c r="O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1054</v>
      </c>
      <c r="O97" s="66" t="s">
        <v>1057</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108</v>
      </c>
      <c r="K99" s="237" t="str">
        <f>IF(OR(COUNTIF(L99:O99,"未確認")&gt;0,COUNTIF(L99:O99,"~*")&gt;0),"※","")</f>
        <v/>
      </c>
      <c r="L99" s="258">
        <v>7</v>
      </c>
      <c r="M99" s="258">
        <v>53</v>
      </c>
      <c r="N99" s="258">
        <v>44</v>
      </c>
      <c r="O99" s="258">
        <v>4</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108</v>
      </c>
      <c r="K101" s="237" t="str">
        <f>IF(OR(COUNTIF(L101:O101,"未確認")&gt;0,COUNTIF(L101:O101,"~*")&gt;0),"※","")</f>
        <v/>
      </c>
      <c r="L101" s="258">
        <v>7</v>
      </c>
      <c r="M101" s="258">
        <v>53</v>
      </c>
      <c r="N101" s="258">
        <v>44</v>
      </c>
      <c r="O101" s="258">
        <v>4</v>
      </c>
    </row>
    <row r="102" spans="1:22" s="83" customFormat="1" ht="34.5" customHeight="1">
      <c r="A102" s="244" t="s">
        <v>610</v>
      </c>
      <c r="B102" s="84"/>
      <c r="C102" s="377"/>
      <c r="D102" s="379"/>
      <c r="E102" s="317" t="s">
        <v>612</v>
      </c>
      <c r="F102" s="318"/>
      <c r="G102" s="318"/>
      <c r="H102" s="319"/>
      <c r="I102" s="420"/>
      <c r="J102" s="256">
        <f t="shared" si="0"/>
        <v>108</v>
      </c>
      <c r="K102" s="237" t="str">
        <f t="shared" ref="K102:K111" si="1">IF(OR(COUNTIF(L101:O101,"未確認")&gt;0,COUNTIF(L101:O101,"~*")&gt;0),"※","")</f>
        <v/>
      </c>
      <c r="L102" s="258">
        <v>7</v>
      </c>
      <c r="M102" s="258">
        <v>53</v>
      </c>
      <c r="N102" s="258">
        <v>44</v>
      </c>
      <c r="O102" s="258">
        <v>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1054</v>
      </c>
      <c r="O118" s="66" t="s">
        <v>1057</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1055</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1054</v>
      </c>
      <c r="O129" s="66" t="s">
        <v>1057</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c r="N131" s="98" t="s">
        <v>1051</v>
      </c>
      <c r="O131" s="98" t="s">
        <v>1056</v>
      </c>
    </row>
    <row r="132" spans="1:22" s="83" customFormat="1" ht="34.5" customHeight="1">
      <c r="A132" s="244" t="s">
        <v>621</v>
      </c>
      <c r="B132" s="84"/>
      <c r="C132" s="295"/>
      <c r="D132" s="297"/>
      <c r="E132" s="320" t="s">
        <v>58</v>
      </c>
      <c r="F132" s="321"/>
      <c r="G132" s="321"/>
      <c r="H132" s="322"/>
      <c r="I132" s="389"/>
      <c r="J132" s="101"/>
      <c r="K132" s="102"/>
      <c r="L132" s="82">
        <v>7</v>
      </c>
      <c r="M132" s="82">
        <v>53</v>
      </c>
      <c r="N132" s="82">
        <v>44</v>
      </c>
      <c r="O132" s="82">
        <v>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1054</v>
      </c>
      <c r="O143" s="66" t="s">
        <v>1057</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286</v>
      </c>
      <c r="K145" s="264" t="str">
        <f t="shared" ref="K145:K176" si="3">IF(OR(COUNTIF(L145:O145,"未確認")&gt;0,COUNTIF(L145:O145,"~*")&gt;0),"※","")</f>
        <v>※</v>
      </c>
      <c r="L145" s="117" t="s">
        <v>541</v>
      </c>
      <c r="M145" s="117">
        <v>150</v>
      </c>
      <c r="N145" s="117">
        <v>136</v>
      </c>
      <c r="O145" s="117" t="s">
        <v>541</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50</v>
      </c>
      <c r="K175" s="264" t="str">
        <f t="shared" si="3"/>
        <v/>
      </c>
      <c r="L175" s="117">
        <v>50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23</v>
      </c>
      <c r="K179" s="264" t="str">
        <f t="shared" si="5"/>
        <v/>
      </c>
      <c r="L179" s="117">
        <v>0</v>
      </c>
      <c r="M179" s="117">
        <v>0</v>
      </c>
      <c r="N179" s="117">
        <v>0</v>
      </c>
      <c r="O179" s="117">
        <v>23</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c r="N220" s="117" t="s">
        <v>541</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1054</v>
      </c>
      <c r="O226" s="66" t="s">
        <v>1057</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1054</v>
      </c>
      <c r="O234" s="66" t="s">
        <v>1057</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1054</v>
      </c>
      <c r="O244" s="66" t="s">
        <v>1057</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1054</v>
      </c>
      <c r="O253" s="66" t="s">
        <v>1057</v>
      </c>
      <c r="P253" s="8"/>
      <c r="Q253" s="8"/>
      <c r="R253" s="8"/>
      <c r="S253" s="8"/>
      <c r="T253" s="8"/>
      <c r="U253" s="8"/>
      <c r="V253" s="8"/>
    </row>
    <row r="254" spans="1:22" ht="27">
      <c r="A254" s="243"/>
      <c r="B254" s="1"/>
      <c r="C254" s="62"/>
      <c r="D254" s="3"/>
      <c r="F254" s="3"/>
      <c r="G254" s="3"/>
      <c r="H254" s="287"/>
      <c r="I254" s="67" t="s">
        <v>36</v>
      </c>
      <c r="J254" s="68"/>
      <c r="K254" s="79"/>
      <c r="L254" s="70" t="s">
        <v>1050</v>
      </c>
      <c r="M254" s="137" t="s">
        <v>1050</v>
      </c>
      <c r="N254" s="137" t="s">
        <v>1050</v>
      </c>
      <c r="O254" s="137" t="s">
        <v>1050</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1054</v>
      </c>
      <c r="O263" s="66" t="s">
        <v>1057</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17</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3.9</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100</v>
      </c>
      <c r="K269" s="81" t="str">
        <f t="shared" si="8"/>
        <v/>
      </c>
      <c r="L269" s="147">
        <v>27</v>
      </c>
      <c r="M269" s="147">
        <v>29</v>
      </c>
      <c r="N269" s="147">
        <v>29</v>
      </c>
      <c r="O269" s="147">
        <v>15</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v>
      </c>
      <c r="N270" s="148">
        <v>0.8</v>
      </c>
      <c r="O270" s="148">
        <v>0</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0</v>
      </c>
      <c r="M271" s="147">
        <v>3</v>
      </c>
      <c r="N271" s="147">
        <v>5</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12</v>
      </c>
      <c r="K273" s="81" t="str">
        <f t="shared" si="8"/>
        <v/>
      </c>
      <c r="L273" s="147">
        <v>0</v>
      </c>
      <c r="M273" s="147">
        <v>6</v>
      </c>
      <c r="N273" s="147">
        <v>6</v>
      </c>
      <c r="O273" s="147">
        <v>0</v>
      </c>
    </row>
    <row r="274" spans="1:15" s="83" customFormat="1" ht="34.5" customHeight="1">
      <c r="A274" s="249" t="s">
        <v>727</v>
      </c>
      <c r="B274" s="120"/>
      <c r="C274" s="372"/>
      <c r="D274" s="372"/>
      <c r="E274" s="372"/>
      <c r="F274" s="372"/>
      <c r="G274" s="371" t="s">
        <v>148</v>
      </c>
      <c r="H274" s="371"/>
      <c r="I274" s="404"/>
      <c r="J274" s="266">
        <f t="shared" si="9"/>
        <v>1.2</v>
      </c>
      <c r="K274" s="81" t="str">
        <f t="shared" si="8"/>
        <v/>
      </c>
      <c r="L274" s="148">
        <v>0</v>
      </c>
      <c r="M274" s="148">
        <v>0.2</v>
      </c>
      <c r="N274" s="148">
        <v>1</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0.8</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10</v>
      </c>
      <c r="M297" s="147">
        <v>9</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0.6</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3</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1054</v>
      </c>
      <c r="O322" s="66" t="s">
        <v>1057</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1054</v>
      </c>
      <c r="O342" s="66" t="s">
        <v>1057</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1054</v>
      </c>
      <c r="O367" s="66" t="s">
        <v>1057</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v>30</v>
      </c>
    </row>
    <row r="370" spans="1:15" s="118" customFormat="1" ht="34.5" customHeight="1">
      <c r="A370" s="243"/>
      <c r="B370" s="173"/>
      <c r="C370" s="383"/>
      <c r="D370" s="384"/>
      <c r="E370" s="384"/>
      <c r="F370" s="384"/>
      <c r="G370" s="384"/>
      <c r="H370" s="385"/>
      <c r="I370" s="389"/>
      <c r="J370" s="174"/>
      <c r="K370" s="102"/>
      <c r="L370" s="175"/>
      <c r="M370" s="175"/>
      <c r="N370" s="175"/>
      <c r="O370" s="175">
        <v>5</v>
      </c>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v>30</v>
      </c>
    </row>
    <row r="373" spans="1:15" s="118" customFormat="1" ht="34.5" customHeight="1">
      <c r="A373" s="243"/>
      <c r="B373" s="173"/>
      <c r="C373" s="386"/>
      <c r="D373" s="387"/>
      <c r="E373" s="387"/>
      <c r="F373" s="387"/>
      <c r="G373" s="387"/>
      <c r="H373" s="388"/>
      <c r="I373" s="389"/>
      <c r="J373" s="178"/>
      <c r="K373" s="106"/>
      <c r="L373" s="179"/>
      <c r="M373" s="179"/>
      <c r="N373" s="179"/>
      <c r="O373" s="179">
        <v>6</v>
      </c>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1054</v>
      </c>
      <c r="O390" s="66" t="s">
        <v>1057</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3847</v>
      </c>
      <c r="K392" s="81" t="str">
        <f t="shared" ref="K392:K397" si="12">IF(OR(COUNTIF(L392:O392,"未確認")&gt;0,COUNTIF(L392:O392,"~*")&gt;0),"※","")</f>
        <v/>
      </c>
      <c r="L392" s="147">
        <v>675</v>
      </c>
      <c r="M392" s="147">
        <v>1629</v>
      </c>
      <c r="N392" s="147">
        <v>1485</v>
      </c>
      <c r="O392" s="147">
        <v>58</v>
      </c>
    </row>
    <row r="393" spans="1:22" s="83" customFormat="1" ht="34.5" customHeight="1">
      <c r="A393" s="249" t="s">
        <v>773</v>
      </c>
      <c r="B393" s="84"/>
      <c r="C393" s="370"/>
      <c r="D393" s="380"/>
      <c r="E393" s="320" t="s">
        <v>224</v>
      </c>
      <c r="F393" s="321"/>
      <c r="G393" s="321"/>
      <c r="H393" s="322"/>
      <c r="I393" s="343"/>
      <c r="J393" s="140">
        <f t="shared" si="11"/>
        <v>2006</v>
      </c>
      <c r="K393" s="81" t="str">
        <f t="shared" si="12"/>
        <v/>
      </c>
      <c r="L393" s="147">
        <v>186</v>
      </c>
      <c r="M393" s="147">
        <v>991</v>
      </c>
      <c r="N393" s="147">
        <v>809</v>
      </c>
      <c r="O393" s="147">
        <v>20</v>
      </c>
    </row>
    <row r="394" spans="1:22" s="83" customFormat="1" ht="34.5" customHeight="1">
      <c r="A394" s="250" t="s">
        <v>774</v>
      </c>
      <c r="B394" s="84"/>
      <c r="C394" s="370"/>
      <c r="D394" s="381"/>
      <c r="E394" s="320" t="s">
        <v>225</v>
      </c>
      <c r="F394" s="321"/>
      <c r="G394" s="321"/>
      <c r="H394" s="322"/>
      <c r="I394" s="343"/>
      <c r="J394" s="140">
        <f t="shared" si="11"/>
        <v>1673</v>
      </c>
      <c r="K394" s="81" t="str">
        <f t="shared" si="12"/>
        <v/>
      </c>
      <c r="L394" s="147">
        <v>489</v>
      </c>
      <c r="M394" s="147">
        <v>579</v>
      </c>
      <c r="N394" s="147">
        <v>567</v>
      </c>
      <c r="O394" s="147">
        <v>38</v>
      </c>
    </row>
    <row r="395" spans="1:22" s="83" customFormat="1" ht="34.5" customHeight="1">
      <c r="A395" s="250" t="s">
        <v>775</v>
      </c>
      <c r="B395" s="84"/>
      <c r="C395" s="370"/>
      <c r="D395" s="382"/>
      <c r="E395" s="320" t="s">
        <v>226</v>
      </c>
      <c r="F395" s="321"/>
      <c r="G395" s="321"/>
      <c r="H395" s="322"/>
      <c r="I395" s="343"/>
      <c r="J395" s="140">
        <f t="shared" si="11"/>
        <v>168</v>
      </c>
      <c r="K395" s="81" t="str">
        <f t="shared" si="12"/>
        <v/>
      </c>
      <c r="L395" s="147">
        <v>0</v>
      </c>
      <c r="M395" s="147">
        <v>59</v>
      </c>
      <c r="N395" s="147">
        <v>109</v>
      </c>
      <c r="O395" s="147">
        <v>0</v>
      </c>
    </row>
    <row r="396" spans="1:22" s="83" customFormat="1" ht="34.5" customHeight="1">
      <c r="A396" s="250" t="s">
        <v>776</v>
      </c>
      <c r="B396" s="1"/>
      <c r="C396" s="370"/>
      <c r="D396" s="320" t="s">
        <v>227</v>
      </c>
      <c r="E396" s="321"/>
      <c r="F396" s="321"/>
      <c r="G396" s="321"/>
      <c r="H396" s="322"/>
      <c r="I396" s="343"/>
      <c r="J396" s="140">
        <f t="shared" si="11"/>
        <v>28490</v>
      </c>
      <c r="K396" s="81" t="str">
        <f t="shared" si="12"/>
        <v/>
      </c>
      <c r="L396" s="147">
        <v>2164</v>
      </c>
      <c r="M396" s="147">
        <v>13290</v>
      </c>
      <c r="N396" s="147">
        <v>12821</v>
      </c>
      <c r="O396" s="147">
        <v>215</v>
      </c>
    </row>
    <row r="397" spans="1:22" s="83" customFormat="1" ht="34.5" customHeight="1">
      <c r="A397" s="250" t="s">
        <v>777</v>
      </c>
      <c r="B397" s="119"/>
      <c r="C397" s="370"/>
      <c r="D397" s="320" t="s">
        <v>228</v>
      </c>
      <c r="E397" s="321"/>
      <c r="F397" s="321"/>
      <c r="G397" s="321"/>
      <c r="H397" s="322"/>
      <c r="I397" s="344"/>
      <c r="J397" s="140">
        <f t="shared" si="11"/>
        <v>3853</v>
      </c>
      <c r="K397" s="81" t="str">
        <f t="shared" si="12"/>
        <v/>
      </c>
      <c r="L397" s="147">
        <v>673</v>
      </c>
      <c r="M397" s="147">
        <v>1632</v>
      </c>
      <c r="N397" s="147">
        <v>1494</v>
      </c>
      <c r="O397" s="147">
        <v>54</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1054</v>
      </c>
      <c r="O403" s="66" t="s">
        <v>1057</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3847</v>
      </c>
      <c r="K405" s="81" t="str">
        <f t="shared" ref="K405:K422" si="14">IF(OR(COUNTIF(L405:O405,"未確認")&gt;0,COUNTIF(L405:O405,"~*")&gt;0),"※","")</f>
        <v/>
      </c>
      <c r="L405" s="147">
        <v>675</v>
      </c>
      <c r="M405" s="147">
        <v>1629</v>
      </c>
      <c r="N405" s="147">
        <v>1485</v>
      </c>
      <c r="O405" s="147">
        <v>58</v>
      </c>
    </row>
    <row r="406" spans="1:22" s="83" customFormat="1" ht="34.5" customHeight="1">
      <c r="A406" s="251" t="s">
        <v>779</v>
      </c>
      <c r="B406" s="119"/>
      <c r="C406" s="369"/>
      <c r="D406" s="375" t="s">
        <v>233</v>
      </c>
      <c r="E406" s="377" t="s">
        <v>234</v>
      </c>
      <c r="F406" s="378"/>
      <c r="G406" s="378"/>
      <c r="H406" s="379"/>
      <c r="I406" s="361"/>
      <c r="J406" s="140">
        <f t="shared" si="13"/>
        <v>896</v>
      </c>
      <c r="K406" s="81" t="str">
        <f t="shared" si="14"/>
        <v/>
      </c>
      <c r="L406" s="147">
        <v>186</v>
      </c>
      <c r="M406" s="147">
        <v>397</v>
      </c>
      <c r="N406" s="147">
        <v>293</v>
      </c>
      <c r="O406" s="147">
        <v>20</v>
      </c>
    </row>
    <row r="407" spans="1:22" s="83" customFormat="1" ht="34.5" customHeight="1">
      <c r="A407" s="251" t="s">
        <v>780</v>
      </c>
      <c r="B407" s="119"/>
      <c r="C407" s="369"/>
      <c r="D407" s="369"/>
      <c r="E407" s="320" t="s">
        <v>235</v>
      </c>
      <c r="F407" s="321"/>
      <c r="G407" s="321"/>
      <c r="H407" s="322"/>
      <c r="I407" s="361"/>
      <c r="J407" s="140">
        <f t="shared" si="13"/>
        <v>2656</v>
      </c>
      <c r="K407" s="81" t="str">
        <f t="shared" si="14"/>
        <v/>
      </c>
      <c r="L407" s="147">
        <v>418</v>
      </c>
      <c r="M407" s="147">
        <v>1122</v>
      </c>
      <c r="N407" s="147">
        <v>1087</v>
      </c>
      <c r="O407" s="147">
        <v>29</v>
      </c>
    </row>
    <row r="408" spans="1:22" s="83" customFormat="1" ht="34.5" customHeight="1">
      <c r="A408" s="251" t="s">
        <v>781</v>
      </c>
      <c r="B408" s="119"/>
      <c r="C408" s="369"/>
      <c r="D408" s="369"/>
      <c r="E408" s="320" t="s">
        <v>236</v>
      </c>
      <c r="F408" s="321"/>
      <c r="G408" s="321"/>
      <c r="H408" s="322"/>
      <c r="I408" s="361"/>
      <c r="J408" s="140">
        <f t="shared" si="13"/>
        <v>126</v>
      </c>
      <c r="K408" s="81" t="str">
        <f t="shared" si="14"/>
        <v/>
      </c>
      <c r="L408" s="147">
        <v>65</v>
      </c>
      <c r="M408" s="147">
        <v>34</v>
      </c>
      <c r="N408" s="147">
        <v>21</v>
      </c>
      <c r="O408" s="147">
        <v>6</v>
      </c>
    </row>
    <row r="409" spans="1:22" s="83" customFormat="1" ht="34.5" customHeight="1">
      <c r="A409" s="251" t="s">
        <v>782</v>
      </c>
      <c r="B409" s="119"/>
      <c r="C409" s="369"/>
      <c r="D409" s="369"/>
      <c r="E409" s="317" t="s">
        <v>989</v>
      </c>
      <c r="F409" s="318"/>
      <c r="G409" s="318"/>
      <c r="H409" s="319"/>
      <c r="I409" s="361"/>
      <c r="J409" s="140">
        <f t="shared" si="13"/>
        <v>169</v>
      </c>
      <c r="K409" s="81" t="str">
        <f t="shared" si="14"/>
        <v/>
      </c>
      <c r="L409" s="147">
        <v>6</v>
      </c>
      <c r="M409" s="147">
        <v>76</v>
      </c>
      <c r="N409" s="147">
        <v>84</v>
      </c>
      <c r="O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3853</v>
      </c>
      <c r="K413" s="81" t="str">
        <f t="shared" si="14"/>
        <v/>
      </c>
      <c r="L413" s="147">
        <v>673</v>
      </c>
      <c r="M413" s="147">
        <v>1632</v>
      </c>
      <c r="N413" s="147">
        <v>1494</v>
      </c>
      <c r="O413" s="147">
        <v>54</v>
      </c>
    </row>
    <row r="414" spans="1:22" s="83" customFormat="1" ht="34.5" customHeight="1">
      <c r="A414" s="251" t="s">
        <v>787</v>
      </c>
      <c r="B414" s="119"/>
      <c r="C414" s="369"/>
      <c r="D414" s="375" t="s">
        <v>240</v>
      </c>
      <c r="E414" s="377" t="s">
        <v>241</v>
      </c>
      <c r="F414" s="378"/>
      <c r="G414" s="378"/>
      <c r="H414" s="379"/>
      <c r="I414" s="361"/>
      <c r="J414" s="140">
        <f t="shared" si="13"/>
        <v>893</v>
      </c>
      <c r="K414" s="81" t="str">
        <f t="shared" si="14"/>
        <v/>
      </c>
      <c r="L414" s="147">
        <v>610</v>
      </c>
      <c r="M414" s="147">
        <v>149</v>
      </c>
      <c r="N414" s="147">
        <v>87</v>
      </c>
      <c r="O414" s="147">
        <v>47</v>
      </c>
    </row>
    <row r="415" spans="1:22" s="83" customFormat="1" ht="34.5" customHeight="1">
      <c r="A415" s="251" t="s">
        <v>788</v>
      </c>
      <c r="B415" s="119"/>
      <c r="C415" s="369"/>
      <c r="D415" s="369"/>
      <c r="E415" s="320" t="s">
        <v>242</v>
      </c>
      <c r="F415" s="321"/>
      <c r="G415" s="321"/>
      <c r="H415" s="322"/>
      <c r="I415" s="361"/>
      <c r="J415" s="140">
        <f t="shared" si="13"/>
        <v>2429</v>
      </c>
      <c r="K415" s="81" t="str">
        <f t="shared" si="14"/>
        <v/>
      </c>
      <c r="L415" s="147">
        <v>0</v>
      </c>
      <c r="M415" s="147">
        <v>1309</v>
      </c>
      <c r="N415" s="147">
        <v>1120</v>
      </c>
      <c r="O415" s="147">
        <v>0</v>
      </c>
    </row>
    <row r="416" spans="1:22" s="83" customFormat="1" ht="34.5" customHeight="1">
      <c r="A416" s="251" t="s">
        <v>789</v>
      </c>
      <c r="B416" s="119"/>
      <c r="C416" s="369"/>
      <c r="D416" s="369"/>
      <c r="E416" s="320" t="s">
        <v>243</v>
      </c>
      <c r="F416" s="321"/>
      <c r="G416" s="321"/>
      <c r="H416" s="322"/>
      <c r="I416" s="361"/>
      <c r="J416" s="140">
        <f t="shared" si="13"/>
        <v>254</v>
      </c>
      <c r="K416" s="81" t="str">
        <f t="shared" si="14"/>
        <v/>
      </c>
      <c r="L416" s="147">
        <v>19</v>
      </c>
      <c r="M416" s="147">
        <v>88</v>
      </c>
      <c r="N416" s="147">
        <v>144</v>
      </c>
      <c r="O416" s="147">
        <v>3</v>
      </c>
    </row>
    <row r="417" spans="1:22" s="83" customFormat="1" ht="34.5" customHeight="1">
      <c r="A417" s="251" t="s">
        <v>790</v>
      </c>
      <c r="B417" s="119"/>
      <c r="C417" s="369"/>
      <c r="D417" s="369"/>
      <c r="E417" s="320" t="s">
        <v>244</v>
      </c>
      <c r="F417" s="321"/>
      <c r="G417" s="321"/>
      <c r="H417" s="322"/>
      <c r="I417" s="361"/>
      <c r="J417" s="140">
        <f t="shared" si="13"/>
        <v>26</v>
      </c>
      <c r="K417" s="81" t="str">
        <f t="shared" si="14"/>
        <v/>
      </c>
      <c r="L417" s="147">
        <v>0</v>
      </c>
      <c r="M417" s="147">
        <v>15</v>
      </c>
      <c r="N417" s="147">
        <v>10</v>
      </c>
      <c r="O417" s="147">
        <v>1</v>
      </c>
    </row>
    <row r="418" spans="1:22" s="83" customFormat="1" ht="34.5" customHeight="1">
      <c r="A418" s="251" t="s">
        <v>791</v>
      </c>
      <c r="B418" s="119"/>
      <c r="C418" s="369"/>
      <c r="D418" s="369"/>
      <c r="E418" s="320" t="s">
        <v>245</v>
      </c>
      <c r="F418" s="321"/>
      <c r="G418" s="321"/>
      <c r="H418" s="322"/>
      <c r="I418" s="361"/>
      <c r="J418" s="140">
        <f t="shared" si="13"/>
        <v>36</v>
      </c>
      <c r="K418" s="81" t="str">
        <f t="shared" si="14"/>
        <v/>
      </c>
      <c r="L418" s="147">
        <v>0</v>
      </c>
      <c r="M418" s="147">
        <v>9</v>
      </c>
      <c r="N418" s="147">
        <v>27</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52</v>
      </c>
      <c r="K420" s="81" t="str">
        <f t="shared" si="14"/>
        <v/>
      </c>
      <c r="L420" s="147">
        <v>0</v>
      </c>
      <c r="M420" s="147">
        <v>24</v>
      </c>
      <c r="N420" s="147">
        <v>27</v>
      </c>
      <c r="O420" s="147">
        <v>1</v>
      </c>
    </row>
    <row r="421" spans="1:22" s="83" customFormat="1" ht="34.5" customHeight="1">
      <c r="A421" s="251" t="s">
        <v>794</v>
      </c>
      <c r="B421" s="119"/>
      <c r="C421" s="369"/>
      <c r="D421" s="369"/>
      <c r="E421" s="320" t="s">
        <v>247</v>
      </c>
      <c r="F421" s="321"/>
      <c r="G421" s="321"/>
      <c r="H421" s="322"/>
      <c r="I421" s="361"/>
      <c r="J421" s="140">
        <f t="shared" si="13"/>
        <v>163</v>
      </c>
      <c r="K421" s="81" t="str">
        <f t="shared" si="14"/>
        <v/>
      </c>
      <c r="L421" s="147">
        <v>44</v>
      </c>
      <c r="M421" s="147">
        <v>38</v>
      </c>
      <c r="N421" s="147">
        <v>79</v>
      </c>
      <c r="O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1054</v>
      </c>
      <c r="O428" s="66" t="s">
        <v>1057</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2960</v>
      </c>
      <c r="K430" s="193" t="str">
        <f>IF(OR(COUNTIF(L430:O430,"未確認")&gt;0,COUNTIF(L430:O430,"~*")&gt;0),"※","")</f>
        <v/>
      </c>
      <c r="L430" s="147">
        <v>63</v>
      </c>
      <c r="M430" s="147">
        <v>1483</v>
      </c>
      <c r="N430" s="147">
        <v>1407</v>
      </c>
      <c r="O430" s="147">
        <v>7</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2692</v>
      </c>
      <c r="K433" s="193" t="str">
        <f>IF(OR(COUNTIF(L433:O433,"未確認")&gt;0,COUNTIF(L433:O433,"~*")&gt;0),"※","")</f>
        <v/>
      </c>
      <c r="L433" s="147">
        <v>44</v>
      </c>
      <c r="M433" s="147">
        <v>1371</v>
      </c>
      <c r="N433" s="147">
        <v>1275</v>
      </c>
      <c r="O433" s="147">
        <v>2</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268</v>
      </c>
      <c r="K434" s="193" t="str">
        <f>IF(OR(COUNTIF(L434:O434,"未確認")&gt;0,COUNTIF(L434:O434,"~*")&gt;0),"※","")</f>
        <v/>
      </c>
      <c r="L434" s="147">
        <v>19</v>
      </c>
      <c r="M434" s="147">
        <v>112</v>
      </c>
      <c r="N434" s="147">
        <v>132</v>
      </c>
      <c r="O434" s="147">
        <v>5</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1054</v>
      </c>
      <c r="O441" s="66" t="s">
        <v>1057</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1054</v>
      </c>
      <c r="O466" s="66" t="s">
        <v>1057</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85</v>
      </c>
      <c r="K468" s="201" t="str">
        <f t="shared" ref="K468:K475" si="16">IF(OR(COUNTIF(L468:O468,"未確認")&gt;0,COUNTIF(L468:O468,"*")&gt;0),"※","")</f>
        <v>※</v>
      </c>
      <c r="L468" s="117">
        <v>29</v>
      </c>
      <c r="M468" s="117">
        <v>35</v>
      </c>
      <c r="N468" s="117">
        <v>21</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t="s">
        <v>541</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98</v>
      </c>
      <c r="K476" s="201" t="str">
        <f>IF(OR(COUNTIF(L476:O476,"未確認")&gt;0,COUNTIF(L476:O476,"~")&gt;0),"※","")</f>
        <v/>
      </c>
      <c r="L476" s="117">
        <v>43</v>
      </c>
      <c r="M476" s="117">
        <v>35</v>
      </c>
      <c r="N476" s="117">
        <v>20</v>
      </c>
      <c r="O476" s="117" t="s">
        <v>541</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13</v>
      </c>
      <c r="K481" s="201" t="str">
        <f t="shared" si="18"/>
        <v>※</v>
      </c>
      <c r="L481" s="117">
        <v>13</v>
      </c>
      <c r="M481" s="117">
        <v>0</v>
      </c>
      <c r="N481" s="117">
        <v>0</v>
      </c>
      <c r="O481" s="117" t="s">
        <v>541</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24</v>
      </c>
      <c r="K489" s="201" t="str">
        <f t="shared" si="18"/>
        <v>※</v>
      </c>
      <c r="L489" s="117">
        <v>24</v>
      </c>
      <c r="M489" s="117">
        <v>0</v>
      </c>
      <c r="N489" s="117">
        <v>0</v>
      </c>
      <c r="O489" s="117" t="s">
        <v>541</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10</v>
      </c>
      <c r="K494" s="201" t="str">
        <f t="shared" si="18"/>
        <v/>
      </c>
      <c r="L494" s="117">
        <v>10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1054</v>
      </c>
      <c r="O502" s="66" t="s">
        <v>1057</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1054</v>
      </c>
      <c r="O514" s="66" t="s">
        <v>1057</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1054</v>
      </c>
      <c r="O520" s="66" t="s">
        <v>1057</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13</v>
      </c>
      <c r="K522" s="201" t="str">
        <f>IF(OR(COUNTIF(L522:O522,"未確認")&gt;0,COUNTIF(L522:O522,"*")&gt;0),"※","")</f>
        <v>※</v>
      </c>
      <c r="L522" s="117">
        <v>13</v>
      </c>
      <c r="M522" s="117" t="s">
        <v>541</v>
      </c>
      <c r="N522" s="117" t="s">
        <v>541</v>
      </c>
      <c r="O522" s="117" t="s">
        <v>541</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1054</v>
      </c>
      <c r="O525" s="66" t="s">
        <v>1057</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1054</v>
      </c>
      <c r="O530" s="66" t="s">
        <v>1057</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1054</v>
      </c>
      <c r="O543" s="66" t="s">
        <v>1057</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1048</v>
      </c>
      <c r="M558" s="211" t="s">
        <v>1052</v>
      </c>
      <c r="N558" s="211" t="s">
        <v>1052</v>
      </c>
      <c r="O558" s="211" t="s">
        <v>1048</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v>73.2</v>
      </c>
      <c r="N560" s="211">
        <v>72.099999999999994</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v>22.4</v>
      </c>
      <c r="N561" s="211">
        <v>33.799999999999997</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v>17.3</v>
      </c>
      <c r="N562" s="211">
        <v>21.1</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v>11.7</v>
      </c>
      <c r="N563" s="211">
        <v>12.8</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v>5.9</v>
      </c>
      <c r="N564" s="211">
        <v>2.6</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v>14.4</v>
      </c>
      <c r="N565" s="211">
        <v>16.600000000000001</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v>30.9</v>
      </c>
      <c r="N566" s="211">
        <v>32.299999999999997</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1054</v>
      </c>
      <c r="O588" s="66" t="s">
        <v>1057</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row>
    <row r="590" spans="1:22" s="115" customFormat="1" ht="69.95" customHeight="1">
      <c r="A590" s="252" t="s">
        <v>891</v>
      </c>
      <c r="C590" s="320" t="s">
        <v>386</v>
      </c>
      <c r="D590" s="321"/>
      <c r="E590" s="321"/>
      <c r="F590" s="321"/>
      <c r="G590" s="321"/>
      <c r="H590" s="322"/>
      <c r="I590" s="134" t="s">
        <v>387</v>
      </c>
      <c r="J590" s="116" t="str">
        <f>IF(SUM(L590:O590)=0,IF(COUNTIF(L590:O590,"未確認")&gt;0,"未確認",IF(COUNTIF(L590:O590,"~*")&gt;0,"*",SUM(L590:O590))),SUM(L590:O590))</f>
        <v>*</v>
      </c>
      <c r="K590" s="201" t="str">
        <f>IF(OR(COUNTIF(L590:O590,"未確認")&gt;0,COUNTIF(L590:O590,"*")&gt;0),"※","")</f>
        <v>※</v>
      </c>
      <c r="L590" s="117">
        <v>0</v>
      </c>
      <c r="M590" s="117" t="s">
        <v>541</v>
      </c>
      <c r="N590" s="117">
        <v>0</v>
      </c>
      <c r="O590" s="117">
        <v>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26</v>
      </c>
      <c r="K591" s="201" t="str">
        <f>IF(OR(COUNTIF(L591:O591,"未確認")&gt;0,COUNTIF(L591:O591,"*")&gt;0),"※","")</f>
        <v>※</v>
      </c>
      <c r="L591" s="117">
        <v>14</v>
      </c>
      <c r="M591" s="117" t="s">
        <v>541</v>
      </c>
      <c r="N591" s="117">
        <v>12</v>
      </c>
      <c r="O591" s="117" t="s">
        <v>541</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109</v>
      </c>
      <c r="K593" s="201" t="str">
        <f>IF(OR(COUNTIF(L593:O593,"未確認")&gt;0,COUNTIF(L593:O593,"*")&gt;0),"※","")</f>
        <v/>
      </c>
      <c r="L593" s="117">
        <v>0</v>
      </c>
      <c r="M593" s="117">
        <v>53</v>
      </c>
      <c r="N593" s="117">
        <v>56</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980</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280</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1615</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635</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1880</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1054</v>
      </c>
      <c r="O611" s="66" t="s">
        <v>1057</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40</v>
      </c>
      <c r="K614" s="201" t="str">
        <f t="shared" si="29"/>
        <v/>
      </c>
      <c r="L614" s="117">
        <v>0</v>
      </c>
      <c r="M614" s="117">
        <v>17</v>
      </c>
      <c r="N614" s="117">
        <v>23</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t="s">
        <v>541</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v>0</v>
      </c>
    </row>
    <row r="622" spans="1:22" s="118" customFormat="1" ht="69.95" customHeight="1">
      <c r="A622" s="252" t="s">
        <v>915</v>
      </c>
      <c r="B622" s="119"/>
      <c r="C622" s="320" t="s">
        <v>427</v>
      </c>
      <c r="D622" s="321"/>
      <c r="E622" s="321"/>
      <c r="F622" s="321"/>
      <c r="G622" s="321"/>
      <c r="H622" s="322"/>
      <c r="I622" s="122" t="s">
        <v>428</v>
      </c>
      <c r="J622" s="116">
        <f t="shared" si="28"/>
        <v>58</v>
      </c>
      <c r="K622" s="201" t="str">
        <f t="shared" si="29"/>
        <v/>
      </c>
      <c r="L622" s="117">
        <v>0</v>
      </c>
      <c r="M622" s="117">
        <v>34</v>
      </c>
      <c r="N622" s="117">
        <v>24</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1054</v>
      </c>
      <c r="O629" s="66" t="s">
        <v>1057</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t="s">
        <v>541</v>
      </c>
      <c r="O631" s="117" t="s">
        <v>541</v>
      </c>
    </row>
    <row r="632" spans="1:22" s="118" customFormat="1" ht="56.1" customHeight="1">
      <c r="A632" s="252" t="s">
        <v>918</v>
      </c>
      <c r="B632" s="119"/>
      <c r="C632" s="320" t="s">
        <v>434</v>
      </c>
      <c r="D632" s="321"/>
      <c r="E632" s="321"/>
      <c r="F632" s="321"/>
      <c r="G632" s="321"/>
      <c r="H632" s="322"/>
      <c r="I632" s="122" t="s">
        <v>435</v>
      </c>
      <c r="J632" s="116">
        <f t="shared" si="30"/>
        <v>189</v>
      </c>
      <c r="K632" s="201" t="str">
        <f t="shared" si="31"/>
        <v>※</v>
      </c>
      <c r="L632" s="117">
        <v>0</v>
      </c>
      <c r="M632" s="117">
        <v>98</v>
      </c>
      <c r="N632" s="117">
        <v>91</v>
      </c>
      <c r="O632" s="117" t="s">
        <v>541</v>
      </c>
    </row>
    <row r="633" spans="1:22" s="118" customFormat="1" ht="57">
      <c r="A633" s="252" t="s">
        <v>919</v>
      </c>
      <c r="B633" s="119"/>
      <c r="C633" s="320" t="s">
        <v>436</v>
      </c>
      <c r="D633" s="321"/>
      <c r="E633" s="321"/>
      <c r="F633" s="321"/>
      <c r="G633" s="321"/>
      <c r="H633" s="322"/>
      <c r="I633" s="122" t="s">
        <v>437</v>
      </c>
      <c r="J633" s="116">
        <f t="shared" si="30"/>
        <v>94</v>
      </c>
      <c r="K633" s="201" t="str">
        <f t="shared" si="31"/>
        <v>※</v>
      </c>
      <c r="L633" s="117">
        <v>0</v>
      </c>
      <c r="M633" s="117">
        <v>42</v>
      </c>
      <c r="N633" s="117">
        <v>52</v>
      </c>
      <c r="O633" s="117" t="s">
        <v>541</v>
      </c>
    </row>
    <row r="634" spans="1:22" s="118" customFormat="1" ht="56.1" customHeight="1">
      <c r="A634" s="252" t="s">
        <v>920</v>
      </c>
      <c r="B634" s="119"/>
      <c r="C634" s="317" t="s">
        <v>1026</v>
      </c>
      <c r="D634" s="318"/>
      <c r="E634" s="318"/>
      <c r="F634" s="318"/>
      <c r="G634" s="318"/>
      <c r="H634" s="319"/>
      <c r="I634" s="122" t="s">
        <v>439</v>
      </c>
      <c r="J634" s="116">
        <f t="shared" si="30"/>
        <v>22</v>
      </c>
      <c r="K634" s="201" t="str">
        <f t="shared" si="31"/>
        <v>※</v>
      </c>
      <c r="L634" s="117" t="s">
        <v>541</v>
      </c>
      <c r="M634" s="117">
        <v>11</v>
      </c>
      <c r="N634" s="117">
        <v>11</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t="s">
        <v>541</v>
      </c>
    </row>
    <row r="636" spans="1:22" s="118" customFormat="1" ht="69.95" customHeight="1">
      <c r="A636" s="252" t="s">
        <v>922</v>
      </c>
      <c r="B636" s="119"/>
      <c r="C636" s="320" t="s">
        <v>442</v>
      </c>
      <c r="D636" s="321"/>
      <c r="E636" s="321"/>
      <c r="F636" s="321"/>
      <c r="G636" s="321"/>
      <c r="H636" s="322"/>
      <c r="I636" s="122" t="s">
        <v>443</v>
      </c>
      <c r="J636" s="116">
        <f t="shared" si="30"/>
        <v>18</v>
      </c>
      <c r="K636" s="201" t="str">
        <f t="shared" si="31"/>
        <v>※</v>
      </c>
      <c r="L636" s="117">
        <v>18</v>
      </c>
      <c r="M636" s="117" t="s">
        <v>541</v>
      </c>
      <c r="N636" s="117" t="s">
        <v>541</v>
      </c>
      <c r="O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1054</v>
      </c>
      <c r="O644" s="66" t="s">
        <v>1057</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178</v>
      </c>
      <c r="K646" s="201" t="str">
        <f t="shared" ref="K646:K660" si="33">IF(OR(COUNTIF(L646:O646,"未確認")&gt;0,COUNTIF(L646:O646,"*")&gt;0),"※","")</f>
        <v/>
      </c>
      <c r="L646" s="117">
        <v>33</v>
      </c>
      <c r="M646" s="117">
        <v>69</v>
      </c>
      <c r="N646" s="117">
        <v>64</v>
      </c>
      <c r="O646" s="117">
        <v>12</v>
      </c>
    </row>
    <row r="647" spans="1:22" s="118" customFormat="1" ht="69.95" customHeight="1">
      <c r="A647" s="252" t="s">
        <v>926</v>
      </c>
      <c r="B647" s="84"/>
      <c r="C647" s="188"/>
      <c r="D647" s="221"/>
      <c r="E647" s="320" t="s">
        <v>938</v>
      </c>
      <c r="F647" s="321"/>
      <c r="G647" s="321"/>
      <c r="H647" s="322"/>
      <c r="I647" s="122" t="s">
        <v>452</v>
      </c>
      <c r="J647" s="116">
        <f t="shared" si="32"/>
        <v>139</v>
      </c>
      <c r="K647" s="201" t="str">
        <f t="shared" si="33"/>
        <v/>
      </c>
      <c r="L647" s="117">
        <v>31</v>
      </c>
      <c r="M647" s="117">
        <v>63</v>
      </c>
      <c r="N647" s="117">
        <v>33</v>
      </c>
      <c r="O647" s="117">
        <v>12</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c r="O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c r="O650" s="117">
        <v>0</v>
      </c>
    </row>
    <row r="651" spans="1:22" s="118" customFormat="1" ht="69.95" customHeight="1">
      <c r="A651" s="252" t="s">
        <v>930</v>
      </c>
      <c r="B651" s="84"/>
      <c r="C651" s="188"/>
      <c r="D651" s="221"/>
      <c r="E651" s="320" t="s">
        <v>942</v>
      </c>
      <c r="F651" s="321"/>
      <c r="G651" s="321"/>
      <c r="H651" s="322"/>
      <c r="I651" s="122" t="s">
        <v>460</v>
      </c>
      <c r="J651" s="116">
        <f t="shared" si="32"/>
        <v>32</v>
      </c>
      <c r="K651" s="201" t="str">
        <f t="shared" si="33"/>
        <v>※</v>
      </c>
      <c r="L651" s="117" t="s">
        <v>541</v>
      </c>
      <c r="M651" s="117" t="s">
        <v>541</v>
      </c>
      <c r="N651" s="117">
        <v>32</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165</v>
      </c>
      <c r="K655" s="201" t="str">
        <f t="shared" si="33"/>
        <v/>
      </c>
      <c r="L655" s="117">
        <v>33</v>
      </c>
      <c r="M655" s="117">
        <v>61</v>
      </c>
      <c r="N655" s="117">
        <v>59</v>
      </c>
      <c r="O655" s="117">
        <v>12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151</v>
      </c>
      <c r="K657" s="201" t="str">
        <f t="shared" si="33"/>
        <v/>
      </c>
      <c r="L657" s="117">
        <v>32</v>
      </c>
      <c r="M657" s="117">
        <v>55</v>
      </c>
      <c r="N657" s="117">
        <v>52</v>
      </c>
      <c r="O657" s="117">
        <v>12</v>
      </c>
    </row>
    <row r="658" spans="1:22" s="118" customFormat="1" ht="56.1" customHeight="1">
      <c r="A658" s="252" t="s">
        <v>946</v>
      </c>
      <c r="B658" s="84"/>
      <c r="C658" s="320" t="s">
        <v>471</v>
      </c>
      <c r="D658" s="321"/>
      <c r="E658" s="321"/>
      <c r="F658" s="321"/>
      <c r="G658" s="321"/>
      <c r="H658" s="322"/>
      <c r="I658" s="122" t="s">
        <v>472</v>
      </c>
      <c r="J658" s="116">
        <f t="shared" si="32"/>
        <v>10</v>
      </c>
      <c r="K658" s="201" t="str">
        <f t="shared" si="33"/>
        <v>※</v>
      </c>
      <c r="L658" s="117" t="s">
        <v>541</v>
      </c>
      <c r="M658" s="117" t="s">
        <v>541</v>
      </c>
      <c r="N658" s="117">
        <v>10</v>
      </c>
      <c r="O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1054</v>
      </c>
      <c r="O665" s="66" t="s">
        <v>1057</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1054</v>
      </c>
      <c r="O681" s="66" t="s">
        <v>1057</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1054</v>
      </c>
      <c r="O691" s="66" t="s">
        <v>1057</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1054</v>
      </c>
      <c r="O704" s="66" t="s">
        <v>1057</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3F8933E-59BF-4842-A576-E0F66F2ECC0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2019-12-23T00:27:28Z</dcterms:modified>
</cp:coreProperties>
</file>