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E4EAA0A-8287-4058-93C2-CE18C8D9E495}"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<sst xmlns="http://schemas.openxmlformats.org/spreadsheetml/2006/main" count="3213" uniqueCount="1053">
  <si>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</si>
  <si>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</si>
  <si>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</si>
  <si>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</si>
  <si>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</si>
  <si>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</si>
  <si>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</si>
  <si>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</si>
  <si>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</si>
  <si>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</si>
  <si>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</si>
  <si>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</si>
  <si>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</si>
  <si>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</si>
  <si>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</si>
  <si>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</si>
  <si>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</si>
  <si>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</si>
  <si>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</si>
  <si>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</si>
  <si>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</si>
  <si>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</si>
  <si>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</si>
  <si>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</si>
  <si>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</si>
  <si>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</si>
  <si>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</si>
  <si>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</si>
  <si>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</si>
  <si>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</si>
  <si>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</si>
  <si>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</si>
  <si>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</si>
  <si>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</si>
  <si>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</si>
  <si>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</si>
  <si>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</si>
  <si>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</si>
  <si>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</si>
  <si>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</si>
  <si>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</si>
  <si>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</si>
  <si>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</si>
  <si>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</si>
  <si>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</si>
  <si>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</si>
  <si>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</si>
  <si>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</si>
  <si>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</si>
  <si>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</si>
  <si>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</si>
  <si>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</si>
  <si>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</si>
  <si>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</si>
  <si>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</si>
  <si>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</si>
  <si>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</si>
  <si>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</si>
  <si>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</si>
  <si>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</si>
  <si>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</si>
  <si>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</si>
  <si>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</si>
  <si>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</si>
  <si>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</si>
  <si>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</si>
  <si>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</si>
  <si>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</si>
  <si>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</si>
  <si>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</si>
  <si>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</si>
  <si>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</si>
  <si>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</si>
  <si>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</si>
  <si>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</si>
  <si>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</si>
  <si>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</si>
  <si>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</si>
  <si>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</si>
  <si>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</si>
  <si>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</si>
  <si>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</si>
  <si>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</si>
  <si>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</si>
  <si>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</si>
  <si>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</si>
  <si>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</si>
  <si>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</si>
  <si>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</si>
  <si>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</si>
  <si>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</si>
  <si>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</si>
  <si>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</si>
  <si>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</si>
  <si>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</si>
  <si>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</si>
  <si>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</si>
  <si>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</si>
  <si>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</si>
  <si>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</si>
  <si>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</si>
  <si>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</si>
  <si>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</si>
  <si>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</si>
  <si>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</si>
  <si>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</si>
  <si>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</si>
  <si>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</si>
  <si>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</si>
  <si>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</si>
  <si>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</si>
  <si>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</si>
  <si>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</si>
  <si>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</si>
  <si>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</si>
  <si>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</si>
  <si>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</si>
  <si>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</si>
  <si>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</si>
  <si>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</si>
  <si>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</si>
  <si>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</si>
  <si>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</si>
  <si>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</si>
  <si>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</si>
  <si>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</si>
  <si>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</si>
  <si>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</si>
  <si>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</si>
  <si>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</si>
  <si>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</si>
  <si>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</si>
  <si>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</si>
  <si>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</si>
  <si>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</si>
  <si>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</si>
  <si>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</si>
  <si>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</si>
  <si>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</si>
  <si>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</si>
  <si>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</si>
  <si>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</si>
  <si>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</si>
  <si>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</si>
  <si>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</si>
  <si>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</si>
  <si>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</si>
  <si>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</si>
  <si>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</si>
  <si>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</si>
  <si>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</si>
  <si>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</si>
  <si>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</si>
  <si>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</si>
  <si>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</si>
  <si>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</si>
  <si>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</si>
  <si>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</si>
  <si>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</si>
  <si>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</si>
  <si>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</si>
  <si>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</si>
  <si>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</si>
  <si>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</si>
  <si>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</si>
  <si>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</si>
  <si>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</si>
  <si>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</si>
  <si>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</si>
  <si>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</si>
  <si>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</si>
  <si>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</si>
  <si>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</si>
  <si>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</si>
  <si>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</si>
  <si>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</si>
  <si>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</si>
  <si>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</si>
  <si>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</si>
  <si>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</si>
  <si>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</si>
  <si>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</si>
  <si>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</si>
  <si>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</si>
  <si>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</si>
  <si>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</si>
  <si>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</si>
  <si>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</si>
  <si>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</si>
  <si>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</si>
  <si>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</si>
  <si>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</si>
  <si>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</si>
  <si>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</si>
  <si>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</si>
  <si>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</si>
  <si>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</si>
  <si>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</si>
  <si>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</si>
  <si>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</si>
  <si>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</si>
  <si>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</si>
  <si>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</si>
  <si>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</si>
  <si>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</si>
  <si>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</si>
  <si>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</si>
  <si>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</si>
  <si>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</si>
  <si>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</si>
  <si>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</si>
  <si>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</si>
  <si>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</si>
  <si>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</si>
  <si>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</si>
  <si>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</si>
  <si>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</si>
  <si>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</si>
  <si>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</si>
  <si>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</si>
  <si>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</si>
  <si>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</si>
  <si>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</si>
  <si>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</si>
  <si>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</si>
  <si>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</si>
  <si>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</si>
  <si>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</si>
  <si>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</si>
  <si>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</si>
  <si>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</si>
  <si>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</si>
  <si>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</si>
  <si>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</si>
  <si>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</si>
  <si>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</si>
  <si>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</si>
  <si>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</si>
  <si>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</si>
  <si>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</si>
  <si>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</si>
  <si>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</si>
  <si>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</si>
  <si>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</si>
  <si>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</si>
  <si>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</si>
  <si>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</si>
  <si>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</si>
  <si>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</si>
  <si>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</si>
  <si>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</si>
  <si>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</si>
  <si>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</si>
  <si>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</si>
  <si>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</si>
  <si>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</si>
  <si>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</si>
  <si>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</si>
  <si>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</si>
  <si>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</si>
  <si>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</si>
  <si>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</si>
  <si>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</si>
  <si>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</si>
  <si>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</si>
  <si>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</si>
  <si>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</si>
  <si>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</si>
  <si>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</si>
  <si>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</si>
  <si>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</si>
  <si>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</si>
  <si>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</si>
  <si>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</si>
  <si>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</si>
  <si>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</si>
  <si>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</si>
  <si>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</si>
  <si>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</si>
  <si>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</si>
  <si>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</si>
  <si>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</si>
  <si>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</si>
  <si>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</si>
  <si>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</si>
  <si>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</si>
  <si>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</si>
  <si>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</si>
  <si>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</si>
  <si>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</si>
  <si>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</si>
  <si>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</si>
  <si>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</si>
  <si>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</si>
  <si>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</si>
  <si>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</si>
  <si>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</si>
  <si>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</si>
  <si>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</si>
  <si>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</si>
  <si>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</si>
  <si>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</si>
  <si>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</si>
  <si>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</si>
  <si>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</si>
  <si>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</si>
  <si>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</si>
  <si>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</si>
  <si>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</si>
  <si>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</si>
  <si>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</si>
  <si>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</si>
  <si>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</si>
  <si>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</si>
  <si>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</si>
  <si>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</si>
  <si>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</si>
  <si>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</si>
  <si>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</si>
  <si>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</si>
  <si>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</si>
  <si>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</si>
  <si>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</si>
  <si>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</si>
  <si>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</si>
  <si>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</si>
  <si>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</si>
  <si>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</si>
  <si>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</si>
  <si>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</si>
  <si>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</si>
  <si>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</si>
  <si>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</si>
  <si>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</si>
  <si>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</si>
  <si>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</si>
  <si>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</si>
  <si>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</si>
  <si>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</si>
  <si>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</si>
  <si>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</si>
  <si>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</si>
  <si>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</si>
  <si>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</si>
  <si>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</si>
  <si>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</si>
  <si>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</si>
  <si>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</si>
  <si>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</si>
  <si>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</si>
  <si>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</si>
  <si>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</si>
  <si>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</si>
  <si>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</si>
  <si>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</si>
  <si>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</si>
  <si>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</si>
  <si>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</si>
  <si>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</si>
  <si>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</si>
  <si>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</si>
  <si>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</si>
  <si>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</si>
  <si>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</si>
  <si>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</si>
  <si>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</si>
  <si>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</si>
  <si>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</si>
  <si>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</si>
  <si>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</si>
  <si>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</si>
  <si>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</si>
  <si>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</si>
  <si>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</si>
  <si>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</si>
  <si>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</si>
  <si>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</si>
  <si>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</si>
  <si>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</si>
  <si>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</si>
  <si>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</si>
  <si>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</si>
  <si>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</si>
  <si>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</si>
  <si>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</si>
  <si>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</si>
  <si>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</si>
  <si>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</si>
  <si>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</si>
  <si>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</si>
  <si>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</si>
  <si>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</si>
  <si>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</si>
  <si>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</si>
  <si>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</si>
  <si>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</si>
  <si>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</si>
  <si>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</si>
  <si>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</si>
  <si>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</si>
  <si>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</si>
  <si>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</si>
  <si>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</si>
  <si>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</si>
  <si>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</si>
  <si>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</si>
  <si>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</si>
  <si>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</si>
  <si>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</si>
  <si>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</si>
  <si>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</si>
  <si>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</si>
  <si>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</si>
  <si>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</si>
  <si>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</si>
  <si>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</si>
  <si>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</si>
  <si>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</si>
  <si>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</si>
  <si>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</si>
  <si>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</si>
  <si>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</si>
  <si>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</si>
  <si>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</si>
  <si>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</si>
  <si>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</si>
  <si>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</si>
  <si>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</si>
  <si>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</si>
  <si>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</si>
  <si>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</si>
  <si>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</si>
  <si>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</si>
  <si>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</si>
  <si>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</si>
  <si>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</si>
  <si>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</si>
  <si>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</si>
  <si>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</si>
  <si>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</si>
  <si>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</si>
  <si>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</si>
  <si>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</si>
  <si>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</si>
  <si>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</si>
  <si>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</si>
  <si>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</si>
  <si>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</si>
  <si>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</si>
  <si>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</si>
  <si>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</si>
  <si>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</si>
  <si>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</si>
  <si>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</si>
  <si>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</si>
  <si>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</si>
  <si>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</si>
  <si>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</si>
  <si>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</si>
  <si>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</si>
  <si>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</si>
  <si>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</si>
  <si>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</si>
  <si>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</si>
  <si>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</si>
  <si>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</si>
  <si>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</si>
  <si>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</si>
  <si>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</si>
  <si>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</si>
  <si>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</si>
  <si>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</si>
  <si>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</si>
  <si>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</si>
  <si>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</si>
  <si>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</si>
  <si>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</si>
  <si>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</si>
  <si>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</si>
  <si>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</si>
  <si>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</si>
  <si>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</si>
  <si>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</si>
  <si>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</si>
  <si>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</si>
  <si>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</si>
  <si>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</si>
  <si>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</si>
  <si>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</si>
  <si>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</si>
  <si>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</si>
  <si>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</si>
  <si>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</si>
  <si>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</si>
  <si>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</si>
  <si>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</si>
  <si>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</si>
  <si>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</si>
  <si>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</si>
  <si>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</si>
  <si>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</si>
  <si>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</si>
  <si>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</si>
  <si>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</si>
  <si>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</si>
  <si>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</si>
  <si>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</si>
  <si>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</si>
  <si>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</si>
  <si>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</si>
  <si>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</si>
  <si>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</si>
  <si>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</si>
  <si>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</si>
  <si>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</si>
  <si>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</si>
  <si>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</si>
  <si>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</si>
  <si>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</si>
  <si>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</si>
  <si>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</si>
  <si>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</si>
  <si>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</si>
  <si>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</si>
  <si>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</si>
  <si>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</si>
  <si>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</si>
  <si>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</si>
  <si>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</si>
  <si>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</si>
  <si>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</si>
  <si>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</si>
  <si>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</si>
  <si>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</si>
  <si>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</si>
  <si>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</si>
  <si>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</si>
  <si>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</si>
  <si>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</si>
  <si>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</si>
  <si>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</si>
  <si>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</si>
  <si>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</si>
  <si>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</si>
  <si>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</si>
  <si>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</si>
  <si>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</si>
  <si>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</si>
  <si>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</si>
  <si>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</si>
  <si>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</si>
  <si>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</si>
  <si>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</si>
  <si>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</si>
  <si>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</si>
  <si>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</si>
  <si>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</si>
  <si>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</si>
  <si>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</si>
  <si>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</si>
  <si>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</si>
  <si>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</si>
  <si>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</si>
  <si>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</si>
  <si>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</si>
  <si>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</si>
  <si>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</si>
  <si>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</si>
  <si>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</si>
  <si>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</si>
  <si>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</si>
  <si>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</si>
  <si>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</si>
  <si>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</si>
  <si>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</si>
  <si>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</si>
  <si>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</si>
  <si>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</si>
  <si>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</si>
  <si>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</si>
  <si>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</si>
  <si>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</si>
  <si>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</si>
  <si>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</si>
  <si>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</si>
  <si>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</si>
  <si>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</si>
  <si>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</si>
  <si>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</si>
  <si>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</si>
  <si>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</si>
  <si>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</si>
  <si>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</si>
  <si>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</si>
  <si>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</si>
  <si>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</si>
  <si>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</si>
  <si>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</si>
  <si>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</si>
  <si>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</si>
  <si>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</si>
  <si>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</si>
  <si>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</si>
  <si>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</si>
  <si>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</si>
  <si>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</si>
  <si>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</si>
  <si>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</si>
  <si>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</si>
  <si>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</si>
  <si>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</si>
  <si>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</si>
  <si>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</si>
  <si>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</si>
  <si>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</si>
  <si>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</si>
  <si>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</si>
  <si>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</si>
  <si>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</si>
  <si>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</si>
  <si>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</si>
  <si>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</si>
  <si>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</si>
  <si>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</si>
  <si>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</si>
  <si>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</si>
  <si>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</si>
  <si>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</si>
  <si>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</si>
  <si>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</si>
  <si>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</si>
  <si>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</si>
  <si>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</si>
  <si>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</si>
  <si>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</si>
  <si>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</si>
  <si>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</si>
  <si>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</si>
  <si>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</si>
  <si>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</si>
  <si>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</si>
  <si>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</si>
  <si>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</si>
  <si>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</si>
  <si>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</si>
  <si>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</si>
  <si>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</si>
  <si>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</si>
  <si>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</si>
  <si>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</si>
  <si>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</si>
  <si>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</si>
  <si>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</si>
  <si>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</si>
  <si>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</si>
  <si>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</si>
  <si>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</si>
  <si>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</si>
  <si>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</si>
  <si>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</si>
  <si>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</si>
  <si>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</si>
  <si>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</si>
  <si>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</si>
  <si>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</si>
  <si>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</si>
  <si>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</si>
  <si>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</si>
  <si>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</si>
  <si>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</si>
  <si>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</si>
  <si>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</si>
  <si>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</si>
  <si>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</si>
  <si>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</si>
  <si>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</si>
  <si>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</si>
  <si>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</si>
  <si>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</si>
  <si>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</si>
  <si>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</si>
  <si>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</si>
  <si>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</si>
  <si>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</si>
  <si>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</si>
  <si>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</si>
  <si>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</si>
  <si>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</si>
  <si>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</si>
  <si>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</si>
  <si>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</si>
  <si>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</si>
  <si>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</si>
  <si>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</si>
  <si>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</si>
  <si>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</si>
  <si>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</si>
  <si>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</si>
  <si>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</si>
  <si>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</si>
  <si>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</si>
  <si>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</si>
  <si>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</si>
  <si>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</si>
  <si>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</si>
  <si>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</si>
  <si>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</si>
  <si>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</si>
  <si>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</si>
  <si>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</si>
  <si>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</si>
  <si>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</si>
  <si>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</si>
  <si>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</si>
  <si>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</si>
  <si>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</si>
  <si>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</si>
  <si>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</si>
  <si>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</si>
  <si>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</si>
  <si>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</si>
  <si>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</si>
  <si>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</si>
  <si>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</si>
  <si>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</si>
  <si>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</si>
  <si>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</si>
  <si>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</si>
  <si>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</si>
  <si>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</si>
  <si>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</si>
  <si>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</si>
  <si>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</si>
  <si>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</si>
  <si>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</si>
  <si>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</si>
  <si>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</si>
  <si>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</si>
  <si>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</si>
  <si>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</si>
  <si>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</si>
  <si>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</si>
  <si>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</si>
  <si>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</si>
  <si>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</si>
  <si>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</si>
  <si>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</si>
  <si>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</si>
  <si>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</si>
  <si>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</si>
  <si>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</si>
  <si>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</si>
  <si>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</si>
  <si>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</si>
  <si>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</si>
  <si>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</si>
  <si>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</si>
  <si>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</si>
  <si>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</si>
  <si>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</si>
  <si>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</si>
  <si>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</si>
  <si>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</si>
  <si>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</si>
  <si>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</si>
  <si>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</si>
  <si>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</si>
  <si>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</si>
  <si>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</si>
  <si>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</si>
  <si>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</si>
  <si>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</si>
  <si>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</si>
  <si>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</si>
  <si>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</si>
  <si>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</si>
  <si>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</si>
  <si>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</si>
  <si>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</si>
  <si>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</si>
  <si>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</si>
  <si>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</si>
  <si>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</si>
  <si>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</si>
  <si>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</si>
  <si>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</si>
  <si>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</si>
  <si>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</si>
  <si>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</si>
  <si>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</si>
  <si>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</si>
  <si>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</si>
  <si>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</si>
  <si>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</si>
  <si>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</si>
  <si>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</si>
  <si>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</si>
  <si>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</si>
  <si>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</si>
  <si>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</si>
  <si>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</si>
  <si>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</si>
  <si>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</si>
  <si>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</si>
  <si>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</si>
  <si>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</si>
  <si>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</si>
  <si>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</si>
  <si>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</si>
  <si>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</si>
  <si>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</si>
  <si>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</si>
  <si>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</si>
  <si>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</si>
  <si>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</si>
  <si>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</si>
  <si>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</si>
  <si>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</si>
  <si>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</si>
  <si>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</si>
  <si>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</si>
  <si>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</si>
  <si>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</si>
  <si>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</si>
  <si>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</si>
  <si>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</si>
  <si>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</si>
  <si>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</si>
  <si>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</si>
  <si>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</si>
  <si>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</si>
  <si>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</si>
  <si>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</si>
  <si>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</si>
  <si>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</si>
  <si>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</si>
  <si>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</si>
  <si>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</si>
  <si>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</si>
  <si>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</si>
  <si>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</si>
  <si>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</si>
  <si>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</si>
  <si>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</si>
  <si>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</si>
  <si>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</si>
  <si>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</si>
  <si>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</si>
  <si>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</si>
  <si>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</si>
  <si>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</si>
  <si>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</si>
  <si>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</si>
  <si>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</si>
  <si>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</si>
  <si>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</si>
  <si>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</si>
  <si>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</si>
  <si>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</si>
  <si>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</si>
  <si>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</si>
  <si>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</si>
  <si>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</si>
  <si>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</si>
  <si>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</si>
  <si>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</si>
  <si>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</si>
  <si>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</si>
  <si>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</si>
  <si>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</si>
  <si>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</si>
  <si>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</si>
  <si>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</si>
  <si>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</si>
  <si>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</si>
  <si>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</si>
  <si>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</si>
  <si>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</si>
  <si>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</si>
  <si>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</si>
  <si>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</si>
  <si>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</si>
  <si>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</si>
  <si>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</si>
  <si>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</si>
  <si>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</si>
  <si>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</si>
  <si>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</si>
  <si>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</si>
  <si>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</si>
  <si>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</si>
  <si>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</si>
  <si>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</si>
  <si>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</si>
  <si>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</si>
  <si>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</si>
  <si>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</si>
  <si>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</si>
  <si>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</si>
  <si>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</si>
  <si>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</si>
  <si>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</si>
  <si>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</si>
  <si>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</si>
  <si>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</si>
  <si>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</si>
  <si>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</si>
  <si>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</si>
  <si>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</si>
  <si>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</si>
  <si>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</si>
  <si>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</si>
  <si>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</si>
  <si>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</si>
  <si>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</si>
  <si>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</si>
  <si>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</si>
  <si>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</si>
  <si>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</si>
  <si>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</si>
  <si>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</si>
  <si>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</si>
  <si>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</si>
  <si>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</si>
  <si>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</si>
  <si>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</si>
  <si>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</si>
  <si>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</si>
  <si>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</si>
  <si>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</si>
  <si>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</si>
  <si>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</si>
  <si>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</si>
  <si>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</si>
  <si>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</si>
  <si>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</si>
  <si>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</si>
  <si>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</si>
  <si>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</si>
  <si>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</si>
  <si>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</si>
  <si>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</si>
  <si>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</si>
  <si>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</si>
  <si>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</si>
  <si>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</si>
  <si>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</si>
  <si>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</si>
  <si>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</si>
  <si>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</si>
  <si>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</si>
  <si>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</si>
  <si>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</si>
  <si>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</si>
  <si>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</si>
  <si>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</si>
  <si>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</si>
  <si>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</si>
  <si>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</si>
  <si>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</si>
  <si>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</si>
  <si>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</si>
  <si>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</si>
  <si>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</si>
  <si>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</si>
  <si>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</si>
  <si>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</si>
  <si>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</si>
  <si>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</si>
  <si>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</si>
  <si>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</si>
  <si>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</si>
  <si>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</si>
  <si>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</si>
  <si>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</si>
  <si>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</si>
  <si>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</si>
  <si>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</si>
  <si>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</si>
  <si>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</si>
  <si>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</si>
  <si>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</si>
  <si>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</si>
  <si>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</si>
  <si>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</si>
  <si>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</si>
  <si>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</si>
  <si>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</si>
  <si>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</si>
  <si>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</si>
  <si>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</si>
  <si>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</si>
  <si>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</si>
  <si>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</si>
  <si>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</si>
  <si>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</si>
  <si>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</si>
  <si>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</si>
  <si>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</si>
  <si>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</si>
  <si>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</si>
  <si>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</si>
  <si>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</si>
  <si>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</si>
  <si>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</si>
  <si>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</si>
  <si>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</si>
  <si>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</si>
  <si>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</si>
  <si>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</si>
  <si>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</si>
  <si>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</si>
  <si>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</si>
  <si>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</si>
  <si>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</si>
  <si>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</si>
  <si>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</si>
  <si>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</si>
  <si>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</si>
  <si>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</si>
  <si>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</si>
  <si>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</si>
  <si>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</si>
  <si>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</si>
  <si>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</si>
  <si>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</si>
  <si>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</si>
  <si>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</si>
  <si>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</si>
  <si>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</si>
  <si>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</si>
  <si>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</si>
  <si>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</si>
  <si>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</si>
  <si>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</si>
  <si>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</si>
  <si>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</si>
  <si>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蕨市立病院</t>
    <phoneticPr fontId="3"/>
  </si>
  <si>
    <t>〒335-0001 蕨市北町２－１２－１８</t>
    <phoneticPr fontId="3"/>
  </si>
  <si>
    <t>〇</t>
  </si>
  <si>
    <t>市町村</t>
  </si>
  <si>
    <t>複数の診療科で活用</t>
  </si>
  <si>
    <t>産婦人科</t>
  </si>
  <si>
    <t>ＤＰＣ病院ではない</t>
  </si>
  <si>
    <t>有</t>
  </si>
  <si>
    <t>看護必要度Ⅰ</t>
    <phoneticPr fontId="3"/>
  </si>
  <si>
    <t>2階病棟</t>
  </si>
  <si>
    <t>急性期機能</t>
  </si>
  <si>
    <t>整形外科</t>
  </si>
  <si>
    <t>外科</t>
  </si>
  <si>
    <t>3階病棟</t>
  </si>
  <si>
    <t>内科</t>
  </si>
  <si>
    <t>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</si>
</sst>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022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1050</v>
      </c>
      <c r="N9" s="282" t="s">
        <v>1052</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1050</v>
      </c>
      <c r="N22" s="282" t="s">
        <v>1052</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1050</v>
      </c>
      <c r="N35" s="282" t="s">
        <v>1052</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1050</v>
      </c>
      <c r="N44" s="282" t="s">
        <v>1052</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1050</v>
      </c>
      <c r="N89" s="262" t="s">
        <v>1052</v>
      </c>
    </row>
    <row r="90" spans="1:22" s="21" customFormat="1">
      <c r="A90" s="243"/>
      <c r="B90" s="1"/>
      <c r="C90" s="3"/>
      <c r="D90" s="3"/>
      <c r="E90" s="3"/>
      <c r="F90" s="3"/>
      <c r="G90" s="3"/>
      <c r="H90" s="287"/>
      <c r="I90" s="67" t="s">
        <v>36</v>
      </c>
      <c r="J90" s="68"/>
      <c r="K90" s="69"/>
      <c r="L90" s="262" t="s">
        <v>1047</v>
      </c>
      <c r="M90" s="262" t="s">
        <v>1047</v>
      </c>
      <c r="N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130</v>
      </c>
      <c r="K99" s="237" t="str">
        <f>IF(OR(COUNTIF(L99:N99,"未確認")&gt;0,COUNTIF(L99:N99,"~*")&gt;0),"※","")</f>
        <v/>
      </c>
      <c r="L99" s="258">
        <v>25</v>
      </c>
      <c r="M99" s="258">
        <v>53</v>
      </c>
      <c r="N99" s="258">
        <v>52</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120</v>
      </c>
      <c r="K101" s="237" t="str">
        <f>IF(OR(COUNTIF(L101:N101,"未確認")&gt;0,COUNTIF(L101:N101,"~*")&gt;0),"※","")</f>
        <v/>
      </c>
      <c r="L101" s="258">
        <v>23</v>
      </c>
      <c r="M101" s="258">
        <v>46</v>
      </c>
      <c r="N101" s="258">
        <v>51</v>
      </c>
    </row>
    <row r="102" spans="1:22" s="83" customFormat="1" ht="34.5" customHeight="1">
      <c r="A102" s="244" t="s">
        <v>610</v>
      </c>
      <c r="B102" s="84"/>
      <c r="C102" s="377"/>
      <c r="D102" s="379"/>
      <c r="E102" s="317" t="s">
        <v>612</v>
      </c>
      <c r="F102" s="318"/>
      <c r="G102" s="318"/>
      <c r="H102" s="319"/>
      <c r="I102" s="420"/>
      <c r="J102" s="256">
        <f t="shared" si="0"/>
        <v>130</v>
      </c>
      <c r="K102" s="237" t="str">
        <f t="shared" ref="K102:K111" si="1">IF(OR(COUNTIF(L101:N101,"未確認")&gt;0,COUNTIF(L101:N101,"~*")&gt;0),"※","")</f>
        <v/>
      </c>
      <c r="L102" s="258">
        <v>25</v>
      </c>
      <c r="M102" s="258">
        <v>53</v>
      </c>
      <c r="N102" s="258">
        <v>52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1051</v>
      </c>
    </row>
    <row r="121" spans="1:22" s="83" customFormat="1" ht="40.5" customHeight="1">
      <c r="A121" s="244" t="s">
        <v>618</v>
      </c>
      <c r="B121" s="1"/>
      <c r="C121" s="295"/>
      <c r="D121" s="297"/>
      <c r="E121" s="334" t="s">
        <v>53</v>
      </c>
      <c r="F121" s="335"/>
      <c r="G121" s="335"/>
      <c r="H121" s="336"/>
      <c r="I121" s="354"/>
      <c r="J121" s="101"/>
      <c r="K121" s="102"/>
      <c r="L121" s="98" t="s">
        <v>1042</v>
      </c>
      <c r="M121" s="98" t="s">
        <v>1048</v>
      </c>
      <c r="N121" s="98" t="s">
        <v>533</v>
      </c>
    </row>
    <row r="122" spans="1:22" s="83" customFormat="1" ht="40.5" customHeight="1">
      <c r="A122" s="244" t="s">
        <v>619</v>
      </c>
      <c r="B122" s="1"/>
      <c r="C122" s="295"/>
      <c r="D122" s="297"/>
      <c r="E122" s="396"/>
      <c r="F122" s="418"/>
      <c r="G122" s="418"/>
      <c r="H122" s="397"/>
      <c r="I122" s="354"/>
      <c r="J122" s="101"/>
      <c r="K122" s="102"/>
      <c r="L122" s="98" t="s">
        <v>534</v>
      </c>
      <c r="M122" s="98" t="s">
        <v>1042</v>
      </c>
      <c r="N122" s="98" t="s">
        <v>533</v>
      </c>
    </row>
    <row r="123" spans="1:22" s="83" customFormat="1" ht="40.5" customHeight="1">
      <c r="A123" s="244" t="s">
        <v>620</v>
      </c>
      <c r="B123" s="1"/>
      <c r="C123" s="289"/>
      <c r="D123" s="290"/>
      <c r="E123" s="377"/>
      <c r="F123" s="378"/>
      <c r="G123" s="378"/>
      <c r="H123" s="379"/>
      <c r="I123" s="341"/>
      <c r="J123" s="105"/>
      <c r="K123" s="106"/>
      <c r="L123" s="98" t="s">
        <v>533</v>
      </c>
      <c r="M123" s="98" t="s">
        <v>1049</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559</v>
      </c>
    </row>
    <row r="132" spans="1:22" s="83" customFormat="1" ht="34.5" customHeight="1">
      <c r="A132" s="244" t="s">
        <v>621</v>
      </c>
      <c r="B132" s="84"/>
      <c r="C132" s="295"/>
      <c r="D132" s="297"/>
      <c r="E132" s="320" t="s">
        <v>58</v>
      </c>
      <c r="F132" s="321"/>
      <c r="G132" s="321"/>
      <c r="H132" s="322"/>
      <c r="I132" s="389"/>
      <c r="J132" s="101"/>
      <c r="K132" s="102"/>
      <c r="L132" s="82">
        <v>25</v>
      </c>
      <c r="M132" s="82">
        <v>53</v>
      </c>
      <c r="N132" s="82">
        <v>52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195</v>
      </c>
      <c r="K149" s="264" t="str">
        <f t="shared" si="3"/>
        <v/>
      </c>
      <c r="L149" s="117">
        <v>36</v>
      </c>
      <c r="M149" s="117">
        <v>79</v>
      </c>
      <c r="N149" s="117">
        <v>80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20</v>
      </c>
      <c r="K220" s="264" t="str">
        <f t="shared" si="7"/>
        <v/>
      </c>
      <c r="L220" s="117">
        <v>0</v>
      </c>
      <c r="M220" s="117">
        <v>20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34</v>
      </c>
      <c r="K269" s="81" t="str">
        <f t="shared" si="8"/>
        <v/>
      </c>
      <c r="L269" s="147">
        <v>0</v>
      </c>
      <c r="M269" s="147">
        <v>16</v>
      </c>
      <c r="N269" s="147">
        <v>18</v>
      </c>
    </row>
    <row r="270" spans="1:22" s="83" customFormat="1" ht="34.5" customHeight="1">
      <c r="A270" s="249" t="s">
        <v>725</v>
      </c>
      <c r="B270" s="120"/>
      <c r="C270" s="371"/>
      <c r="D270" s="371"/>
      <c r="E270" s="371"/>
      <c r="F270" s="371"/>
      <c r="G270" s="371" t="s">
        <v>148</v>
      </c>
      <c r="H270" s="371"/>
      <c r="I270" s="404"/>
      <c r="J270" s="266">
        <f t="shared" si="9"/>
        <v>2.4</v>
      </c>
      <c r="K270" s="81" t="str">
        <f t="shared" si="8"/>
        <v/>
      </c>
      <c r="L270" s="148">
        <v>0.3</v>
      </c>
      <c r="M270" s="148">
        <v>0.4</v>
      </c>
      <c r="N270" s="148">
        <v>1.7</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v>
      </c>
      <c r="K273" s="81" t="str">
        <f t="shared" si="8"/>
        <v/>
      </c>
      <c r="L273" s="147">
        <v>0</v>
      </c>
      <c r="M273" s="147">
        <v>0</v>
      </c>
      <c r="N273" s="147">
        <v>1</v>
      </c>
    </row>
    <row r="274" spans="1:14" s="83" customFormat="1" ht="34.5" customHeight="1">
      <c r="A274" s="249" t="s">
        <v>727</v>
      </c>
      <c r="B274" s="120"/>
      <c r="C274" s="372"/>
      <c r="D274" s="372"/>
      <c r="E274" s="372"/>
      <c r="F274" s="372"/>
      <c r="G274" s="371" t="s">
        <v>148</v>
      </c>
      <c r="H274" s="371"/>
      <c r="I274" s="404"/>
      <c r="J274" s="266">
        <f t="shared" si="9"/>
        <v>16.3</v>
      </c>
      <c r="K274" s="81" t="str">
        <f t="shared" si="8"/>
        <v/>
      </c>
      <c r="L274" s="148">
        <v>2.7</v>
      </c>
      <c r="M274" s="148">
        <v>4.4000000000000004</v>
      </c>
      <c r="N274" s="148">
        <v>9.1999999999999993</v>
      </c>
    </row>
    <row r="275" spans="1:14" s="83" customFormat="1" ht="34.5" customHeight="1">
      <c r="A275" s="249" t="s">
        <v>728</v>
      </c>
      <c r="B275" s="120"/>
      <c r="C275" s="371" t="s">
        <v>153</v>
      </c>
      <c r="D275" s="372"/>
      <c r="E275" s="372"/>
      <c r="F275" s="372"/>
      <c r="G275" s="371" t="s">
        <v>146</v>
      </c>
      <c r="H275" s="371"/>
      <c r="I275" s="404"/>
      <c r="J275" s="266">
        <f t="shared" si="9"/>
        <v>16</v>
      </c>
      <c r="K275" s="81" t="str">
        <f t="shared" si="8"/>
        <v/>
      </c>
      <c r="L275" s="147">
        <v>16</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0.5</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8</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1.3</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8</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9.8000000000000007</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6.5</v>
      </c>
      <c r="N302" s="148">
        <v>0.9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2.1</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0.9</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1052</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3045</v>
      </c>
      <c r="K392" s="81" t="str">
        <f t="shared" ref="K392:K397" si="12">IF(OR(COUNTIF(L392:N392,"未確認")&gt;0,COUNTIF(L392:N392,"~*")&gt;0),"※","")</f>
        <v/>
      </c>
      <c r="L392" s="147">
        <v>1158</v>
      </c>
      <c r="M392" s="147">
        <v>1215</v>
      </c>
      <c r="N392" s="147">
        <v>672</v>
      </c>
    </row>
    <row r="393" spans="1:22" s="83" customFormat="1" ht="34.5" customHeight="1">
      <c r="A393" s="249" t="s">
        <v>773</v>
      </c>
      <c r="B393" s="84"/>
      <c r="C393" s="370"/>
      <c r="D393" s="380"/>
      <c r="E393" s="320" t="s">
        <v>224</v>
      </c>
      <c r="F393" s="321"/>
      <c r="G393" s="321"/>
      <c r="H393" s="322"/>
      <c r="I393" s="343"/>
      <c r="J393" s="140">
        <f t="shared" si="11"/>
        <v>1631</v>
      </c>
      <c r="K393" s="81" t="str">
        <f t="shared" si="12"/>
        <v/>
      </c>
      <c r="L393" s="147">
        <v>692</v>
      </c>
      <c r="M393" s="147">
        <v>801</v>
      </c>
      <c r="N393" s="147">
        <v>138</v>
      </c>
    </row>
    <row r="394" spans="1:22" s="83" customFormat="1" ht="34.5" customHeight="1">
      <c r="A394" s="250" t="s">
        <v>774</v>
      </c>
      <c r="B394" s="84"/>
      <c r="C394" s="370"/>
      <c r="D394" s="381"/>
      <c r="E394" s="320" t="s">
        <v>225</v>
      </c>
      <c r="F394" s="321"/>
      <c r="G394" s="321"/>
      <c r="H394" s="322"/>
      <c r="I394" s="343"/>
      <c r="J394" s="140">
        <f t="shared" si="11"/>
        <v>558</v>
      </c>
      <c r="K394" s="81" t="str">
        <f t="shared" si="12"/>
        <v/>
      </c>
      <c r="L394" s="147">
        <v>15</v>
      </c>
      <c r="M394" s="147">
        <v>184</v>
      </c>
      <c r="N394" s="147">
        <v>359</v>
      </c>
    </row>
    <row r="395" spans="1:22" s="83" customFormat="1" ht="34.5" customHeight="1">
      <c r="A395" s="250" t="s">
        <v>775</v>
      </c>
      <c r="B395" s="84"/>
      <c r="C395" s="370"/>
      <c r="D395" s="382"/>
      <c r="E395" s="320" t="s">
        <v>226</v>
      </c>
      <c r="F395" s="321"/>
      <c r="G395" s="321"/>
      <c r="H395" s="322"/>
      <c r="I395" s="343"/>
      <c r="J395" s="140">
        <f t="shared" si="11"/>
        <v>856</v>
      </c>
      <c r="K395" s="81" t="str">
        <f t="shared" si="12"/>
        <v/>
      </c>
      <c r="L395" s="147">
        <v>451</v>
      </c>
      <c r="M395" s="147">
        <v>230</v>
      </c>
      <c r="N395" s="147">
        <v>175</v>
      </c>
    </row>
    <row r="396" spans="1:22" s="83" customFormat="1" ht="34.5" customHeight="1">
      <c r="A396" s="250" t="s">
        <v>776</v>
      </c>
      <c r="B396" s="1"/>
      <c r="C396" s="370"/>
      <c r="D396" s="320" t="s">
        <v>227</v>
      </c>
      <c r="E396" s="321"/>
      <c r="F396" s="321"/>
      <c r="G396" s="321"/>
      <c r="H396" s="322"/>
      <c r="I396" s="343"/>
      <c r="J396" s="140">
        <f t="shared" si="11"/>
        <v>35244</v>
      </c>
      <c r="K396" s="81" t="str">
        <f t="shared" si="12"/>
        <v/>
      </c>
      <c r="L396" s="147">
        <v>7745</v>
      </c>
      <c r="M396" s="147">
        <v>12196</v>
      </c>
      <c r="N396" s="147">
        <v>15303</v>
      </c>
    </row>
    <row r="397" spans="1:22" s="83" customFormat="1" ht="34.5" customHeight="1">
      <c r="A397" s="250" t="s">
        <v>777</v>
      </c>
      <c r="B397" s="119"/>
      <c r="C397" s="370"/>
      <c r="D397" s="320" t="s">
        <v>228</v>
      </c>
      <c r="E397" s="321"/>
      <c r="F397" s="321"/>
      <c r="G397" s="321"/>
      <c r="H397" s="322"/>
      <c r="I397" s="344"/>
      <c r="J397" s="140">
        <f t="shared" si="11"/>
        <v>3055</v>
      </c>
      <c r="K397" s="81" t="str">
        <f t="shared" si="12"/>
        <v/>
      </c>
      <c r="L397" s="147">
        <v>1170</v>
      </c>
      <c r="M397" s="147">
        <v>1213</v>
      </c>
      <c r="N397" s="147">
        <v>672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3045</v>
      </c>
      <c r="K405" s="81" t="str">
        <f t="shared" ref="K405:K422" si="14">IF(OR(COUNTIF(L405:N405,"未確認")&gt;0,COUNTIF(L405:N405,"~*")&gt;0),"※","")</f>
        <v/>
      </c>
      <c r="L405" s="147">
        <v>1158</v>
      </c>
      <c r="M405" s="147">
        <v>1215</v>
      </c>
      <c r="N405" s="147">
        <v>672</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2210</v>
      </c>
      <c r="K407" s="81" t="str">
        <f t="shared" si="14"/>
        <v/>
      </c>
      <c r="L407" s="147">
        <v>601</v>
      </c>
      <c r="M407" s="147">
        <v>1158</v>
      </c>
      <c r="N407" s="147">
        <v>451</v>
      </c>
    </row>
    <row r="408" spans="1:22" s="83" customFormat="1" ht="34.5" customHeight="1">
      <c r="A408" s="251" t="s">
        <v>781</v>
      </c>
      <c r="B408" s="119"/>
      <c r="C408" s="369"/>
      <c r="D408" s="369"/>
      <c r="E408" s="320" t="s">
        <v>236</v>
      </c>
      <c r="F408" s="321"/>
      <c r="G408" s="321"/>
      <c r="H408" s="322"/>
      <c r="I408" s="361"/>
      <c r="J408" s="140">
        <f t="shared" si="13"/>
        <v>151</v>
      </c>
      <c r="K408" s="81" t="str">
        <f t="shared" si="14"/>
        <v/>
      </c>
      <c r="L408" s="147">
        <v>1</v>
      </c>
      <c r="M408" s="147">
        <v>41</v>
      </c>
      <c r="N408" s="147">
        <v>109</v>
      </c>
    </row>
    <row r="409" spans="1:22" s="83" customFormat="1" ht="34.5" customHeight="1">
      <c r="A409" s="251" t="s">
        <v>782</v>
      </c>
      <c r="B409" s="119"/>
      <c r="C409" s="369"/>
      <c r="D409" s="369"/>
      <c r="E409" s="317" t="s">
        <v>989</v>
      </c>
      <c r="F409" s="318"/>
      <c r="G409" s="318"/>
      <c r="H409" s="319"/>
      <c r="I409" s="361"/>
      <c r="J409" s="140">
        <f t="shared" si="13"/>
        <v>128</v>
      </c>
      <c r="K409" s="81" t="str">
        <f t="shared" si="14"/>
        <v/>
      </c>
      <c r="L409" s="147">
        <v>0</v>
      </c>
      <c r="M409" s="147">
        <v>16</v>
      </c>
      <c r="N409" s="147">
        <v>112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556</v>
      </c>
      <c r="K411" s="81" t="str">
        <f t="shared" si="14"/>
        <v/>
      </c>
      <c r="L411" s="147">
        <v>556</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3082</v>
      </c>
      <c r="K413" s="81" t="str">
        <f t="shared" si="14"/>
        <v/>
      </c>
      <c r="L413" s="147">
        <v>1179</v>
      </c>
      <c r="M413" s="147">
        <v>1222</v>
      </c>
      <c r="N413" s="147">
        <v>681</v>
      </c>
    </row>
    <row r="414" spans="1:22" s="83" customFormat="1" ht="34.5" customHeight="1">
      <c r="A414" s="251" t="s">
        <v>787</v>
      </c>
      <c r="B414" s="119"/>
      <c r="C414" s="369"/>
      <c r="D414" s="375" t="s">
        <v>240</v>
      </c>
      <c r="E414" s="377" t="s">
        <v>241</v>
      </c>
      <c r="F414" s="378"/>
      <c r="G414" s="378"/>
      <c r="H414" s="379"/>
      <c r="I414" s="361"/>
      <c r="J414" s="140">
        <f t="shared" si="13"/>
        <v>18</v>
      </c>
      <c r="K414" s="81" t="str">
        <f t="shared" si="14"/>
        <v/>
      </c>
      <c r="L414" s="147">
        <v>0</v>
      </c>
      <c r="M414" s="147">
        <v>9</v>
      </c>
      <c r="N414" s="147">
        <v>9</v>
      </c>
    </row>
    <row r="415" spans="1:22" s="83" customFormat="1" ht="34.5" customHeight="1">
      <c r="A415" s="251" t="s">
        <v>788</v>
      </c>
      <c r="B415" s="119"/>
      <c r="C415" s="369"/>
      <c r="D415" s="369"/>
      <c r="E415" s="320" t="s">
        <v>242</v>
      </c>
      <c r="F415" s="321"/>
      <c r="G415" s="321"/>
      <c r="H415" s="322"/>
      <c r="I415" s="361"/>
      <c r="J415" s="140">
        <f t="shared" si="13"/>
        <v>2681</v>
      </c>
      <c r="K415" s="81" t="str">
        <f t="shared" si="14"/>
        <v/>
      </c>
      <c r="L415" s="147">
        <v>1161</v>
      </c>
      <c r="M415" s="147">
        <v>1186</v>
      </c>
      <c r="N415" s="147">
        <v>334</v>
      </c>
    </row>
    <row r="416" spans="1:22" s="83" customFormat="1" ht="34.5" customHeight="1">
      <c r="A416" s="251" t="s">
        <v>789</v>
      </c>
      <c r="B416" s="119"/>
      <c r="C416" s="369"/>
      <c r="D416" s="369"/>
      <c r="E416" s="320" t="s">
        <v>243</v>
      </c>
      <c r="F416" s="321"/>
      <c r="G416" s="321"/>
      <c r="H416" s="322"/>
      <c r="I416" s="361"/>
      <c r="J416" s="140">
        <f t="shared" si="13"/>
        <v>128</v>
      </c>
      <c r="K416" s="81" t="str">
        <f t="shared" si="14"/>
        <v/>
      </c>
      <c r="L416" s="147">
        <v>18</v>
      </c>
      <c r="M416" s="147">
        <v>18</v>
      </c>
      <c r="N416" s="147">
        <v>92</v>
      </c>
    </row>
    <row r="417" spans="1:22" s="83" customFormat="1" ht="34.5" customHeight="1">
      <c r="A417" s="251" t="s">
        <v>790</v>
      </c>
      <c r="B417" s="119"/>
      <c r="C417" s="369"/>
      <c r="D417" s="369"/>
      <c r="E417" s="320" t="s">
        <v>244</v>
      </c>
      <c r="F417" s="321"/>
      <c r="G417" s="321"/>
      <c r="H417" s="322"/>
      <c r="I417" s="361"/>
      <c r="J417" s="140">
        <f t="shared" si="13"/>
        <v>22</v>
      </c>
      <c r="K417" s="81" t="str">
        <f t="shared" si="14"/>
        <v/>
      </c>
      <c r="L417" s="147">
        <v>0</v>
      </c>
      <c r="M417" s="147">
        <v>0</v>
      </c>
      <c r="N417" s="147">
        <v>22</v>
      </c>
    </row>
    <row r="418" spans="1:22" s="83" customFormat="1" ht="34.5" customHeight="1">
      <c r="A418" s="251" t="s">
        <v>791</v>
      </c>
      <c r="B418" s="119"/>
      <c r="C418" s="369"/>
      <c r="D418" s="369"/>
      <c r="E418" s="320" t="s">
        <v>245</v>
      </c>
      <c r="F418" s="321"/>
      <c r="G418" s="321"/>
      <c r="H418" s="322"/>
      <c r="I418" s="361"/>
      <c r="J418" s="140">
        <f t="shared" si="13"/>
        <v>63</v>
      </c>
      <c r="K418" s="81" t="str">
        <f t="shared" si="14"/>
        <v/>
      </c>
      <c r="L418" s="147">
        <v>0</v>
      </c>
      <c r="M418" s="147">
        <v>0</v>
      </c>
      <c r="N418" s="147">
        <v>63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51</v>
      </c>
      <c r="K420" s="81" t="str">
        <f t="shared" si="14"/>
        <v/>
      </c>
      <c r="L420" s="147">
        <v>0</v>
      </c>
      <c r="M420" s="147">
        <v>0</v>
      </c>
      <c r="N420" s="147">
        <v>51</v>
      </c>
    </row>
    <row r="421" spans="1:22" s="83" customFormat="1" ht="34.5" customHeight="1">
      <c r="A421" s="251" t="s">
        <v>794</v>
      </c>
      <c r="B421" s="119"/>
      <c r="C421" s="369"/>
      <c r="D421" s="369"/>
      <c r="E421" s="320" t="s">
        <v>247</v>
      </c>
      <c r="F421" s="321"/>
      <c r="G421" s="321"/>
      <c r="H421" s="322"/>
      <c r="I421" s="361"/>
      <c r="J421" s="140">
        <f t="shared" si="13"/>
        <v>119</v>
      </c>
      <c r="K421" s="81" t="str">
        <f t="shared" si="14"/>
        <v/>
      </c>
      <c r="L421" s="147">
        <v>0</v>
      </c>
      <c r="M421" s="147">
        <v>9</v>
      </c>
      <c r="N421" s="147">
        <v>110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3064</v>
      </c>
      <c r="K430" s="193" t="str">
        <f>IF(OR(COUNTIF(L430:N430,"未確認")&gt;0,COUNTIF(L430:N430,"~*")&gt;0),"※","")</f>
        <v/>
      </c>
      <c r="L430" s="147">
        <v>1179</v>
      </c>
      <c r="M430" s="147">
        <v>1213</v>
      </c>
      <c r="N430" s="147">
        <v>672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12</v>
      </c>
      <c r="K432" s="193" t="str">
        <f>IF(OR(COUNTIF(L432:N432,"未確認")&gt;0,COUNTIF(L432:N432,"~*")&gt;0),"※","")</f>
        <v/>
      </c>
      <c r="L432" s="147">
        <v>0</v>
      </c>
      <c r="M432" s="147">
        <v>0</v>
      </c>
      <c r="N432" s="147">
        <v>12</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3052</v>
      </c>
      <c r="K433" s="193" t="str">
        <f>IF(OR(COUNTIF(L433:N433,"未確認")&gt;0,COUNTIF(L433:N433,"~*")&gt;0),"※","")</f>
        <v/>
      </c>
      <c r="L433" s="147">
        <v>1179</v>
      </c>
      <c r="M433" s="147">
        <v>1213</v>
      </c>
      <c r="N433" s="147">
        <v>660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65</v>
      </c>
      <c r="K468" s="201" t="str">
        <f t="shared" ref="K468:K475" si="16">IF(OR(COUNTIF(L468:N468,"未確認")&gt;0,COUNTIF(L468:N468,"*")&gt;0),"※","")</f>
        <v>※</v>
      </c>
      <c r="L468" s="117">
        <v>16</v>
      </c>
      <c r="M468" s="117">
        <v>49</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17</v>
      </c>
      <c r="K472" s="201" t="str">
        <f t="shared" si="16"/>
        <v/>
      </c>
      <c r="L472" s="117">
        <v>0</v>
      </c>
      <c r="M472" s="117">
        <v>17</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v>0</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t="s">
        <v>541</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44</v>
      </c>
      <c r="K479" s="201" t="str">
        <f t="shared" si="18"/>
        <v/>
      </c>
      <c r="L479" s="117">
        <v>19</v>
      </c>
      <c r="M479" s="117">
        <v>25</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14</v>
      </c>
      <c r="K481" s="201" t="str">
        <f t="shared" si="18"/>
        <v/>
      </c>
      <c r="L481" s="117">
        <v>0</v>
      </c>
      <c r="M481" s="117">
        <v>14</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v>
      </c>
      <c r="K482" s="201" t="str">
        <f t="shared" si="18"/>
        <v>※</v>
      </c>
      <c r="L482" s="117">
        <v>0</v>
      </c>
      <c r="M482" s="117" t="s">
        <v>541</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14</v>
      </c>
      <c r="K492" s="201" t="str">
        <f t="shared" si="18"/>
        <v/>
      </c>
      <c r="L492" s="117">
        <v>0</v>
      </c>
      <c r="M492" s="117">
        <v>14</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v>0</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18</v>
      </c>
      <c r="K505" s="201" t="str">
        <f t="shared" si="21"/>
        <v>※</v>
      </c>
      <c r="L505" s="117" t="s">
        <v>541</v>
      </c>
      <c r="M505" s="117">
        <v>18</v>
      </c>
      <c r="N505" s="117" t="s">
        <v>541</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40</v>
      </c>
      <c r="K527" s="201" t="str">
        <f>IF(OR(COUNTIF(L527:N527,"未確認")&gt;0,COUNTIF(L527:N527,"*")&gt;0),"※","")</f>
        <v/>
      </c>
      <c r="L527" s="117">
        <v>40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49</v>
      </c>
      <c r="K535" s="201" t="str">
        <f t="shared" si="23"/>
        <v>※</v>
      </c>
      <c r="L535" s="117">
        <v>0</v>
      </c>
      <c r="M535" s="117" t="s">
        <v>541</v>
      </c>
      <c r="N535" s="117">
        <v>49</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1052</v>
      </c>
    </row>
    <row r="544" spans="1:22" s="1" customFormat="1" ht="20.25" customHeight="1">
      <c r="A544" s="243"/>
      <c r="C544" s="62"/>
      <c r="D544" s="3"/>
      <c r="E544" s="3"/>
      <c r="F544" s="3"/>
      <c r="G544" s="3"/>
      <c r="H544" s="287"/>
      <c r="I544" s="67" t="s">
        <v>36</v>
      </c>
      <c r="J544" s="68"/>
      <c r="K544" s="186"/>
      <c r="L544" s="70" t="s">
        <v>1047</v>
      </c>
      <c r="M544" s="70" t="s">
        <v>1047</v>
      </c>
      <c r="N544" s="70" t="s">
        <v>1047</v>
      </c>
    </row>
    <row r="545" spans="1:14" s="115" customFormat="1" ht="69.95" customHeight="1">
      <c r="A545" s="252" t="s">
        <v>853</v>
      </c>
      <c r="C545" s="320" t="s">
        <v>348</v>
      </c>
      <c r="D545" s="321"/>
      <c r="E545" s="321"/>
      <c r="F545" s="321"/>
      <c r="G545" s="321"/>
      <c r="H545" s="322"/>
      <c r="I545" s="122" t="s">
        <v>349</v>
      </c>
      <c r="J545" s="116" t="str">
        <f t="shared" ref="J545:J557" si="24">IF(SUM(L545:N545)=0,IF(COUNTIF(L545:N545,"未確認")&gt;0,"未確認",IF(COUNTIF(L545:N545,"~*")&gt;0,"*",SUM(L545:N545))),SUM(L545:N545))</f>
        <v>*</v>
      </c>
      <c r="K545" s="201" t="str">
        <f t="shared" ref="K545:K557" si="25">IF(OR(COUNTIF(L545:N545,"未確認")&gt;0,COUNTIF(L545:N545,"*")&gt;0),"※","")</f>
        <v>※</v>
      </c>
      <c r="L545" s="117" t="s">
        <v>541</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v>40.6</v>
      </c>
      <c r="N560" s="211">
        <v>43.2</v>
      </c>
    </row>
    <row r="561" spans="1:14" s="91" customFormat="1" ht="34.5" customHeight="1">
      <c r="A561" s="251" t="s">
        <v>871</v>
      </c>
      <c r="B561" s="119"/>
      <c r="C561" s="209"/>
      <c r="D561" s="331" t="s">
        <v>377</v>
      </c>
      <c r="E561" s="342"/>
      <c r="F561" s="342"/>
      <c r="G561" s="342"/>
      <c r="H561" s="332"/>
      <c r="I561" s="343"/>
      <c r="J561" s="207"/>
      <c r="K561" s="210"/>
      <c r="L561" s="211" t="s">
        <v>533</v>
      </c>
      <c r="M561" s="211">
        <v>15.5</v>
      </c>
      <c r="N561" s="211">
        <v>21.8</v>
      </c>
    </row>
    <row r="562" spans="1:14" s="91" customFormat="1" ht="34.5" customHeight="1">
      <c r="A562" s="251" t="s">
        <v>872</v>
      </c>
      <c r="B562" s="119"/>
      <c r="C562" s="209"/>
      <c r="D562" s="331" t="s">
        <v>992</v>
      </c>
      <c r="E562" s="342"/>
      <c r="F562" s="342"/>
      <c r="G562" s="342"/>
      <c r="H562" s="332"/>
      <c r="I562" s="343"/>
      <c r="J562" s="207"/>
      <c r="K562" s="210"/>
      <c r="L562" s="211" t="s">
        <v>533</v>
      </c>
      <c r="M562" s="211">
        <v>6.2</v>
      </c>
      <c r="N562" s="211">
        <v>18.3</v>
      </c>
    </row>
    <row r="563" spans="1:14" s="91" customFormat="1" ht="34.5" customHeight="1">
      <c r="A563" s="251" t="s">
        <v>873</v>
      </c>
      <c r="B563" s="119"/>
      <c r="C563" s="209"/>
      <c r="D563" s="331" t="s">
        <v>379</v>
      </c>
      <c r="E563" s="342"/>
      <c r="F563" s="342"/>
      <c r="G563" s="342"/>
      <c r="H563" s="332"/>
      <c r="I563" s="343"/>
      <c r="J563" s="207"/>
      <c r="K563" s="210"/>
      <c r="L563" s="211" t="s">
        <v>533</v>
      </c>
      <c r="M563" s="211">
        <v>4.3</v>
      </c>
      <c r="N563" s="211">
        <v>4</v>
      </c>
    </row>
    <row r="564" spans="1:14" s="91" customFormat="1" ht="34.5" customHeight="1">
      <c r="A564" s="251" t="s">
        <v>874</v>
      </c>
      <c r="B564" s="119"/>
      <c r="C564" s="209"/>
      <c r="D564" s="331" t="s">
        <v>380</v>
      </c>
      <c r="E564" s="342"/>
      <c r="F564" s="342"/>
      <c r="G564" s="342"/>
      <c r="H564" s="332"/>
      <c r="I564" s="343"/>
      <c r="J564" s="207"/>
      <c r="K564" s="210"/>
      <c r="L564" s="211" t="s">
        <v>533</v>
      </c>
      <c r="M564" s="211">
        <v>9.3000000000000007</v>
      </c>
      <c r="N564" s="211">
        <v>0</v>
      </c>
    </row>
    <row r="565" spans="1:14" s="91" customFormat="1" ht="34.5" customHeight="1">
      <c r="A565" s="251" t="s">
        <v>875</v>
      </c>
      <c r="B565" s="119"/>
      <c r="C565" s="280"/>
      <c r="D565" s="331" t="s">
        <v>869</v>
      </c>
      <c r="E565" s="342"/>
      <c r="F565" s="342"/>
      <c r="G565" s="342"/>
      <c r="H565" s="332"/>
      <c r="I565" s="343"/>
      <c r="J565" s="207"/>
      <c r="K565" s="210"/>
      <c r="L565" s="211" t="s">
        <v>533</v>
      </c>
      <c r="M565" s="211">
        <v>15.9</v>
      </c>
      <c r="N565" s="211">
        <v>22.7</v>
      </c>
    </row>
    <row r="566" spans="1:14" s="91" customFormat="1" ht="34.5" customHeight="1">
      <c r="A566" s="251" t="s">
        <v>876</v>
      </c>
      <c r="B566" s="119"/>
      <c r="C566" s="285"/>
      <c r="D566" s="331" t="s">
        <v>993</v>
      </c>
      <c r="E566" s="342"/>
      <c r="F566" s="342"/>
      <c r="G566" s="342"/>
      <c r="H566" s="332"/>
      <c r="I566" s="343"/>
      <c r="J566" s="213"/>
      <c r="K566" s="214"/>
      <c r="L566" s="211" t="s">
        <v>533</v>
      </c>
      <c r="M566" s="211">
        <v>35.700000000000003</v>
      </c>
      <c r="N566" s="211">
        <v>45</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1052</v>
      </c>
    </row>
    <row r="589" spans="1:22" s="1" customFormat="1" ht="20.25" customHeight="1">
      <c r="A589" s="243"/>
      <c r="C589" s="62"/>
      <c r="D589" s="3"/>
      <c r="E589" s="3"/>
      <c r="F589" s="3"/>
      <c r="G589" s="3"/>
      <c r="H589" s="287"/>
      <c r="I589" s="67" t="s">
        <v>36</v>
      </c>
      <c r="J589" s="68"/>
      <c r="K589" s="186"/>
      <c r="L589" s="70" t="s">
        <v>1047</v>
      </c>
      <c r="M589" s="70" t="s">
        <v>1047</v>
      </c>
      <c r="N589" s="70" t="s">
        <v>1047</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v>0</v>
      </c>
      <c r="M591" s="117">
        <v>0</v>
      </c>
      <c r="N591" s="117" t="s">
        <v>541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39</v>
      </c>
      <c r="K593" s="201" t="str">
        <f>IF(OR(COUNTIF(L593:N593,"未確認")&gt;0,COUNTIF(L593:N593,"*")&gt;0),"※","")</f>
        <v>※</v>
      </c>
      <c r="L593" s="117" t="s">
        <v>541</v>
      </c>
      <c r="M593" s="117">
        <v>14</v>
      </c>
      <c r="N593" s="117">
        <v>25</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2906</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177</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1533</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375</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917</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t="s">
        <v>541</v>
      </c>
    </row>
    <row r="603" spans="1:14"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t="s">
        <v>541</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13</v>
      </c>
      <c r="K631" s="201" t="str">
        <f t="shared" ref="K631:K638" si="31">IF(OR(COUNTIF(L631:N631,"未確認")&gt;0,COUNTIF(L631:N631,"*")&gt;0),"※","")</f>
        <v>※</v>
      </c>
      <c r="L631" s="117">
        <v>0</v>
      </c>
      <c r="M631" s="117" t="s">
        <v>541</v>
      </c>
      <c r="N631" s="117">
        <v>13</v>
      </c>
    </row>
    <row r="632" spans="1:22" s="118" customFormat="1" ht="56.1" customHeight="1">
      <c r="A632" s="252" t="s">
        <v>918</v>
      </c>
      <c r="B632" s="119"/>
      <c r="C632" s="320" t="s">
        <v>434</v>
      </c>
      <c r="D632" s="321"/>
      <c r="E632" s="321"/>
      <c r="F632" s="321"/>
      <c r="G632" s="321"/>
      <c r="H632" s="322"/>
      <c r="I632" s="122" t="s">
        <v>435</v>
      </c>
      <c r="J632" s="116">
        <f t="shared" si="30"/>
        <v>41</v>
      </c>
      <c r="K632" s="201" t="str">
        <f t="shared" si="31"/>
        <v>※</v>
      </c>
      <c r="L632" s="117" t="s">
        <v>541</v>
      </c>
      <c r="M632" s="117">
        <v>13</v>
      </c>
      <c r="N632" s="117">
        <v>28</v>
      </c>
    </row>
    <row r="633" spans="1:22" s="118" customFormat="1" ht="57">
      <c r="A633" s="252" t="s">
        <v>919</v>
      </c>
      <c r="B633" s="119"/>
      <c r="C633" s="320" t="s">
        <v>436</v>
      </c>
      <c r="D633" s="321"/>
      <c r="E633" s="321"/>
      <c r="F633" s="321"/>
      <c r="G633" s="321"/>
      <c r="H633" s="322"/>
      <c r="I633" s="122" t="s">
        <v>437</v>
      </c>
      <c r="J633" s="116">
        <f t="shared" si="30"/>
        <v>40</v>
      </c>
      <c r="K633" s="201" t="str">
        <f t="shared" si="31"/>
        <v>※</v>
      </c>
      <c r="L633" s="117" t="s">
        <v>541</v>
      </c>
      <c r="M633" s="117">
        <v>16</v>
      </c>
      <c r="N633" s="117">
        <v>24</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51</v>
      </c>
      <c r="K646" s="201" t="str">
        <f t="shared" ref="K646:K660" si="33">IF(OR(COUNTIF(L646:N646,"未確認")&gt;0,COUNTIF(L646:N646,"*")&gt;0),"※","")</f>
        <v/>
      </c>
      <c r="L646" s="117">
        <v>0</v>
      </c>
      <c r="M646" s="117">
        <v>23</v>
      </c>
      <c r="N646" s="117">
        <v>28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t="s">
        <v>541</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46</v>
      </c>
      <c r="K650" s="201" t="str">
        <f t="shared" si="33"/>
        <v/>
      </c>
      <c r="L650" s="117">
        <v>0</v>
      </c>
      <c r="M650" s="117">
        <v>23</v>
      </c>
      <c r="N650" s="117">
        <v>23</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9C8FB99-689F-4F30-9533-53FEFECF6BA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2019-12-23T00:27:27Z</dcterms:modified>
</cp:coreProperties>
</file>