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0DC0365-D758-48E3-9FAE-1046ED94471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<sst xmlns="http://schemas.openxmlformats.org/spreadsheetml/2006/main" count="3349" uniqueCount="1060">
  <si>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</si>
  <si>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</si>
  <si>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</si>
  <si>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</si>
  <si>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</si>
  <si>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</si>
  <si>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</si>
  <si>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</si>
  <si>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</si>
  <si>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</si>
  <si>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</si>
  <si>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</si>
  <si>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</si>
  <si>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</si>
  <si>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</si>
  <si>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</si>
  <si>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</si>
  <si>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</si>
  <si>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</si>
  <si>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</si>
  <si>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</si>
  <si>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</si>
  <si>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</si>
  <si>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</si>
  <si>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</si>
  <si>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</si>
  <si>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</si>
  <si>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</si>
  <si>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</si>
  <si>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</si>
  <si>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</si>
  <si>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</si>
  <si>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</si>
  <si>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</si>
  <si>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</si>
  <si>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</si>
  <si>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</si>
  <si>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</si>
  <si>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</si>
  <si>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</si>
  <si>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</si>
  <si>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</si>
  <si>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</si>
  <si>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</si>
  <si>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</si>
  <si>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</si>
  <si>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</si>
  <si>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</si>
  <si>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</si>
  <si>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</si>
  <si>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</si>
  <si>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</si>
  <si>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</si>
  <si>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</si>
  <si>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</si>
  <si>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</si>
  <si>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</si>
  <si>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</si>
  <si>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</si>
  <si>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</si>
  <si>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</si>
  <si>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</si>
  <si>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</si>
  <si>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</si>
  <si>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</si>
  <si>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</si>
  <si>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</si>
  <si>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</si>
  <si>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</si>
  <si>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</si>
  <si>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</si>
  <si>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</si>
  <si>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</si>
  <si>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</si>
  <si>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</si>
  <si>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</si>
  <si>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</si>
  <si>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</si>
  <si>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</si>
  <si>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</si>
  <si>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</si>
  <si>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</si>
  <si>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</si>
  <si>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</si>
  <si>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</si>
  <si>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</si>
  <si>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</si>
  <si>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</si>
  <si>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</si>
  <si>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</si>
  <si>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</si>
  <si>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</si>
  <si>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</si>
  <si>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</si>
  <si>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</si>
  <si>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</si>
  <si>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</si>
  <si>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</si>
  <si>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</si>
  <si>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</si>
  <si>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</si>
  <si>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</si>
  <si>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</si>
  <si>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</si>
  <si>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</si>
  <si>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</si>
  <si>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</si>
  <si>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</si>
  <si>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</si>
  <si>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</si>
  <si>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</si>
  <si>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</si>
  <si>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</si>
  <si>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</si>
  <si>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</si>
  <si>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</si>
  <si>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</si>
  <si>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</si>
  <si>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</si>
  <si>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</si>
  <si>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</si>
  <si>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</si>
  <si>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</si>
  <si>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</si>
  <si>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</si>
  <si>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</si>
  <si>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</si>
  <si>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</si>
  <si>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</si>
  <si>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</si>
  <si>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</si>
  <si>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</si>
  <si>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</si>
  <si>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</si>
  <si>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</si>
  <si>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</si>
  <si>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</si>
  <si>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</si>
  <si>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</si>
  <si>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</si>
  <si>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</si>
  <si>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</si>
  <si>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</si>
  <si>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</si>
  <si>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</si>
  <si>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</si>
  <si>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</si>
  <si>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</si>
  <si>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</si>
  <si>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</si>
  <si>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</si>
  <si>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</si>
  <si>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</si>
  <si>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</si>
  <si>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</si>
  <si>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</si>
  <si>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</si>
  <si>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</si>
  <si>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</si>
  <si>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</si>
  <si>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</si>
  <si>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</si>
  <si>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</si>
  <si>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</si>
  <si>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</si>
  <si>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</si>
  <si>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</si>
  <si>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</si>
  <si>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</si>
  <si>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</si>
  <si>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</si>
  <si>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</si>
  <si>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</si>
  <si>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</si>
  <si>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</si>
  <si>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</si>
  <si>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</si>
  <si>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</si>
  <si>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</si>
  <si>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</si>
  <si>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</si>
  <si>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</si>
  <si>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</si>
  <si>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</si>
  <si>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</si>
  <si>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</si>
  <si>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</si>
  <si>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</si>
  <si>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</si>
  <si>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</si>
  <si>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</si>
  <si>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</si>
  <si>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</si>
  <si>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</si>
  <si>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</si>
  <si>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</si>
  <si>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</si>
  <si>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</si>
  <si>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</si>
  <si>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</si>
  <si>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</si>
  <si>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</si>
  <si>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</si>
  <si>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</si>
  <si>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</si>
  <si>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</si>
  <si>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</si>
  <si>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</si>
  <si>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</si>
  <si>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</si>
  <si>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</si>
  <si>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</si>
  <si>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</si>
  <si>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</si>
  <si>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</si>
  <si>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</si>
  <si>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</si>
  <si>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</si>
  <si>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</si>
  <si>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</si>
  <si>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</si>
  <si>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</si>
  <si>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</si>
  <si>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</si>
  <si>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</si>
  <si>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</si>
  <si>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</si>
  <si>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</si>
  <si>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</si>
  <si>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</si>
  <si>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</si>
  <si>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</si>
  <si>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</si>
  <si>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</si>
  <si>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</si>
  <si>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</si>
  <si>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</si>
  <si>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</si>
  <si>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</si>
  <si>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</si>
  <si>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</si>
  <si>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</si>
  <si>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</si>
  <si>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</si>
  <si>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</si>
  <si>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</si>
  <si>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</si>
  <si>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</si>
  <si>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</si>
  <si>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</si>
  <si>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</si>
  <si>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</si>
  <si>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</si>
  <si>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</si>
  <si>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</si>
  <si>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</si>
  <si>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</si>
  <si>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</si>
  <si>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</si>
  <si>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</si>
  <si>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</si>
  <si>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</si>
  <si>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</si>
  <si>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</si>
  <si>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</si>
  <si>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</si>
  <si>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</si>
  <si>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</si>
  <si>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</si>
  <si>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</si>
  <si>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</si>
  <si>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</si>
  <si>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</si>
  <si>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</si>
  <si>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</si>
  <si>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</si>
  <si>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</si>
  <si>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</si>
  <si>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</si>
  <si>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</si>
  <si>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</si>
  <si>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</si>
  <si>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</si>
  <si>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</si>
  <si>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</si>
  <si>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</si>
  <si>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</si>
  <si>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</si>
  <si>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</si>
  <si>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</si>
  <si>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</si>
  <si>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</si>
  <si>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</si>
  <si>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</si>
  <si>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</si>
  <si>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</si>
  <si>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</si>
  <si>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</si>
  <si>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</si>
  <si>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</si>
  <si>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</si>
  <si>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</si>
  <si>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</si>
  <si>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</si>
  <si>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</si>
  <si>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</si>
  <si>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</si>
  <si>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</si>
  <si>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</si>
  <si>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</si>
  <si>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</si>
  <si>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</si>
  <si>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</si>
  <si>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</si>
  <si>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</si>
  <si>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</si>
  <si>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</si>
  <si>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</si>
  <si>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</si>
  <si>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</si>
  <si>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</si>
  <si>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</si>
  <si>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</si>
  <si>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</si>
  <si>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</si>
  <si>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</si>
  <si>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</si>
  <si>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</si>
  <si>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</si>
  <si>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</si>
  <si>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</si>
  <si>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</si>
  <si>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</si>
  <si>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</si>
  <si>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</si>
  <si>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</si>
  <si>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</si>
  <si>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</si>
  <si>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</si>
  <si>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</si>
  <si>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</si>
  <si>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</si>
  <si>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</si>
  <si>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</si>
  <si>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</si>
  <si>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</si>
  <si>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</si>
  <si>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</si>
  <si>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</si>
  <si>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</si>
  <si>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</si>
  <si>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</si>
  <si>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</si>
  <si>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</si>
  <si>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</si>
  <si>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</si>
  <si>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</si>
  <si>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</si>
  <si>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</si>
  <si>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</si>
  <si>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</si>
  <si>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</si>
  <si>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</si>
  <si>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</si>
  <si>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</si>
  <si>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</si>
  <si>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</si>
  <si>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</si>
  <si>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</si>
  <si>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</si>
  <si>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</si>
  <si>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</si>
  <si>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</si>
  <si>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</si>
  <si>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</si>
  <si>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</si>
  <si>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</si>
  <si>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</si>
  <si>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</si>
  <si>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</si>
  <si>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</si>
  <si>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</si>
  <si>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</si>
  <si>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</si>
  <si>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</si>
  <si>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</si>
  <si>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</si>
  <si>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</si>
  <si>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</si>
  <si>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</si>
  <si>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</si>
  <si>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</si>
  <si>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</si>
  <si>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</si>
  <si>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</si>
  <si>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</si>
  <si>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</si>
  <si>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</si>
  <si>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</si>
  <si>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</si>
  <si>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</si>
  <si>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</si>
  <si>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</si>
  <si>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</si>
  <si>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</si>
  <si>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</si>
  <si>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</si>
  <si>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</si>
  <si>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</si>
  <si>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</si>
  <si>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</si>
  <si>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</si>
  <si>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</si>
  <si>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</si>
  <si>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</si>
  <si>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</si>
  <si>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</si>
  <si>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</si>
  <si>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</si>
  <si>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</si>
  <si>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</si>
  <si>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</si>
  <si>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</si>
  <si>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</si>
  <si>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</si>
  <si>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</si>
  <si>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</si>
  <si>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</si>
  <si>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</si>
  <si>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</si>
  <si>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</si>
  <si>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</si>
  <si>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</si>
  <si>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</si>
  <si>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</si>
  <si>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</si>
  <si>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</si>
  <si>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</si>
  <si>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</si>
  <si>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</si>
  <si>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</si>
  <si>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</si>
  <si>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</si>
  <si>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</si>
  <si>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</si>
  <si>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</si>
  <si>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</si>
  <si>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</si>
  <si>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</si>
  <si>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</si>
  <si>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</si>
  <si>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</si>
  <si>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</si>
  <si>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</si>
  <si>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</si>
  <si>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</si>
  <si>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</si>
  <si>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</si>
  <si>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</si>
  <si>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</si>
  <si>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</si>
  <si>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</si>
  <si>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</si>
  <si>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</si>
  <si>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</si>
  <si>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</si>
  <si>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</si>
  <si>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</si>
  <si>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</si>
  <si>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</si>
  <si>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</si>
  <si>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</si>
  <si>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</si>
  <si>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</si>
  <si>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</si>
  <si>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</si>
  <si>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</si>
  <si>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</si>
  <si>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</si>
  <si>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</si>
  <si>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</si>
  <si>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</si>
  <si>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</si>
  <si>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</si>
  <si>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</si>
  <si>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</si>
  <si>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</si>
  <si>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</si>
  <si>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</si>
  <si>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</si>
  <si>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</si>
  <si>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</si>
  <si>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</si>
  <si>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</si>
  <si>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</si>
  <si>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</si>
  <si>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</si>
  <si>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</si>
  <si>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</si>
  <si>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</si>
  <si>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</si>
  <si>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</si>
  <si>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</si>
  <si>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</si>
  <si>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</si>
  <si>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</si>
  <si>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</si>
  <si>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</si>
  <si>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</si>
  <si>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</si>
  <si>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</si>
  <si>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</si>
  <si>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</si>
  <si>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</si>
  <si>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</si>
  <si>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</si>
  <si>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</si>
  <si>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</si>
  <si>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</si>
  <si>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</si>
  <si>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</si>
  <si>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</si>
  <si>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</si>
  <si>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</si>
  <si>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</si>
  <si>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</si>
  <si>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</si>
  <si>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</si>
  <si>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</si>
  <si>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</si>
  <si>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</si>
  <si>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</si>
  <si>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</si>
  <si>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</si>
  <si>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</si>
  <si>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</si>
  <si>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</si>
  <si>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</si>
  <si>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</si>
  <si>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</si>
  <si>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</si>
  <si>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</si>
  <si>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</si>
  <si>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</si>
  <si>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</si>
  <si>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</si>
  <si>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</si>
  <si>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</si>
  <si>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</si>
  <si>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</si>
  <si>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</si>
  <si>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</si>
  <si>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</si>
  <si>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</si>
  <si>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</si>
  <si>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</si>
  <si>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</si>
  <si>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</si>
  <si>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</si>
  <si>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</si>
  <si>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</si>
  <si>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</si>
  <si>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</si>
  <si>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</si>
  <si>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</si>
  <si>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</si>
  <si>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</si>
  <si>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</si>
  <si>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</si>
  <si>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</si>
  <si>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</si>
  <si>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</si>
  <si>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</si>
  <si>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</si>
  <si>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</si>
  <si>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</si>
  <si>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</si>
  <si>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</si>
  <si>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</si>
  <si>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</si>
  <si>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</si>
  <si>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</si>
  <si>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</si>
  <si>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</si>
  <si>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</si>
  <si>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</si>
  <si>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</si>
  <si>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</si>
  <si>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</si>
  <si>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</si>
  <si>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</si>
  <si>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</si>
  <si>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</si>
  <si>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</si>
  <si>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</si>
  <si>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</si>
  <si>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</si>
  <si>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</si>
  <si>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</si>
  <si>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</si>
  <si>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</si>
  <si>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</si>
  <si>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</si>
  <si>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</si>
  <si>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</si>
  <si>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</si>
  <si>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</si>
  <si>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</si>
  <si>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</si>
  <si>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</si>
  <si>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</si>
  <si>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</si>
  <si>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</si>
  <si>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</si>
  <si>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</si>
  <si>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</si>
  <si>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</si>
  <si>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</si>
  <si>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</si>
  <si>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</si>
  <si>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</si>
  <si>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</si>
  <si>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</si>
  <si>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</si>
  <si>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</si>
  <si>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</si>
  <si>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</si>
  <si>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</si>
  <si>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</si>
  <si>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</si>
  <si>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</si>
  <si>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</si>
  <si>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</si>
  <si>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</si>
  <si>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</si>
  <si>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</si>
  <si>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</si>
  <si>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</si>
  <si>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</si>
  <si>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</si>
  <si>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</si>
  <si>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</si>
  <si>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</si>
  <si>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</si>
  <si>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</si>
  <si>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</si>
  <si>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</si>
  <si>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</si>
  <si>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</si>
  <si>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</si>
  <si>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</si>
  <si>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</si>
  <si>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</si>
  <si>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</si>
  <si>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</si>
  <si>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</si>
  <si>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</si>
  <si>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</si>
  <si>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</si>
  <si>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</si>
  <si>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</si>
  <si>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</si>
  <si>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</si>
  <si>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</si>
  <si>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</si>
  <si>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</si>
  <si>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</si>
  <si>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</si>
  <si>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</si>
  <si>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</si>
  <si>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</si>
  <si>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</si>
  <si>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</si>
  <si>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</si>
  <si>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</si>
  <si>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</si>
  <si>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</si>
  <si>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</si>
  <si>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</si>
  <si>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</si>
  <si>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</si>
  <si>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</si>
  <si>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</si>
  <si>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</si>
  <si>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</si>
  <si>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</si>
  <si>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</si>
  <si>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</si>
  <si>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</si>
  <si>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</si>
  <si>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</si>
  <si>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</si>
  <si>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</si>
  <si>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</si>
  <si>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</si>
  <si>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</si>
  <si>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</si>
  <si>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</si>
  <si>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</si>
  <si>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</si>
  <si>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</si>
  <si>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</si>
  <si>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</si>
  <si>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</si>
  <si>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</si>
  <si>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</si>
  <si>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</si>
  <si>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</si>
  <si>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</si>
  <si>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</si>
  <si>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</si>
  <si>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</si>
  <si>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</si>
  <si>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</si>
  <si>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</si>
  <si>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</si>
  <si>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</si>
  <si>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</si>
  <si>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</si>
  <si>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</si>
  <si>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</si>
  <si>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</si>
  <si>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</si>
  <si>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</si>
  <si>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</si>
  <si>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</si>
  <si>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</si>
  <si>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</si>
  <si>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</si>
  <si>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</si>
  <si>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</si>
  <si>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</si>
  <si>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</si>
  <si>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</si>
  <si>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</si>
  <si>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</si>
  <si>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</si>
  <si>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</si>
  <si>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</si>
  <si>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</si>
  <si>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</si>
  <si>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</si>
  <si>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</si>
  <si>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</si>
  <si>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</si>
  <si>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</si>
  <si>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</si>
  <si>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</si>
  <si>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</si>
  <si>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</si>
  <si>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</si>
  <si>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</si>
  <si>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</si>
  <si>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</si>
  <si>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</si>
  <si>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</si>
  <si>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</si>
  <si>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</si>
  <si>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</si>
  <si>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</si>
  <si>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</si>
  <si>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</si>
  <si>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</si>
  <si>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</si>
  <si>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</si>
  <si>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</si>
  <si>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</si>
  <si>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</si>
  <si>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</si>
  <si>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</si>
  <si>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</si>
  <si>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</si>
  <si>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</si>
  <si>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</si>
  <si>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</si>
  <si>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</si>
  <si>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</si>
  <si>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</si>
  <si>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</si>
  <si>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</si>
  <si>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</si>
  <si>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</si>
  <si>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</si>
  <si>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</si>
  <si>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</si>
  <si>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</si>
  <si>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</si>
  <si>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</si>
  <si>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</si>
  <si>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</si>
  <si>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</si>
  <si>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</si>
  <si>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</si>
  <si>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</si>
  <si>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</si>
  <si>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</si>
  <si>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</si>
  <si>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</si>
  <si>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</si>
  <si>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</si>
  <si>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</si>
  <si>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</si>
  <si>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</si>
  <si>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</si>
  <si>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</si>
  <si>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</si>
  <si>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</si>
  <si>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</si>
  <si>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</si>
  <si>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</si>
  <si>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</si>
  <si>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</si>
  <si>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</si>
  <si>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</si>
  <si>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</si>
  <si>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</si>
  <si>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</si>
  <si>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</si>
  <si>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</si>
  <si>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</si>
  <si>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</si>
  <si>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</si>
  <si>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</si>
  <si>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</si>
  <si>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</si>
  <si>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</si>
  <si>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</si>
  <si>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</si>
  <si>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</si>
  <si>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</si>
  <si>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</si>
  <si>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</si>
  <si>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</si>
  <si>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</si>
  <si>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</si>
  <si>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</si>
  <si>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</si>
  <si>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</si>
  <si>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</si>
  <si>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</si>
  <si>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</si>
  <si>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</si>
  <si>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</si>
  <si>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</si>
  <si>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</si>
  <si>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</si>
  <si>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</si>
  <si>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</si>
  <si>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</si>
  <si>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</si>
  <si>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</si>
  <si>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</si>
  <si>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</si>
  <si>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</si>
  <si>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</si>
  <si>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</si>
  <si>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</si>
  <si>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</si>
  <si>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</si>
  <si>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</si>
  <si>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</si>
  <si>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</si>
  <si>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</si>
  <si>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</si>
  <si>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</si>
  <si>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</si>
  <si>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</si>
  <si>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</si>
  <si>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</si>
  <si>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</si>
  <si>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</si>
  <si>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</si>
  <si>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</si>
  <si>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</si>
  <si>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</si>
  <si>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</si>
  <si>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</si>
  <si>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</si>
  <si>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</si>
  <si>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</si>
  <si>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</si>
  <si>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</si>
  <si>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</si>
  <si>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</si>
  <si>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</si>
  <si>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</si>
  <si>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</si>
  <si>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</si>
  <si>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</si>
  <si>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</si>
  <si>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</si>
  <si>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</si>
  <si>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</si>
  <si>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</si>
  <si>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</si>
  <si>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</si>
  <si>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</si>
  <si>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</si>
  <si>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</si>
  <si>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</si>
  <si>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</si>
  <si>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</si>
  <si>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</si>
  <si>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</si>
  <si>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</si>
  <si>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</si>
  <si>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</si>
  <si>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</si>
  <si>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</si>
  <si>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</si>
  <si>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</si>
  <si>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</si>
  <si>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</si>
  <si>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</si>
  <si>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</si>
  <si>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</si>
  <si>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</si>
  <si>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</si>
  <si>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</si>
  <si>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</si>
  <si>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</si>
  <si>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</si>
  <si>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</si>
  <si>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</si>
  <si>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</si>
  <si>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</si>
  <si>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</si>
  <si>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</si>
  <si>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</si>
  <si>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</si>
  <si>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</si>
  <si>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</si>
  <si>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</si>
  <si>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</si>
  <si>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</si>
  <si>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</si>
  <si>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</si>
  <si>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</si>
  <si>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</si>
  <si>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</si>
  <si>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</si>
  <si>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</si>
  <si>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</si>
  <si>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</si>
  <si>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</si>
  <si>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</si>
  <si>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</si>
  <si>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</si>
  <si>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</si>
  <si>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</si>
  <si>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</si>
  <si>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</si>
  <si>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</si>
  <si>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</si>
  <si>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</si>
  <si>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</si>
  <si>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</si>
  <si>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</si>
  <si>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</si>
  <si>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</si>
  <si>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</si>
  <si>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</si>
  <si>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</si>
  <si>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</si>
  <si>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</si>
  <si>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</si>
  <si>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</si>
  <si>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</si>
  <si>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</si>
  <si>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</si>
  <si>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</si>
  <si>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</si>
  <si>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</si>
  <si>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</si>
  <si>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</si>
  <si>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</si>
  <si>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</si>
  <si>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</si>
  <si>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</si>
  <si>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</si>
  <si>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</si>
  <si>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</si>
  <si>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</si>
  <si>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</si>
  <si>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</si>
  <si>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</si>
  <si>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</si>
  <si>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</si>
  <si>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</si>
  <si>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</si>
  <si>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</si>
  <si>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</si>
  <si>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</si>
  <si>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</si>
  <si>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</si>
  <si>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</si>
  <si>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</si>
  <si>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</si>
  <si>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</si>
  <si>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</si>
  <si>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</si>
  <si>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</si>
  <si>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</si>
  <si>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</si>
  <si>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</si>
  <si>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</si>
  <si>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</si>
  <si>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</si>
  <si>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</si>
  <si>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</si>
  <si>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</si>
  <si>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</si>
  <si>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</si>
  <si>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</si>
  <si>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</si>
  <si>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</si>
  <si>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</si>
  <si>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</si>
  <si>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</si>
  <si>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</si>
  <si>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</si>
  <si>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</si>
  <si>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</si>
  <si>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</si>
  <si>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</si>
  <si>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</si>
  <si>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</si>
  <si>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</si>
  <si>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</si>
  <si>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</si>
  <si>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</si>
  <si>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</si>
  <si>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</si>
  <si>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</si>
  <si>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</si>
  <si>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</si>
  <si>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</si>
  <si>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医療法人健仁会益子病院</t>
    <phoneticPr fontId="3"/>
  </si>
  <si>
    <t>〒333-0847 川口市芝中田２－４８－６</t>
    <phoneticPr fontId="3"/>
  </si>
  <si>
    <t>〇</t>
  </si>
  <si>
    <t>2025年7月</t>
  </si>
  <si>
    <t>医療法人</t>
  </si>
  <si>
    <t>複数の診療科で活用</t>
  </si>
  <si>
    <t>循環器内科</t>
  </si>
  <si>
    <t>腎臓内科</t>
  </si>
  <si>
    <t>消化器外科（胃腸外科）</t>
  </si>
  <si>
    <t>ＤＰＣ病院ではない</t>
  </si>
  <si>
    <t>有</t>
  </si>
  <si>
    <t>看護必要度Ⅰ</t>
    <phoneticPr fontId="3"/>
  </si>
  <si>
    <t>A病棟</t>
  </si>
  <si>
    <t>急性期機能</t>
  </si>
  <si>
    <t>内科</t>
  </si>
  <si>
    <t>C棟2階3階病棟</t>
  </si>
  <si>
    <t>2019年6月</t>
  </si>
  <si>
    <t>C棟4階病棟</t>
  </si>
  <si>
    <t>2018年10月</t>
  </si>
  <si>
    <t>平成30年10月末で病床返還しました。その後の旧病棟は在宅関連を集約し、事業所として使用していく予定です。</t>
  </si>
  <si>
    <t>-</t>
    <phoneticPr fontId="3"/>
  </si>
  <si>
    <t>A棟3階4階病棟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</si>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</sst>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06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1052</v>
      </c>
      <c r="N9" s="282" t="s">
        <v>1054</v>
      </c>
      <c r="O9" s="282" t="s">
        <v>1058</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t="s">
        <v>1039</v>
      </c>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1052</v>
      </c>
      <c r="N22" s="282" t="s">
        <v>1054</v>
      </c>
      <c r="O22" s="282" t="s">
        <v>1058</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t="s">
        <v>1039</v>
      </c>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t="s">
        <v>1039</v>
      </c>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1052</v>
      </c>
      <c r="N35" s="282" t="s">
        <v>1054</v>
      </c>
      <c r="O35" s="282" t="s">
        <v>1058</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1052</v>
      </c>
      <c r="N44" s="282" t="s">
        <v>1054</v>
      </c>
      <c r="O44" s="282" t="s">
        <v>1058</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t="s">
        <v>1039</v>
      </c>
      <c r="M46" s="25" t="s">
        <v>1039</v>
      </c>
      <c r="N46" s="25"/>
      <c r="O46" s="25"/>
    </row>
    <row r="47" spans="1:22" s="21" customFormat="1" ht="34.5" customHeight="1">
      <c r="A47" s="278" t="s">
        <v>984</v>
      </c>
      <c r="B47" s="24"/>
      <c r="C47" s="19"/>
      <c r="D47" s="19"/>
      <c r="E47" s="19"/>
      <c r="F47" s="19"/>
      <c r="G47" s="19"/>
      <c r="H47" s="20"/>
      <c r="I47" s="306" t="s">
        <v>4</v>
      </c>
      <c r="J47" s="307"/>
      <c r="K47" s="308"/>
      <c r="L47" s="29"/>
      <c r="M47" s="29"/>
      <c r="N47" s="29" t="s">
        <v>1039</v>
      </c>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t="s">
        <v>1039</v>
      </c>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c r="M52" s="29"/>
      <c r="N52" s="29"/>
      <c r="O52" s="29"/>
    </row>
    <row r="53" spans="1:15" s="21" customFormat="1" ht="34.5" customHeight="1">
      <c r="A53" s="278" t="s">
        <v>984</v>
      </c>
      <c r="B53" s="17"/>
      <c r="C53" s="19"/>
      <c r="D53" s="19"/>
      <c r="E53" s="19"/>
      <c r="F53" s="19"/>
      <c r="G53" s="19"/>
      <c r="H53" s="20"/>
      <c r="I53" s="309" t="s">
        <v>985</v>
      </c>
      <c r="J53" s="309"/>
      <c r="K53" s="309"/>
      <c r="L53" s="29" t="s">
        <v>1040</v>
      </c>
      <c r="M53" s="29" t="s">
        <v>1040</v>
      </c>
      <c r="N53" s="29" t="s">
        <v>1053</v>
      </c>
      <c r="O53" s="29" t="s">
        <v>1055</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7">
      <c r="A89" s="243"/>
      <c r="B89" s="18"/>
      <c r="C89" s="62"/>
      <c r="D89" s="3"/>
      <c r="E89" s="3"/>
      <c r="F89" s="3"/>
      <c r="G89" s="3"/>
      <c r="H89" s="287"/>
      <c r="I89" s="287"/>
      <c r="J89" s="64" t="s">
        <v>35</v>
      </c>
      <c r="K89" s="65"/>
      <c r="L89" s="262" t="s">
        <v>1049</v>
      </c>
      <c r="M89" s="262" t="s">
        <v>1052</v>
      </c>
      <c r="N89" s="262" t="s">
        <v>1054</v>
      </c>
      <c r="O89" s="262" t="s">
        <v>1058</v>
      </c>
    </row>
    <row r="90" spans="1:22" s="21" customFormat="1">
      <c r="A90" s="243"/>
      <c r="B90" s="1"/>
      <c r="C90" s="3"/>
      <c r="D90" s="3"/>
      <c r="E90" s="3"/>
      <c r="F90" s="3"/>
      <c r="G90" s="3"/>
      <c r="H90" s="287"/>
      <c r="I90" s="67" t="s">
        <v>36</v>
      </c>
      <c r="J90" s="68"/>
      <c r="K90" s="69"/>
      <c r="L90" s="262" t="s">
        <v>1050</v>
      </c>
      <c r="M90" s="262" t="s">
        <v>1050</v>
      </c>
      <c r="N90" s="262" t="s">
        <v>1050</v>
      </c>
      <c r="O90" s="262" t="s">
        <v>1059</v>
      </c>
    </row>
    <row r="91" spans="1:22" s="21" customFormat="1" ht="54" customHeight="1">
      <c r="A91" s="244" t="s">
        <v>609</v>
      </c>
      <c r="B91" s="1"/>
      <c r="C91" s="320" t="s">
        <v>37</v>
      </c>
      <c r="D91" s="321"/>
      <c r="E91" s="321"/>
      <c r="F91" s="321"/>
      <c r="G91" s="321"/>
      <c r="H91" s="322"/>
      <c r="I91" s="294" t="s">
        <v>38</v>
      </c>
      <c r="J91" s="260" t="s">
        <v>1041</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1058</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1059</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145</v>
      </c>
      <c r="K99" s="237" t="str">
        <f>IF(OR(COUNTIF(L99:O99,"未確認")&gt;0,COUNTIF(L99:O99,"~*")&gt;0),"※","")</f>
        <v/>
      </c>
      <c r="L99" s="258">
        <v>48</v>
      </c>
      <c r="M99" s="258">
        <v>45</v>
      </c>
      <c r="N99" s="258">
        <v>22</v>
      </c>
      <c r="O99" s="258">
        <v>30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115</v>
      </c>
      <c r="K101" s="237" t="str">
        <f>IF(OR(COUNTIF(L101:O101,"未確認")&gt;0,COUNTIF(L101:O101,"~*")&gt;0),"※","")</f>
        <v/>
      </c>
      <c r="L101" s="258">
        <v>48</v>
      </c>
      <c r="M101" s="258">
        <v>45</v>
      </c>
      <c r="N101" s="258">
        <v>22</v>
      </c>
      <c r="O101" s="258">
        <v>0</v>
      </c>
    </row>
    <row r="102" spans="1:22" s="83" customFormat="1" ht="34.5" customHeight="1">
      <c r="A102" s="244" t="s">
        <v>610</v>
      </c>
      <c r="B102" s="84"/>
      <c r="C102" s="377"/>
      <c r="D102" s="379"/>
      <c r="E102" s="317" t="s">
        <v>612</v>
      </c>
      <c r="F102" s="318"/>
      <c r="G102" s="318"/>
      <c r="H102" s="319"/>
      <c r="I102" s="420"/>
      <c r="J102" s="256">
        <f t="shared" si="0"/>
        <v>145</v>
      </c>
      <c r="K102" s="237" t="str">
        <f t="shared" ref="K102:K111" si="1">IF(OR(COUNTIF(L101:O101,"未確認")&gt;0,COUNTIF(L101:O101,"~*")&gt;0),"※","")</f>
        <v/>
      </c>
      <c r="L102" s="258">
        <v>48</v>
      </c>
      <c r="M102" s="258">
        <v>45</v>
      </c>
      <c r="N102" s="258">
        <v>22</v>
      </c>
      <c r="O102" s="258">
        <v>30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1056</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1058</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1059</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1051</v>
      </c>
      <c r="N120" s="98" t="s">
        <v>1051</v>
      </c>
      <c r="O120" s="98" t="s">
        <v>1043</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533</v>
      </c>
      <c r="O121" s="98" t="s">
        <v>533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533</v>
      </c>
      <c r="O122" s="98" t="s">
        <v>533</v>
      </c>
    </row>
    <row r="123" spans="1:22" s="83" customFormat="1" ht="40.5" customHeight="1">
      <c r="A123" s="244" t="s">
        <v>620</v>
      </c>
      <c r="B123" s="1"/>
      <c r="C123" s="289"/>
      <c r="D123" s="290"/>
      <c r="E123" s="377"/>
      <c r="F123" s="378"/>
      <c r="G123" s="378"/>
      <c r="H123" s="379"/>
      <c r="I123" s="341"/>
      <c r="J123" s="105"/>
      <c r="K123" s="106"/>
      <c r="L123" s="98" t="s">
        <v>1045</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1058</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1059</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558</v>
      </c>
      <c r="N131" s="98" t="s">
        <v>558</v>
      </c>
      <c r="O131" s="98" t="s">
        <v>533</v>
      </c>
    </row>
    <row r="132" spans="1:22" s="83" customFormat="1" ht="34.5" customHeight="1">
      <c r="A132" s="244" t="s">
        <v>621</v>
      </c>
      <c r="B132" s="84"/>
      <c r="C132" s="295"/>
      <c r="D132" s="297"/>
      <c r="E132" s="320" t="s">
        <v>58</v>
      </c>
      <c r="F132" s="321"/>
      <c r="G132" s="321"/>
      <c r="H132" s="322"/>
      <c r="I132" s="389"/>
      <c r="J132" s="101"/>
      <c r="K132" s="102"/>
      <c r="L132" s="82">
        <v>48</v>
      </c>
      <c r="M132" s="82">
        <v>45</v>
      </c>
      <c r="N132" s="82">
        <v>22</v>
      </c>
      <c r="O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1058</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1059</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229</v>
      </c>
      <c r="K148" s="264" t="str">
        <f t="shared" si="3"/>
        <v/>
      </c>
      <c r="L148" s="117">
        <v>95</v>
      </c>
      <c r="M148" s="117">
        <v>90</v>
      </c>
      <c r="N148" s="117">
        <v>44</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15</v>
      </c>
      <c r="K220" s="264" t="str">
        <f t="shared" si="7"/>
        <v>※</v>
      </c>
      <c r="L220" s="117">
        <v>15</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1058</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1059</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1058</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1059</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1058</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1059</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1058</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1059</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1058</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1059</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10.1</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34</v>
      </c>
      <c r="K269" s="81" t="str">
        <f t="shared" si="8"/>
        <v/>
      </c>
      <c r="L269" s="147">
        <v>15</v>
      </c>
      <c r="M269" s="147">
        <v>12</v>
      </c>
      <c r="N269" s="147">
        <v>7</v>
      </c>
      <c r="O269" s="147">
        <v>0</v>
      </c>
    </row>
    <row r="270" spans="1:22" s="83" customFormat="1" ht="34.5" customHeight="1">
      <c r="A270" s="249" t="s">
        <v>725</v>
      </c>
      <c r="B270" s="120"/>
      <c r="C270" s="371"/>
      <c r="D270" s="371"/>
      <c r="E270" s="371"/>
      <c r="F270" s="371"/>
      <c r="G270" s="371" t="s">
        <v>148</v>
      </c>
      <c r="H270" s="371"/>
      <c r="I270" s="404"/>
      <c r="J270" s="266">
        <f t="shared" si="9"/>
        <v>30</v>
      </c>
      <c r="K270" s="81" t="str">
        <f t="shared" si="8"/>
        <v/>
      </c>
      <c r="L270" s="148">
        <v>12</v>
      </c>
      <c r="M270" s="148">
        <v>12</v>
      </c>
      <c r="N270" s="148">
        <v>6</v>
      </c>
      <c r="O270" s="148">
        <v>0</v>
      </c>
    </row>
    <row r="271" spans="1:22" s="83" customFormat="1" ht="34.5" customHeight="1">
      <c r="A271" s="249" t="s">
        <v>726</v>
      </c>
      <c r="B271" s="120"/>
      <c r="C271" s="371" t="s">
        <v>151</v>
      </c>
      <c r="D271" s="372"/>
      <c r="E271" s="372"/>
      <c r="F271" s="372"/>
      <c r="G271" s="371" t="s">
        <v>146</v>
      </c>
      <c r="H271" s="371"/>
      <c r="I271" s="404"/>
      <c r="J271" s="266">
        <f t="shared" si="9"/>
        <v>14</v>
      </c>
      <c r="K271" s="81" t="str">
        <f t="shared" si="8"/>
        <v/>
      </c>
      <c r="L271" s="147">
        <v>3</v>
      </c>
      <c r="M271" s="147">
        <v>7</v>
      </c>
      <c r="N271" s="147">
        <v>4</v>
      </c>
      <c r="O271" s="147">
        <v>0</v>
      </c>
    </row>
    <row r="272" spans="1:22" s="83" customFormat="1" ht="34.5" customHeight="1">
      <c r="A272" s="249" t="s">
        <v>726</v>
      </c>
      <c r="B272" s="120"/>
      <c r="C272" s="372"/>
      <c r="D272" s="372"/>
      <c r="E272" s="372"/>
      <c r="F272" s="372"/>
      <c r="G272" s="371" t="s">
        <v>148</v>
      </c>
      <c r="H272" s="371"/>
      <c r="I272" s="404"/>
      <c r="J272" s="266">
        <f t="shared" si="9"/>
        <v>5</v>
      </c>
      <c r="K272" s="81" t="str">
        <f t="shared" si="8"/>
        <v/>
      </c>
      <c r="L272" s="148">
        <v>3</v>
      </c>
      <c r="M272" s="148">
        <v>2</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5</v>
      </c>
      <c r="N273" s="147">
        <v>1</v>
      </c>
      <c r="O273" s="147">
        <v>0</v>
      </c>
    </row>
    <row r="274" spans="1:15" s="83" customFormat="1" ht="34.5" customHeight="1">
      <c r="A274" s="249" t="s">
        <v>727</v>
      </c>
      <c r="B274" s="120"/>
      <c r="C274" s="372"/>
      <c r="D274" s="372"/>
      <c r="E274" s="372"/>
      <c r="F274" s="372"/>
      <c r="G274" s="371" t="s">
        <v>148</v>
      </c>
      <c r="H274" s="371"/>
      <c r="I274" s="404"/>
      <c r="J274" s="266">
        <f t="shared" si="9"/>
        <v>3</v>
      </c>
      <c r="K274" s="81" t="str">
        <f t="shared" si="8"/>
        <v/>
      </c>
      <c r="L274" s="148">
        <v>0</v>
      </c>
      <c r="M274" s="148">
        <v>2</v>
      </c>
      <c r="N274" s="148">
        <v>1</v>
      </c>
      <c r="O274" s="148">
        <v>0</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1.6</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0.7</v>
      </c>
      <c r="M298" s="148">
        <v>4.5999999999999996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1058</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1059</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1058</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1059</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1058</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1059</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1058</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1059</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2234</v>
      </c>
      <c r="K392" s="81" t="str">
        <f t="shared" ref="K392:K397" si="12">IF(OR(COUNTIF(L392:O392,"未確認")&gt;0,COUNTIF(L392:O392,"~*")&gt;0),"※","")</f>
        <v/>
      </c>
      <c r="L392" s="147">
        <v>1150</v>
      </c>
      <c r="M392" s="147">
        <v>739</v>
      </c>
      <c r="N392" s="147">
        <v>345</v>
      </c>
      <c r="O392" s="147">
        <v>0</v>
      </c>
    </row>
    <row r="393" spans="1:22" s="83" customFormat="1" ht="34.5" customHeight="1">
      <c r="A393" s="249" t="s">
        <v>773</v>
      </c>
      <c r="B393" s="84"/>
      <c r="C393" s="370"/>
      <c r="D393" s="380"/>
      <c r="E393" s="320" t="s">
        <v>224</v>
      </c>
      <c r="F393" s="321"/>
      <c r="G393" s="321"/>
      <c r="H393" s="322"/>
      <c r="I393" s="343"/>
      <c r="J393" s="140">
        <f t="shared" si="11"/>
        <v>774</v>
      </c>
      <c r="K393" s="81" t="str">
        <f t="shared" si="12"/>
        <v/>
      </c>
      <c r="L393" s="147">
        <v>541</v>
      </c>
      <c r="M393" s="147">
        <v>158</v>
      </c>
      <c r="N393" s="147">
        <v>75</v>
      </c>
      <c r="O393" s="147">
        <v>0</v>
      </c>
    </row>
    <row r="394" spans="1:22" s="83" customFormat="1" ht="34.5" customHeight="1">
      <c r="A394" s="250" t="s">
        <v>774</v>
      </c>
      <c r="B394" s="84"/>
      <c r="C394" s="370"/>
      <c r="D394" s="381"/>
      <c r="E394" s="320" t="s">
        <v>225</v>
      </c>
      <c r="F394" s="321"/>
      <c r="G394" s="321"/>
      <c r="H394" s="322"/>
      <c r="I394" s="343"/>
      <c r="J394" s="140">
        <f t="shared" si="11"/>
        <v>438</v>
      </c>
      <c r="K394" s="81" t="str">
        <f t="shared" si="12"/>
        <v/>
      </c>
      <c r="L394" s="147">
        <v>190</v>
      </c>
      <c r="M394" s="147">
        <v>164</v>
      </c>
      <c r="N394" s="147">
        <v>84</v>
      </c>
      <c r="O394" s="147">
        <v>0</v>
      </c>
    </row>
    <row r="395" spans="1:22" s="83" customFormat="1" ht="34.5" customHeight="1">
      <c r="A395" s="250" t="s">
        <v>775</v>
      </c>
      <c r="B395" s="84"/>
      <c r="C395" s="370"/>
      <c r="D395" s="382"/>
      <c r="E395" s="320" t="s">
        <v>226</v>
      </c>
      <c r="F395" s="321"/>
      <c r="G395" s="321"/>
      <c r="H395" s="322"/>
      <c r="I395" s="343"/>
      <c r="J395" s="140">
        <f t="shared" si="11"/>
        <v>1022</v>
      </c>
      <c r="K395" s="81" t="str">
        <f t="shared" si="12"/>
        <v/>
      </c>
      <c r="L395" s="147">
        <v>419</v>
      </c>
      <c r="M395" s="147">
        <v>417</v>
      </c>
      <c r="N395" s="147">
        <v>186</v>
      </c>
      <c r="O395" s="147">
        <v>0</v>
      </c>
    </row>
    <row r="396" spans="1:22" s="83" customFormat="1" ht="34.5" customHeight="1">
      <c r="A396" s="250" t="s">
        <v>776</v>
      </c>
      <c r="B396" s="1"/>
      <c r="C396" s="370"/>
      <c r="D396" s="320" t="s">
        <v>227</v>
      </c>
      <c r="E396" s="321"/>
      <c r="F396" s="321"/>
      <c r="G396" s="321"/>
      <c r="H396" s="322"/>
      <c r="I396" s="343"/>
      <c r="J396" s="140">
        <f t="shared" si="11"/>
        <v>2334</v>
      </c>
      <c r="K396" s="81" t="str">
        <f t="shared" si="12"/>
        <v/>
      </c>
      <c r="L396" s="147">
        <v>1193</v>
      </c>
      <c r="M396" s="147">
        <v>775</v>
      </c>
      <c r="N396" s="147">
        <v>366</v>
      </c>
      <c r="O396" s="147">
        <v>0</v>
      </c>
    </row>
    <row r="397" spans="1:22" s="83" customFormat="1" ht="34.5" customHeight="1">
      <c r="A397" s="250" t="s">
        <v>777</v>
      </c>
      <c r="B397" s="119"/>
      <c r="C397" s="370"/>
      <c r="D397" s="320" t="s">
        <v>228</v>
      </c>
      <c r="E397" s="321"/>
      <c r="F397" s="321"/>
      <c r="G397" s="321"/>
      <c r="H397" s="322"/>
      <c r="I397" s="344"/>
      <c r="J397" s="140">
        <f t="shared" si="11"/>
        <v>2372</v>
      </c>
      <c r="K397" s="81" t="str">
        <f t="shared" si="12"/>
        <v/>
      </c>
      <c r="L397" s="147">
        <v>1219</v>
      </c>
      <c r="M397" s="147">
        <v>794</v>
      </c>
      <c r="N397" s="147">
        <v>359</v>
      </c>
      <c r="O397" s="147">
        <v>0</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1058</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1059</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2234</v>
      </c>
      <c r="K405" s="81" t="str">
        <f t="shared" ref="K405:K422" si="14">IF(OR(COUNTIF(L405:O405,"未確認")&gt;0,COUNTIF(L405:O405,"~*")&gt;0),"※","")</f>
        <v/>
      </c>
      <c r="L405" s="147">
        <v>1150</v>
      </c>
      <c r="M405" s="147">
        <v>739</v>
      </c>
      <c r="N405" s="147">
        <v>345</v>
      </c>
      <c r="O405" s="147">
        <v>0</v>
      </c>
    </row>
    <row r="406" spans="1:22" s="83" customFormat="1" ht="34.5" customHeight="1">
      <c r="A406" s="251" t="s">
        <v>779</v>
      </c>
      <c r="B406" s="119"/>
      <c r="C406" s="369"/>
      <c r="D406" s="375" t="s">
        <v>233</v>
      </c>
      <c r="E406" s="377" t="s">
        <v>234</v>
      </c>
      <c r="F406" s="378"/>
      <c r="G406" s="378"/>
      <c r="H406" s="379"/>
      <c r="I406" s="361"/>
      <c r="J406" s="140">
        <f t="shared" si="13"/>
        <v>154</v>
      </c>
      <c r="K406" s="81" t="str">
        <f t="shared" si="14"/>
        <v/>
      </c>
      <c r="L406" s="147">
        <v>51</v>
      </c>
      <c r="M406" s="147">
        <v>63</v>
      </c>
      <c r="N406" s="147">
        <v>40</v>
      </c>
      <c r="O406" s="147">
        <v>0</v>
      </c>
    </row>
    <row r="407" spans="1:22" s="83" customFormat="1" ht="34.5" customHeight="1">
      <c r="A407" s="251" t="s">
        <v>780</v>
      </c>
      <c r="B407" s="119"/>
      <c r="C407" s="369"/>
      <c r="D407" s="369"/>
      <c r="E407" s="320" t="s">
        <v>235</v>
      </c>
      <c r="F407" s="321"/>
      <c r="G407" s="321"/>
      <c r="H407" s="322"/>
      <c r="I407" s="361"/>
      <c r="J407" s="140">
        <f t="shared" si="13"/>
        <v>1630</v>
      </c>
      <c r="K407" s="81" t="str">
        <f t="shared" si="14"/>
        <v/>
      </c>
      <c r="L407" s="147">
        <v>931</v>
      </c>
      <c r="M407" s="147">
        <v>488</v>
      </c>
      <c r="N407" s="147">
        <v>211</v>
      </c>
      <c r="O407" s="147">
        <v>0</v>
      </c>
    </row>
    <row r="408" spans="1:22" s="83" customFormat="1" ht="34.5" customHeight="1">
      <c r="A408" s="251" t="s">
        <v>781</v>
      </c>
      <c r="B408" s="119"/>
      <c r="C408" s="369"/>
      <c r="D408" s="369"/>
      <c r="E408" s="320" t="s">
        <v>236</v>
      </c>
      <c r="F408" s="321"/>
      <c r="G408" s="321"/>
      <c r="H408" s="322"/>
      <c r="I408" s="361"/>
      <c r="J408" s="140">
        <f t="shared" si="13"/>
        <v>86</v>
      </c>
      <c r="K408" s="81" t="str">
        <f t="shared" si="14"/>
        <v/>
      </c>
      <c r="L408" s="147">
        <v>39</v>
      </c>
      <c r="M408" s="147">
        <v>35</v>
      </c>
      <c r="N408" s="147">
        <v>12</v>
      </c>
      <c r="O408" s="147">
        <v>0</v>
      </c>
    </row>
    <row r="409" spans="1:22" s="83" customFormat="1" ht="34.5" customHeight="1">
      <c r="A409" s="251" t="s">
        <v>782</v>
      </c>
      <c r="B409" s="119"/>
      <c r="C409" s="369"/>
      <c r="D409" s="369"/>
      <c r="E409" s="317" t="s">
        <v>989</v>
      </c>
      <c r="F409" s="318"/>
      <c r="G409" s="318"/>
      <c r="H409" s="319"/>
      <c r="I409" s="361"/>
      <c r="J409" s="140">
        <f t="shared" si="13"/>
        <v>362</v>
      </c>
      <c r="K409" s="81" t="str">
        <f t="shared" si="14"/>
        <v/>
      </c>
      <c r="L409" s="147">
        <v>127</v>
      </c>
      <c r="M409" s="147">
        <v>153</v>
      </c>
      <c r="N409" s="147">
        <v>82</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v>
      </c>
      <c r="K412" s="81" t="str">
        <f t="shared" si="14"/>
        <v/>
      </c>
      <c r="L412" s="147">
        <v>2</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2372</v>
      </c>
      <c r="K413" s="81" t="str">
        <f t="shared" si="14"/>
        <v/>
      </c>
      <c r="L413" s="147">
        <v>1219</v>
      </c>
      <c r="M413" s="147">
        <v>794</v>
      </c>
      <c r="N413" s="147">
        <v>359</v>
      </c>
      <c r="O413" s="147">
        <v>0</v>
      </c>
    </row>
    <row r="414" spans="1:22" s="83" customFormat="1" ht="34.5" customHeight="1">
      <c r="A414" s="251" t="s">
        <v>787</v>
      </c>
      <c r="B414" s="119"/>
      <c r="C414" s="369"/>
      <c r="D414" s="375" t="s">
        <v>240</v>
      </c>
      <c r="E414" s="377" t="s">
        <v>241</v>
      </c>
      <c r="F414" s="378"/>
      <c r="G414" s="378"/>
      <c r="H414" s="379"/>
      <c r="I414" s="361"/>
      <c r="J414" s="140">
        <f t="shared" si="13"/>
        <v>189</v>
      </c>
      <c r="K414" s="81" t="str">
        <f t="shared" si="14"/>
        <v/>
      </c>
      <c r="L414" s="147">
        <v>78</v>
      </c>
      <c r="M414" s="147">
        <v>78</v>
      </c>
      <c r="N414" s="147">
        <v>33</v>
      </c>
      <c r="O414" s="147">
        <v>0</v>
      </c>
    </row>
    <row r="415" spans="1:22" s="83" customFormat="1" ht="34.5" customHeight="1">
      <c r="A415" s="251" t="s">
        <v>788</v>
      </c>
      <c r="B415" s="119"/>
      <c r="C415" s="369"/>
      <c r="D415" s="369"/>
      <c r="E415" s="320" t="s">
        <v>242</v>
      </c>
      <c r="F415" s="321"/>
      <c r="G415" s="321"/>
      <c r="H415" s="322"/>
      <c r="I415" s="361"/>
      <c r="J415" s="140">
        <f t="shared" si="13"/>
        <v>1491</v>
      </c>
      <c r="K415" s="81" t="str">
        <f t="shared" si="14"/>
        <v/>
      </c>
      <c r="L415" s="147">
        <v>888</v>
      </c>
      <c r="M415" s="147">
        <v>428</v>
      </c>
      <c r="N415" s="147">
        <v>175</v>
      </c>
      <c r="O415" s="147">
        <v>0</v>
      </c>
    </row>
    <row r="416" spans="1:22" s="83" customFormat="1" ht="34.5" customHeight="1">
      <c r="A416" s="251" t="s">
        <v>789</v>
      </c>
      <c r="B416" s="119"/>
      <c r="C416" s="369"/>
      <c r="D416" s="369"/>
      <c r="E416" s="320" t="s">
        <v>243</v>
      </c>
      <c r="F416" s="321"/>
      <c r="G416" s="321"/>
      <c r="H416" s="322"/>
      <c r="I416" s="361"/>
      <c r="J416" s="140">
        <f t="shared" si="13"/>
        <v>142</v>
      </c>
      <c r="K416" s="81" t="str">
        <f t="shared" si="14"/>
        <v/>
      </c>
      <c r="L416" s="147">
        <v>52</v>
      </c>
      <c r="M416" s="147">
        <v>60</v>
      </c>
      <c r="N416" s="147">
        <v>30</v>
      </c>
      <c r="O416" s="147">
        <v>0</v>
      </c>
    </row>
    <row r="417" spans="1:22" s="83" customFormat="1" ht="34.5" customHeight="1">
      <c r="A417" s="251" t="s">
        <v>790</v>
      </c>
      <c r="B417" s="119"/>
      <c r="C417" s="369"/>
      <c r="D417" s="369"/>
      <c r="E417" s="320" t="s">
        <v>244</v>
      </c>
      <c r="F417" s="321"/>
      <c r="G417" s="321"/>
      <c r="H417" s="322"/>
      <c r="I417" s="361"/>
      <c r="J417" s="140">
        <f t="shared" si="13"/>
        <v>116</v>
      </c>
      <c r="K417" s="81" t="str">
        <f t="shared" si="14"/>
        <v/>
      </c>
      <c r="L417" s="147">
        <v>53</v>
      </c>
      <c r="M417" s="147">
        <v>41</v>
      </c>
      <c r="N417" s="147">
        <v>22</v>
      </c>
      <c r="O417" s="147">
        <v>0</v>
      </c>
    </row>
    <row r="418" spans="1:22" s="83" customFormat="1" ht="34.5" customHeight="1">
      <c r="A418" s="251" t="s">
        <v>791</v>
      </c>
      <c r="B418" s="119"/>
      <c r="C418" s="369"/>
      <c r="D418" s="369"/>
      <c r="E418" s="320" t="s">
        <v>245</v>
      </c>
      <c r="F418" s="321"/>
      <c r="G418" s="321"/>
      <c r="H418" s="322"/>
      <c r="I418" s="361"/>
      <c r="J418" s="140">
        <f t="shared" si="13"/>
        <v>61</v>
      </c>
      <c r="K418" s="81" t="str">
        <f t="shared" si="14"/>
        <v/>
      </c>
      <c r="L418" s="147">
        <v>19</v>
      </c>
      <c r="M418" s="147">
        <v>25</v>
      </c>
      <c r="N418" s="147">
        <v>17</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165</v>
      </c>
      <c r="K420" s="81" t="str">
        <f t="shared" si="14"/>
        <v/>
      </c>
      <c r="L420" s="147">
        <v>63</v>
      </c>
      <c r="M420" s="147">
        <v>66</v>
      </c>
      <c r="N420" s="147">
        <v>36</v>
      </c>
      <c r="O420" s="147">
        <v>0</v>
      </c>
    </row>
    <row r="421" spans="1:22" s="83" customFormat="1" ht="34.5" customHeight="1">
      <c r="A421" s="251" t="s">
        <v>794</v>
      </c>
      <c r="B421" s="119"/>
      <c r="C421" s="369"/>
      <c r="D421" s="369"/>
      <c r="E421" s="320" t="s">
        <v>247</v>
      </c>
      <c r="F421" s="321"/>
      <c r="G421" s="321"/>
      <c r="H421" s="322"/>
      <c r="I421" s="361"/>
      <c r="J421" s="140">
        <f t="shared" si="13"/>
        <v>206</v>
      </c>
      <c r="K421" s="81" t="str">
        <f t="shared" si="14"/>
        <v/>
      </c>
      <c r="L421" s="147">
        <v>65</v>
      </c>
      <c r="M421" s="147">
        <v>96</v>
      </c>
      <c r="N421" s="147">
        <v>45</v>
      </c>
      <c r="O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1</v>
      </c>
      <c r="M422" s="147">
        <v>0</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1058</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1059</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2183</v>
      </c>
      <c r="K430" s="193" t="str">
        <f>IF(OR(COUNTIF(L430:O430,"未確認")&gt;0,COUNTIF(L430:O430,"~*")&gt;0),"※","")</f>
        <v/>
      </c>
      <c r="L430" s="147">
        <v>1141</v>
      </c>
      <c r="M430" s="147">
        <v>716</v>
      </c>
      <c r="N430" s="147">
        <v>326</v>
      </c>
      <c r="O430" s="147">
        <v>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28</v>
      </c>
      <c r="K431" s="193" t="str">
        <f>IF(OR(COUNTIF(L431:O431,"未確認")&gt;0,COUNTIF(L431:O431,"~*")&gt;0),"※","")</f>
        <v/>
      </c>
      <c r="L431" s="147">
        <v>8</v>
      </c>
      <c r="M431" s="147">
        <v>15</v>
      </c>
      <c r="N431" s="147">
        <v>5</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216</v>
      </c>
      <c r="K432" s="193" t="str">
        <f>IF(OR(COUNTIF(L432:O432,"未確認")&gt;0,COUNTIF(L432:O432,"~*")&gt;0),"※","")</f>
        <v/>
      </c>
      <c r="L432" s="147">
        <v>91</v>
      </c>
      <c r="M432" s="147">
        <v>85</v>
      </c>
      <c r="N432" s="147">
        <v>40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1918</v>
      </c>
      <c r="K433" s="193" t="str">
        <f>IF(OR(COUNTIF(L433:O433,"未確認")&gt;0,COUNTIF(L433:O433,"~*")&gt;0),"※","")</f>
        <v/>
      </c>
      <c r="L433" s="147">
        <v>1030</v>
      </c>
      <c r="M433" s="147">
        <v>609</v>
      </c>
      <c r="N433" s="147">
        <v>279</v>
      </c>
      <c r="O433" s="147">
        <v>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21</v>
      </c>
      <c r="K434" s="193" t="str">
        <f>IF(OR(COUNTIF(L434:O434,"未確認")&gt;0,COUNTIF(L434:O434,"~*")&gt;0),"※","")</f>
        <v/>
      </c>
      <c r="L434" s="147">
        <v>12</v>
      </c>
      <c r="M434" s="147">
        <v>7</v>
      </c>
      <c r="N434" s="147">
        <v>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1058</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1059</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1058</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1059</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47</v>
      </c>
      <c r="K468" s="201" t="str">
        <f t="shared" ref="K468:K475" si="16">IF(OR(COUNTIF(L468:O468,"未確認")&gt;0,COUNTIF(L468:O468,"*")&gt;0),"※","")</f>
        <v>※</v>
      </c>
      <c r="L468" s="117">
        <v>37</v>
      </c>
      <c r="M468" s="117">
        <v>10</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t="s">
        <v>541</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t="s">
        <v>541</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25</v>
      </c>
      <c r="K476" s="201" t="str">
        <f>IF(OR(COUNTIF(L476:O476,"未確認")&gt;0,COUNTIF(L476:O476,"~")&gt;0),"※","")</f>
        <v/>
      </c>
      <c r="L476" s="117">
        <v>25</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IF(OR(COUNTIF(L477:O477,"未確認")&gt;0,COUNTIF(L477:O477,"*")&gt;0),"※","")</f>
        <v>※</v>
      </c>
      <c r="L477" s="117">
        <v>11</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t="s">
        <v>541</v>
      </c>
      <c r="M481" s="117" t="s">
        <v>541</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t="s">
        <v>541</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1058</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1059</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IF(SUM(L504:O504)=0,IF(COUNTIF(L504:O504,"未確認")&gt;0,"未確認",IF(COUNTIF(L504:O504,"~*")&gt;0,"*",SUM(L504:O504))),SUM(L504:O504))</f>
        <v>*</v>
      </c>
      <c r="K504" s="201" t="str">
        <f t="shared" ref="K504:K511" si="21">IF(OR(COUNTIF(L504:O504,"未確認")&gt;0,COUNTIF(L504:O504,"*")&gt;0),"※","")</f>
        <v>※</v>
      </c>
      <c r="L504" s="117" t="s">
        <v>541</v>
      </c>
      <c r="M504" s="117" t="s">
        <v>541</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t="s">
        <v>541</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1058</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1059</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1058</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1059</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10</v>
      </c>
      <c r="K522" s="201" t="str">
        <f>IF(OR(COUNTIF(L522:O522,"未確認")&gt;0,COUNTIF(L522:O522,"*")&gt;0),"※","")</f>
        <v/>
      </c>
      <c r="L522" s="117">
        <v>10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1058</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1059</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1058</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1059</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1058</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1059</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1057</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49.4</v>
      </c>
      <c r="M560" s="211">
        <v>63.2</v>
      </c>
      <c r="N560" s="211">
        <v>59</v>
      </c>
      <c r="O560" s="211" t="s">
        <v>533</v>
      </c>
    </row>
    <row r="561" spans="1:15" s="91" customFormat="1" ht="34.5" customHeight="1">
      <c r="A561" s="251" t="s">
        <v>871</v>
      </c>
      <c r="B561" s="119"/>
      <c r="C561" s="209"/>
      <c r="D561" s="331" t="s">
        <v>377</v>
      </c>
      <c r="E561" s="342"/>
      <c r="F561" s="342"/>
      <c r="G561" s="342"/>
      <c r="H561" s="332"/>
      <c r="I561" s="343"/>
      <c r="J561" s="207"/>
      <c r="K561" s="210"/>
      <c r="L561" s="211">
        <v>23.8</v>
      </c>
      <c r="M561" s="211">
        <v>36.5</v>
      </c>
      <c r="N561" s="211">
        <v>30.2</v>
      </c>
      <c r="O561" s="211" t="s">
        <v>533</v>
      </c>
    </row>
    <row r="562" spans="1:15" s="91" customFormat="1" ht="34.5" customHeight="1">
      <c r="A562" s="251" t="s">
        <v>872</v>
      </c>
      <c r="B562" s="119"/>
      <c r="C562" s="209"/>
      <c r="D562" s="331" t="s">
        <v>992</v>
      </c>
      <c r="E562" s="342"/>
      <c r="F562" s="342"/>
      <c r="G562" s="342"/>
      <c r="H562" s="332"/>
      <c r="I562" s="343"/>
      <c r="J562" s="207"/>
      <c r="K562" s="210"/>
      <c r="L562" s="211">
        <v>21.3</v>
      </c>
      <c r="M562" s="211">
        <v>31.3</v>
      </c>
      <c r="N562" s="211">
        <v>26.9</v>
      </c>
      <c r="O562" s="211" t="s">
        <v>533</v>
      </c>
    </row>
    <row r="563" spans="1:15" s="91" customFormat="1" ht="34.5" customHeight="1">
      <c r="A563" s="251" t="s">
        <v>873</v>
      </c>
      <c r="B563" s="119"/>
      <c r="C563" s="209"/>
      <c r="D563" s="331" t="s">
        <v>379</v>
      </c>
      <c r="E563" s="342"/>
      <c r="F563" s="342"/>
      <c r="G563" s="342"/>
      <c r="H563" s="332"/>
      <c r="I563" s="343"/>
      <c r="J563" s="207"/>
      <c r="K563" s="210"/>
      <c r="L563" s="211">
        <v>11.8</v>
      </c>
      <c r="M563" s="211">
        <v>13</v>
      </c>
      <c r="N563" s="211">
        <v>18.2</v>
      </c>
      <c r="O563" s="211" t="s">
        <v>533</v>
      </c>
    </row>
    <row r="564" spans="1:15" s="91" customFormat="1" ht="34.5" customHeight="1">
      <c r="A564" s="251" t="s">
        <v>874</v>
      </c>
      <c r="B564" s="119"/>
      <c r="C564" s="209"/>
      <c r="D564" s="331" t="s">
        <v>380</v>
      </c>
      <c r="E564" s="342"/>
      <c r="F564" s="342"/>
      <c r="G564" s="342"/>
      <c r="H564" s="332"/>
      <c r="I564" s="343"/>
      <c r="J564" s="207"/>
      <c r="K564" s="210"/>
      <c r="L564" s="211">
        <v>10.6</v>
      </c>
      <c r="M564" s="211">
        <v>2.1</v>
      </c>
      <c r="N564" s="211">
        <v>3.6</v>
      </c>
      <c r="O564" s="211" t="s">
        <v>533</v>
      </c>
    </row>
    <row r="565" spans="1:15" s="91" customFormat="1" ht="34.5" customHeight="1">
      <c r="A565" s="251" t="s">
        <v>875</v>
      </c>
      <c r="B565" s="119"/>
      <c r="C565" s="280"/>
      <c r="D565" s="331" t="s">
        <v>869</v>
      </c>
      <c r="E565" s="342"/>
      <c r="F565" s="342"/>
      <c r="G565" s="342"/>
      <c r="H565" s="332"/>
      <c r="I565" s="343"/>
      <c r="J565" s="207"/>
      <c r="K565" s="210"/>
      <c r="L565" s="211">
        <v>18.8</v>
      </c>
      <c r="M565" s="211">
        <v>47.6</v>
      </c>
      <c r="N565" s="211">
        <v>32.200000000000003</v>
      </c>
      <c r="O565" s="211" t="s">
        <v>533</v>
      </c>
    </row>
    <row r="566" spans="1:15" s="91" customFormat="1" ht="34.5" customHeight="1">
      <c r="A566" s="251" t="s">
        <v>876</v>
      </c>
      <c r="B566" s="119"/>
      <c r="C566" s="285"/>
      <c r="D566" s="331" t="s">
        <v>993</v>
      </c>
      <c r="E566" s="342"/>
      <c r="F566" s="342"/>
      <c r="G566" s="342"/>
      <c r="H566" s="332"/>
      <c r="I566" s="343"/>
      <c r="J566" s="213"/>
      <c r="K566" s="214"/>
      <c r="L566" s="211">
        <v>33.4</v>
      </c>
      <c r="M566" s="211">
        <v>51.5</v>
      </c>
      <c r="N566" s="211">
        <v>45.1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1058</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1059</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29</v>
      </c>
      <c r="K593" s="201" t="str">
        <f>IF(OR(COUNTIF(L593:O593,"未確認")&gt;0,COUNTIF(L593:O593,"*")&gt;0),"※","")</f>
        <v>※</v>
      </c>
      <c r="L593" s="117">
        <v>16</v>
      </c>
      <c r="M593" s="117">
        <v>13</v>
      </c>
      <c r="N593" s="117" t="s">
        <v>541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1227</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150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1503</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256</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1528</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1058</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1059</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t="s">
        <v>541</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1058</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1059</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26</v>
      </c>
      <c r="K631" s="201" t="str">
        <f t="shared" ref="K631:K638" si="31">IF(OR(COUNTIF(L631:O631,"未確認")&gt;0,COUNTIF(L631:O631,"*")&gt;0),"※","")</f>
        <v>※</v>
      </c>
      <c r="L631" s="117">
        <v>10</v>
      </c>
      <c r="M631" s="117">
        <v>16</v>
      </c>
      <c r="N631" s="117" t="s">
        <v>541</v>
      </c>
      <c r="O631" s="117">
        <v>0</v>
      </c>
    </row>
    <row r="632" spans="1:22" s="118" customFormat="1" ht="56.1" customHeight="1">
      <c r="A632" s="252" t="s">
        <v>918</v>
      </c>
      <c r="B632" s="119"/>
      <c r="C632" s="320" t="s">
        <v>434</v>
      </c>
      <c r="D632" s="321"/>
      <c r="E632" s="321"/>
      <c r="F632" s="321"/>
      <c r="G632" s="321"/>
      <c r="H632" s="322"/>
      <c r="I632" s="122" t="s">
        <v>435</v>
      </c>
      <c r="J632" s="116">
        <f t="shared" si="30"/>
        <v>115</v>
      </c>
      <c r="K632" s="201" t="str">
        <f t="shared" si="31"/>
        <v/>
      </c>
      <c r="L632" s="117">
        <v>50</v>
      </c>
      <c r="M632" s="117">
        <v>43</v>
      </c>
      <c r="N632" s="117">
        <v>22</v>
      </c>
      <c r="O632" s="117">
        <v>0</v>
      </c>
    </row>
    <row r="633" spans="1:22" s="118" customFormat="1" ht="57">
      <c r="A633" s="252" t="s">
        <v>919</v>
      </c>
      <c r="B633" s="119"/>
      <c r="C633" s="320" t="s">
        <v>436</v>
      </c>
      <c r="D633" s="321"/>
      <c r="E633" s="321"/>
      <c r="F633" s="321"/>
      <c r="G633" s="321"/>
      <c r="H633" s="322"/>
      <c r="I633" s="122" t="s">
        <v>437</v>
      </c>
      <c r="J633" s="116">
        <f t="shared" si="30"/>
        <v>55</v>
      </c>
      <c r="K633" s="201" t="str">
        <f t="shared" si="31"/>
        <v/>
      </c>
      <c r="L633" s="117">
        <v>18</v>
      </c>
      <c r="M633" s="117">
        <v>24</v>
      </c>
      <c r="N633" s="117">
        <v>13</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12</v>
      </c>
      <c r="K637" s="201" t="str">
        <f t="shared" si="31"/>
        <v>※</v>
      </c>
      <c r="L637" s="117">
        <v>12</v>
      </c>
      <c r="M637" s="117" t="s">
        <v>541</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1058</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1059</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60</v>
      </c>
      <c r="K646" s="201" t="str">
        <f t="shared" ref="K646:K660" si="33">IF(OR(COUNTIF(L646:O646,"未確認")&gt;0,COUNTIF(L646:O646,"*")&gt;0),"※","")</f>
        <v/>
      </c>
      <c r="L646" s="117">
        <v>24</v>
      </c>
      <c r="M646" s="117">
        <v>24</v>
      </c>
      <c r="N646" s="117">
        <v>12</v>
      </c>
      <c r="O646" s="117">
        <v>0</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t="s">
        <v>541</v>
      </c>
      <c r="O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v>0</v>
      </c>
    </row>
    <row r="650" spans="1:22" s="118" customFormat="1" ht="84" customHeight="1">
      <c r="A650" s="252" t="s">
        <v>929</v>
      </c>
      <c r="B650" s="84"/>
      <c r="C650" s="295"/>
      <c r="D650" s="297"/>
      <c r="E650" s="320" t="s">
        <v>941</v>
      </c>
      <c r="F650" s="321"/>
      <c r="G650" s="321"/>
      <c r="H650" s="322"/>
      <c r="I650" s="122" t="s">
        <v>458</v>
      </c>
      <c r="J650" s="116">
        <f t="shared" si="32"/>
        <v>22</v>
      </c>
      <c r="K650" s="201" t="str">
        <f t="shared" si="33"/>
        <v>※</v>
      </c>
      <c r="L650" s="117">
        <v>11</v>
      </c>
      <c r="M650" s="117">
        <v>11</v>
      </c>
      <c r="N650" s="117" t="s">
        <v>541</v>
      </c>
      <c r="O650" s="117">
        <v>0</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46</v>
      </c>
      <c r="K655" s="201" t="str">
        <f t="shared" si="33"/>
        <v/>
      </c>
      <c r="L655" s="117">
        <v>18</v>
      </c>
      <c r="M655" s="117">
        <v>17</v>
      </c>
      <c r="N655" s="117">
        <v>11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30</v>
      </c>
      <c r="K657" s="201" t="str">
        <f t="shared" si="33"/>
        <v>※</v>
      </c>
      <c r="L657" s="117">
        <v>14</v>
      </c>
      <c r="M657" s="117">
        <v>16</v>
      </c>
      <c r="N657" s="117" t="s">
        <v>541</v>
      </c>
      <c r="O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1058</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1059</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1058</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1059</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1058</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1059</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1058</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1059</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9395D4-5A37-4E17-B85A-402EF2C86B4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2019-12-23T00:27:21Z</dcterms:modified>
</cp:coreProperties>
</file>