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1413055C-206B-42EF-AC77-4BE5E2DC9602}" xr6:coauthVersionLast="36" xr6:coauthVersionMax="36" xr10:uidLastSave="{00000000-0000-0000-0000-000000000000}"/>
  <bookViews>
    <workbookView xWindow="0" yWindow="0" windowWidth="20490" windowHeight="6705" tabRatio="82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AM35" i="10" s="1"/>
</calcChain>
</file>

<file path=xl/sharedStrings.xml><?xml version="1.0" encoding="utf-8"?>
<sst xmlns="http://schemas.openxmlformats.org/spreadsheetml/2006/main" count="1077" uniqueCount="602">
  <si>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</si>
  <si>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</si>
  <si>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</si>
  <si>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</si>
  <si>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</si>
  <si>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</si>
  <si>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</si>
  <si>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</si>
  <si>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</si>
  <si>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</si>
  <si>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</si>
  <si>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</si>
  <si>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</si>
  <si>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</si>
  <si>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</si>
  <si>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</si>
  <si>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</si>
  <si>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</si>
  <si>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</si>
  <si>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</si>
  <si>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</si>
  <si>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</si>
  <si>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</si>
  <si>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</si>
  <si>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</si>
  <si>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</si>
  <si>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</si>
  <si>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</si>
  <si>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</si>
  <si>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</si>
  <si>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</si>
  <si>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</si>
  <si>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</si>
  <si>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</si>
  <si>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</si>
  <si>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</si>
  <si>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</si>
  <si>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</si>
  <si>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</si>
  <si>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</si>
  <si>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</si>
  <si>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</si>
  <si>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</si>
  <si>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</si>
  <si>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</si>
  <si>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</si>
  <si>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</si>
  <si>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</si>
  <si>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</si>
  <si>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</si>
  <si>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</si>
  <si>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</si>
  <si>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</si>
  <si>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</si>
  <si>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</si>
  <si>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</si>
  <si>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</si>
  <si>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</si>
  <si>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</si>
  <si>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</si>
  <si>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</si>
  <si>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</si>
  <si>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</si>
  <si>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</si>
  <si>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</si>
  <si>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</si>
  <si>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</si>
  <si>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</si>
  <si>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</si>
  <si>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</si>
  <si>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</si>
  <si>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</si>
  <si>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</si>
  <si>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</si>
  <si>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</si>
  <si>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</si>
  <si>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</si>
  <si>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</si>
  <si>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</si>
  <si>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</si>
  <si>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</si>
  <si>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</si>
  <si>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</si>
  <si>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</si>
  <si>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</si>
  <si>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</si>
  <si>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</si>
  <si>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</si>
  <si>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</si>
  <si>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</si>
  <si>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</si>
  <si>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</si>
  <si>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</si>
  <si>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</si>
  <si>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</si>
  <si>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</si>
  <si>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</si>
  <si>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</si>
  <si>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</si>
  <si>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</si>
  <si>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</si>
  <si>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</si>
  <si>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</si>
  <si>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</si>
  <si>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</si>
  <si>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</si>
  <si>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</si>
  <si>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</si>
  <si>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</si>
  <si>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</si>
  <si>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</si>
  <si>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</si>
  <si>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</si>
  <si>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</si>
  <si>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</si>
  <si>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</si>
  <si>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</si>
  <si>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</si>
  <si>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</si>
  <si>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</si>
  <si>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</si>
  <si>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</si>
  <si>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</si>
  <si>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</si>
  <si>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</si>
  <si>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</si>
  <si>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</si>
  <si>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</si>
  <si>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</si>
  <si>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</si>
  <si>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</si>
  <si>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</si>
  <si>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</si>
  <si>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</si>
  <si>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</si>
  <si>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</si>
  <si>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</si>
  <si>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</si>
  <si>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</si>
  <si>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</si>
  <si>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</si>
  <si>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</si>
  <si>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</si>
  <si>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</si>
  <si>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</si>
  <si>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</si>
  <si>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</si>
  <si>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</si>
  <si>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</si>
  <si>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</si>
  <si>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</si>
  <si>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</si>
  <si>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</si>
  <si>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</si>
  <si>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</si>
  <si>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</si>
  <si>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</si>
  <si>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</si>
  <si>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</si>
  <si>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</si>
  <si>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</si>
  <si>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</si>
  <si>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</si>
  <si>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</si>
  <si>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</si>
  <si>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</si>
  <si>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</si>
  <si>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</si>
  <si>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</si>
  <si>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</si>
  <si>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</si>
  <si>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</si>
  <si>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</si>
  <si>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</si>
  <si>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</si>
  <si>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</si>
  <si>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</si>
  <si>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</si>
  <si>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</si>
  <si>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</si>
  <si>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</si>
  <si>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</si>
  <si>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</si>
  <si>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</si>
  <si>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</si>
  <si>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</si>
  <si>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</si>
  <si>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</si>
  <si>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</si>
  <si>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</si>
  <si>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</si>
  <si>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</si>
  <si>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</si>
  <si>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</si>
  <si>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</si>
  <si>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</si>
  <si>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</si>
  <si>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</si>
  <si>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</si>
  <si>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</si>
  <si>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</si>
  <si>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</si>
  <si>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</si>
  <si>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</si>
  <si>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</si>
  <si>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</si>
  <si>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</si>
  <si>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</si>
  <si>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</si>
  <si>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</si>
  <si>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</si>
  <si>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</si>
  <si>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</si>
  <si>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埼玉県本庄市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</si>
  <si>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</si>
  <si>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</si>
  <si>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</si>
  <si>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</si>
  <si>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</si>
  <si>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</si>
  <si>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</si>
  <si>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</si>
  <si>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</si>
  <si>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</si>
  <si>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</si>
  <si>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</si>
  <si>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</si>
  <si>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</si>
  <si>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</si>
  <si>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</si>
  <si>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</si>
  <si>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</si>
  <si>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</si>
  <si>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</si>
  <si>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</si>
  <si>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</si>
  <si>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</si>
  <si>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</si>
  <si>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</si>
  <si>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</si>
  <si>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</si>
  <si>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</si>
  <si>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</si>
  <si>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</si>
  <si>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</si>
  <si>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</si>
  <si>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</si>
  <si>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</si>
  <si>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</si>
  <si>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</si>
  <si>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</si>
  <si>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</si>
  <si>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</si>
  <si>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</si>
  <si>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</si>
  <si>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</si>
  <si>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</si>
  <si>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</si>
  <si>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</si>
  <si>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</si>
  <si>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</si>
  <si>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</si>
  <si>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</si>
  <si>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</si>
  <si>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</si>
  <si>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</si>
  <si>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</si>
  <si>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</si>
  <si>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</si>
  <si>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</si>
  <si>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</si>
  <si>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</si>
  <si>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</si>
  <si>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</si>
  <si>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</si>
  <si>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</si>
  <si>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</si>
  <si>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</si>
  <si>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</si>
  <si>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</si>
  <si>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</si>
  <si>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</si>
  <si>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</si>
  <si>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</si>
  <si>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</si>
  <si>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</si>
  <si>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</si>
  <si>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</si>
  <si>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</si>
  <si>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</si>
  <si>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t>
    <phoneticPr fontId="5"/>
  </si>
  <si>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</si>
  <si>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</si>
  <si>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</si>
  <si>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</si>
  <si>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</si>
  <si>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</si>
  <si>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</si>
  <si>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</si>
  <si>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</si>
  <si>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</si>
  <si>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</si>
  <si>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</si>
  <si>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</si>
  <si>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</si>
  <si>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</si>
  <si>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</si>
  <si>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</si>
  <si>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</si>
  <si>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</si>
  <si>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</si>
  <si>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</si>
  <si>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</si>
  <si>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</si>
  <si>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</si>
  <si>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</si>
  <si>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</si>
  <si>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</si>
  <si>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</si>
  <si>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</si>
  <si>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</si>
  <si>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</si>
  <si>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</si>
  <si>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</si>
  <si>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</si>
  <si>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</si>
  <si>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</si>
  <si>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</si>
  <si>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</si>
  <si>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</si>
  <si>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</si>
  <si>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</si>
  <si>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</si>
  <si>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</si>
  <si>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</si>
  <si>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</si>
  <si>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</si>
  <si>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</si>
  <si>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</si>
  <si>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</si>
  <si>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</si>
  <si>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</si>
  <si>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</si>
  <si>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</si>
  <si>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</si>
  <si>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</si>
  <si>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</si>
  <si>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</si>
  <si>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</si>
  <si>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</si>
  <si>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</si>
  <si>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</si>
  <si>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</si>
  <si>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</si>
  <si>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</si>
  <si>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</si>
  <si>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</si>
  <si>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</si>
  <si>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</si>
  <si>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</si>
  <si>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</si>
  <si>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</si>
  <si>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</si>
  <si>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</si>
  <si>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</si>
  <si>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埼玉県本庄市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</si>
  <si>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</si>
  <si>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</si>
  <si>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</si>
  <si>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</si>
  <si>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</si>
  <si>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</si>
  <si>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</si>
  <si>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</si>
  <si>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</si>
  <si>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</si>
  <si>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</si>
  <si>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</si>
  <si>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</si>
  <si>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</si>
  <si>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</si>
  <si>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</si>
  <si>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</si>
  <si>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</si>
  <si>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</si>
  <si>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</si>
  <si>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</si>
  <si>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</si>
  <si>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</si>
  <si>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</si>
  <si>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</si>
  <si>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</si>
  <si>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</si>
  <si>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</si>
  <si>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</si>
  <si>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</si>
  <si>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</si>
  <si>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</si>
  <si>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</si>
  <si>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</si>
  <si>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</si>
  <si>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</si>
  <si>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</si>
  <si>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</si>
  <si>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</si>
  <si>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</si>
  <si>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</si>
  <si>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</si>
  <si>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</si>
  <si>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</si>
  <si>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</si>
  <si>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</si>
  <si>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</si>
  <si>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</si>
  <si>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</si>
  <si>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</si>
  <si>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</si>
  <si>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</si>
  <si>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</si>
  <si>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</si>
  <si>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</si>
  <si>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</si>
  <si>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</si>
  <si>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</si>
  <si>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</si>
  <si>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</si>
  <si>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</si>
  <si>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</si>
  <si>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</si>
  <si>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</si>
  <si>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</si>
  <si>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</si>
  <si>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</si>
  <si>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</si>
  <si>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</si>
  <si>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</si>
  <si>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</si>
  <si>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</si>
  <si>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</si>
  <si>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</si>
  <si>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</si>
  <si>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</si>
  <si>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</si>
  <si>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</si>
  <si>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</si>
  <si>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</si>
  <si>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</si>
  <si>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</si>
  <si>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</si>
  <si>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</si>
  <si>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</si>
  <si>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</si>
  <si>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</si>
  <si>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</si>
  <si>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</si>
  <si>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</si>
  <si>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</si>
  <si>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</si>
  <si>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</si>
  <si>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</si>
  <si>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</si>
  <si>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</si>
  <si>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</si>
  <si>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</si>
  <si>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</si>
  <si>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</si>
  <si>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</si>
  <si>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</si>
  <si>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</si>
  <si>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</si>
  <si>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</si>
  <si>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</si>
  <si>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</si>
  <si>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</si>
  <si>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</si>
  <si>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</si>
  <si>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</si>
  <si>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</si>
  <si>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</si>
  <si>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</si>
  <si>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</si>
  <si>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</si>
  <si>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</si>
  <si>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</si>
  <si>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</si>
  <si>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</si>
  <si>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</si>
  <si>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</si>
  <si>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</si>
  <si>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</si>
  <si>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</si>
  <si>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</si>
  <si>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</si>
  <si>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</si>
  <si>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</si>
  <si>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</si>
  <si>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</si>
  <si>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</si>
  <si>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</si>
  <si>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</si>
  <si>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</si>
  <si>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</si>
  <si>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</si>
  <si>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</si>
  <si>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</si>
  <si>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</si>
  <si>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</si>
  <si>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</si>
  <si>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</si>
  <si>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</si>
  <si>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</si>
  <si>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</si>
  <si>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</si>
  <si>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</si>
  <si>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</si>
  <si>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</si>
  <si>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</si>
  <si>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</si>
  <si>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</si>
  <si>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</si>
  <si>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</si>
  <si>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</si>
  <si>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</si>
  <si>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</si>
  <si>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</si>
  <si>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</si>
  <si>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</si>
  <si>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</si>
  <si>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</si>
  <si>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</si>
  <si>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</si>
  <si>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</si>
  <si>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</si>
  <si>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</si>
  <si>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</si>
  <si>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</si>
  <si>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</si>
  <si>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</si>
  <si>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</si>
  <si>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</si>
  <si>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</si>
  <si>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</si>
  <si>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</si>
  <si>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</si>
  <si>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</si>
  <si>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</si>
  <si>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</si>
  <si>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</si>
  <si>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</si>
  <si>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</si>
  <si>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</si>
  <si>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</si>
  <si>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</si>
  <si>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</si>
  <si>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</si>
  <si>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</si>
  <si>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</si>
  <si>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</si>
  <si>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</si>
  <si>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</si>
  <si>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</si>
  <si>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</si>
  <si>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</si>
  <si>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</si>
  <si>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</si>
  <si>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</si>
  <si>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</si>
  <si>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0.40</t>
  </si>
  <si>
    <t>▲ 2.32</t>
  </si>
  <si>
    <t>▲ 1.99</t>
  </si>
  <si>
    <t>一般会計</t>
  </si>
  <si>
    <t>水道事業会計</t>
  </si>
  <si>
    <t>下水道事業会計</t>
  </si>
  <si>
    <t>国民健康保険特別会計</t>
  </si>
  <si>
    <t>介護保険特別会計</t>
  </si>
  <si>
    <t>後期高齢者医療特別会計</t>
  </si>
  <si>
    <t>農業集落排水事業特別会計</t>
  </si>
  <si>
    <t>住宅資金貸付事業特別会計</t>
  </si>
  <si>
    <t>その他会計（赤字）</t>
  </si>
  <si>
    <t>その他会計（黒字）</t>
  </si>
  <si>
    <t>H25末</t>
    <phoneticPr fontId="5"/>
  </si>
  <si>
    <t>H26末</t>
    <phoneticPr fontId="5"/>
  </si>
  <si>
    <t>H27末</t>
    <phoneticPr fontId="5"/>
  </si>
  <si>
    <t>H28末</t>
    <phoneticPr fontId="5"/>
  </si>
  <si>
    <t>H29末</t>
    <phoneticPr fontId="5"/>
  </si>
  <si>
    <t>施設整備等基金</t>
    <rPh sb="0" eb="2">
      <t>シセツ</t>
    </rPh>
    <rPh sb="2" eb="4">
      <t>セイビ</t>
    </rPh>
    <rPh sb="4" eb="5">
      <t>トウ</t>
    </rPh>
    <rPh sb="5" eb="7">
      <t>キキン</t>
    </rPh>
    <phoneticPr fontId="2"/>
  </si>
  <si>
    <t>ふるさと創生基金</t>
    <rPh sb="4" eb="6">
      <t>ソウセイ</t>
    </rPh>
    <rPh sb="6" eb="8">
      <t>キキン</t>
    </rPh>
    <phoneticPr fontId="2"/>
  </si>
  <si>
    <t>ほんじょう緑の基金</t>
    <rPh sb="5" eb="6">
      <t>ミドリ</t>
    </rPh>
    <rPh sb="7" eb="9">
      <t>キキン</t>
    </rPh>
    <phoneticPr fontId="2"/>
  </si>
  <si>
    <t>環境基金</t>
    <rPh sb="0" eb="2">
      <t>カンキョウ</t>
    </rPh>
    <rPh sb="2" eb="4">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</si>
  <si>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</si>
  <si>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</si>
  <si>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</si>
  <si>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</si>
  <si>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額より基金等の充当可能財源等が多くなったことにより、29年度は比率が算定されなかった。有形固定資産減価償却率についても、大規模改修工事等により類似団体の平均より低い水準となっている。今後については、築年数が経過した公共施設の改修工事等に伴い、地方債残高の増加や基金残高の減少が見込まれるため、計画的な財政運営により指標上昇の抑制を図る。</t>
    <rPh sb="112" eb="113">
      <t>チク</t>
    </rPh>
    <rPh sb="113" eb="115">
      <t>ネンスウ</t>
    </rPh>
    <rPh sb="116" eb="118">
      <t>ケイカ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</si>
  <si>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</si>
  <si>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</si>
  <si>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</si>
  <si>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</si>
  <si>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</si>
  <si>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</si>
  <si>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基金の積み立てや地方交付税措置のある有利な地方債の活用等により指標は改善傾向にある。引き続き改善傾向を維持するため、地方債の計画的な借り入れや基金等の充当可能財源の確保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</si>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</sst>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34001D-1368-4A68-8843-49954673A39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67319</c:v>
                </c:pt>
                <c:pt idx="3">
                  <c:v>70615</c:v>
                </c:pt>
                <c:pt idx="4">
                  <c:v>69185</c:v>
                </c:pt>
              </c:numCache>
            </c:numRef>
          </c:val>
          <c:smooth val="0"/>
          <c:extLst>
            <c:ext xmlns:c16="http://schemas.microsoft.com/office/drawing/2014/chart" uri="{C3380CC4-5D6E-409C-BE32-E72D297353CC}">
              <c16:uniqueId val="{00000000-4129-49E3-A44A-BAB14E16D7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91725</c:v>
                </c:pt>
                <c:pt idx="1">
                  <c:v>48633</c:v>
                </c:pt>
                <c:pt idx="2">
                  <c:v>66835</c:v>
                </c:pt>
                <c:pt idx="3">
                  <c:v>30823</c:v>
                </c:pt>
                <c:pt idx="4">
                  <c:v>29306</c:v>
                </c:pt>
              </c:numCache>
            </c:numRef>
          </c:val>
          <c:smooth val="0"/>
          <c:extLst>
            <c:ext xmlns:c16="http://schemas.microsoft.com/office/drawing/2014/chart" uri="{C3380CC4-5D6E-409C-BE32-E72D297353CC}">
              <c16:uniqueId val="{00000001-4129-49E3-A44A-BAB14E16D7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13.25</c:v>
                </c:pt>
                <c:pt idx="1">
                  <c:v>13.96</c:v>
                </c:pt>
                <c:pt idx="2">
                  <c:v>16.16</c:v>
                </c:pt>
                <c:pt idx="3">
                  <c:v>12.34</c:v>
                </c:pt>
                <c:pt idx="4">
                  <c:v>10.23</c:v>
                </c:pt>
              </c:numCache>
            </c:numRef>
          </c:val>
          <c:extLst>
            <c:ext xmlns:c16="http://schemas.microsoft.com/office/drawing/2014/chart" uri="{C3380CC4-5D6E-409C-BE32-E72D297353CC}">
              <c16:uniqueId val="{00000000-3469-46AF-B846-BE3FBC5064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21.61</c:v>
                </c:pt>
                <c:pt idx="1">
                  <c:v>25.03</c:v>
                </c:pt>
                <c:pt idx="2">
                  <c:v>24.78</c:v>
                </c:pt>
                <c:pt idx="3">
                  <c:v>24.63</c:v>
                </c:pt>
                <c:pt idx="4">
                  <c:v>24.27</c:v>
                </c:pt>
              </c:numCache>
            </c:numRef>
          </c:val>
          <c:extLst>
            <c:ext xmlns:c16="http://schemas.microsoft.com/office/drawing/2014/chart" uri="{C3380CC4-5D6E-409C-BE32-E72D297353CC}">
              <c16:uniqueId val="{00000001-3469-46AF-B846-BE3FBC5064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c:v>
                </c:pt>
                <c:pt idx="1">
                  <c:v>4.58</c:v>
                </c:pt>
                <c:pt idx="2">
                  <c:v>2.35</c:v>
                </c:pt>
                <c:pt idx="3">
                  <c:v>-2.3199999999999998</c:v>
                </c:pt>
                <c:pt idx="4">
                  <c:v>-1.99</c:v>
                </c:pt>
              </c:numCache>
            </c:numRef>
          </c:val>
          <c:smooth val="0"/>
          <c:extLst>
            <c:ext xmlns:c16="http://schemas.microsoft.com/office/drawing/2014/chart" uri="{C3380CC4-5D6E-409C-BE32-E72D297353CC}">
              <c16:uniqueId val="{00000002-3469-46AF-B846-BE3FBC5064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0.52</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7ACE-4CEA-AC9E-2249E1817A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CE-4CEA-AC9E-2249E1817A91}"/>
            </c:ext>
          </c:extLst>
        </c:ser>
        <c:ser>
          <c:idx val="2"/>
          <c:order val="2"/>
          <c:tx>
            <c:strRef>
              <c:f>データシート!$A$29</c:f>
              <c:strCache>
                <c:ptCount val="1"/>
                <c:pt idx="0">
                  <c:v>住宅資金貸付事業特別会計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CE-4CEA-AC9E-2249E1817A9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CE-4CEA-AC9E-2249E1817A9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ACE-4CEA-AC9E-2249E1817A9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0.67</c:v>
                </c:pt>
                <c:pt idx="2">
                  <c:v>#N/A</c:v>
                </c:pt>
                <c:pt idx="3">
                  <c:v>0.2</c:v>
                </c:pt>
                <c:pt idx="4">
                  <c:v>#N/A</c:v>
                </c:pt>
                <c:pt idx="5">
                  <c:v>0.94</c:v>
                </c:pt>
                <c:pt idx="6">
                  <c:v>#N/A</c:v>
                </c:pt>
                <c:pt idx="7">
                  <c:v>0.49</c:v>
                </c:pt>
                <c:pt idx="8">
                  <c:v>#N/A</c:v>
                </c:pt>
                <c:pt idx="9">
                  <c:v>0.57999999999999996</c:v>
                </c:pt>
              </c:numCache>
            </c:numRef>
          </c:val>
          <c:extLst>
            <c:ext xmlns:c16="http://schemas.microsoft.com/office/drawing/2014/chart" uri="{C3380CC4-5D6E-409C-BE32-E72D297353CC}">
              <c16:uniqueId val="{00000005-7ACE-4CEA-AC9E-2249E1817A9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0.21</c:v>
                </c:pt>
                <c:pt idx="4">
                  <c:v>#N/A</c:v>
                </c:pt>
                <c:pt idx="5">
                  <c:v>0.68</c:v>
                </c:pt>
                <c:pt idx="6">
                  <c:v>#N/A</c:v>
                </c:pt>
                <c:pt idx="7">
                  <c:v>0.67</c:v>
                </c:pt>
                <c:pt idx="8">
                  <c:v>#N/A</c:v>
                </c:pt>
                <c:pt idx="9">
                  <c:v>0.93</c:v>
                </c:pt>
              </c:numCache>
            </c:numRef>
          </c:val>
          <c:extLst>
            <c:ext xmlns:c16="http://schemas.microsoft.com/office/drawing/2014/chart" uri="{C3380CC4-5D6E-409C-BE32-E72D297353CC}">
              <c16:uniqueId val="{00000006-7ACE-4CEA-AC9E-2249E1817A9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0.57999999999999996</c:v>
                </c:pt>
                <c:pt idx="4">
                  <c:v>#N/A</c:v>
                </c:pt>
                <c:pt idx="5">
                  <c:v>0.92</c:v>
                </c:pt>
                <c:pt idx="6">
                  <c:v>#N/A</c:v>
                </c:pt>
                <c:pt idx="7">
                  <c:v>0.92</c:v>
                </c:pt>
                <c:pt idx="8">
                  <c:v>#N/A</c:v>
                </c:pt>
                <c:pt idx="9">
                  <c:v>1.1499999999999999</c:v>
                </c:pt>
              </c:numCache>
            </c:numRef>
          </c:val>
          <c:extLst>
            <c:ext xmlns:c16="http://schemas.microsoft.com/office/drawing/2014/chart" uri="{C3380CC4-5D6E-409C-BE32-E72D297353CC}">
              <c16:uniqueId val="{00000007-7ACE-4CEA-AC9E-2249E1817A9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3.45</c:v>
                </c:pt>
                <c:pt idx="2">
                  <c:v>#N/A</c:v>
                </c:pt>
                <c:pt idx="3">
                  <c:v>2.48</c:v>
                </c:pt>
                <c:pt idx="4">
                  <c:v>#N/A</c:v>
                </c:pt>
                <c:pt idx="5">
                  <c:v>4.84</c:v>
                </c:pt>
                <c:pt idx="6">
                  <c:v>#N/A</c:v>
                </c:pt>
                <c:pt idx="7">
                  <c:v>5.6</c:v>
                </c:pt>
                <c:pt idx="8">
                  <c:v>#N/A</c:v>
                </c:pt>
                <c:pt idx="9">
                  <c:v>6.71</c:v>
                </c:pt>
              </c:numCache>
            </c:numRef>
          </c:val>
          <c:extLst>
            <c:ext xmlns:c16="http://schemas.microsoft.com/office/drawing/2014/chart" uri="{C3380CC4-5D6E-409C-BE32-E72D297353CC}">
              <c16:uniqueId val="{00000008-7ACE-4CEA-AC9E-2249E1817A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13.24</c:v>
                </c:pt>
                <c:pt idx="2">
                  <c:v>#N/A</c:v>
                </c:pt>
                <c:pt idx="3">
                  <c:v>13.95</c:v>
                </c:pt>
                <c:pt idx="4">
                  <c:v>#N/A</c:v>
                </c:pt>
                <c:pt idx="5">
                  <c:v>16.16</c:v>
                </c:pt>
                <c:pt idx="6">
                  <c:v>#N/A</c:v>
                </c:pt>
                <c:pt idx="7">
                  <c:v>12.34</c:v>
                </c:pt>
                <c:pt idx="8">
                  <c:v>#N/A</c:v>
                </c:pt>
                <c:pt idx="9">
                  <c:v>10.24</c:v>
                </c:pt>
              </c:numCache>
            </c:numRef>
          </c:val>
          <c:extLst>
            <c:ext xmlns:c16="http://schemas.microsoft.com/office/drawing/2014/chart" uri="{C3380CC4-5D6E-409C-BE32-E72D297353CC}">
              <c16:uniqueId val="{00000009-7ACE-4CEA-AC9E-2249E1817A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2950</c:v>
                </c:pt>
                <c:pt idx="5">
                  <c:v>2989</c:v>
                </c:pt>
                <c:pt idx="8">
                  <c:v>3277</c:v>
                </c:pt>
                <c:pt idx="11">
                  <c:v>3459</c:v>
                </c:pt>
                <c:pt idx="14">
                  <c:v>3468</c:v>
                </c:pt>
              </c:numCache>
            </c:numRef>
          </c:val>
          <c:extLst>
            <c:ext xmlns:c16="http://schemas.microsoft.com/office/drawing/2014/chart" uri="{C3380CC4-5D6E-409C-BE32-E72D297353CC}">
              <c16:uniqueId val="{00000000-FA2D-405A-83BE-43765C1009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2D-405A-83BE-43765C1009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148</c:v>
                </c:pt>
                <c:pt idx="3">
                  <c:v>131</c:v>
                </c:pt>
                <c:pt idx="6">
                  <c:v>107</c:v>
                </c:pt>
                <c:pt idx="9">
                  <c:v>74</c:v>
                </c:pt>
                <c:pt idx="12">
                  <c:v>69</c:v>
                </c:pt>
              </c:numCache>
            </c:numRef>
          </c:val>
          <c:extLst>
            <c:ext xmlns:c16="http://schemas.microsoft.com/office/drawing/2014/chart" uri="{C3380CC4-5D6E-409C-BE32-E72D297353CC}">
              <c16:uniqueId val="{00000002-FA2D-405A-83BE-43765C1009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344</c:v>
                </c:pt>
                <c:pt idx="3">
                  <c:v>247</c:v>
                </c:pt>
                <c:pt idx="6">
                  <c:v>274</c:v>
                </c:pt>
                <c:pt idx="9">
                  <c:v>286</c:v>
                </c:pt>
                <c:pt idx="12">
                  <c:v>312</c:v>
                </c:pt>
              </c:numCache>
            </c:numRef>
          </c:val>
          <c:extLst>
            <c:ext xmlns:c16="http://schemas.microsoft.com/office/drawing/2014/chart" uri="{C3380CC4-5D6E-409C-BE32-E72D297353CC}">
              <c16:uniqueId val="{00000003-FA2D-405A-83BE-43765C1009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646</c:v>
                </c:pt>
                <c:pt idx="3">
                  <c:v>640</c:v>
                </c:pt>
                <c:pt idx="6">
                  <c:v>506</c:v>
                </c:pt>
                <c:pt idx="9">
                  <c:v>473</c:v>
                </c:pt>
                <c:pt idx="12">
                  <c:v>439</c:v>
                </c:pt>
              </c:numCache>
            </c:numRef>
          </c:val>
          <c:extLst>
            <c:ext xmlns:c16="http://schemas.microsoft.com/office/drawing/2014/chart" uri="{C3380CC4-5D6E-409C-BE32-E72D297353CC}">
              <c16:uniqueId val="{00000004-FA2D-405A-83BE-43765C1009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2D-405A-83BE-43765C1009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2D-405A-83BE-43765C1009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2435</c:v>
                </c:pt>
                <c:pt idx="3">
                  <c:v>2672</c:v>
                </c:pt>
                <c:pt idx="6">
                  <c:v>2977</c:v>
                </c:pt>
                <c:pt idx="9">
                  <c:v>3177</c:v>
                </c:pt>
                <c:pt idx="12">
                  <c:v>3141</c:v>
                </c:pt>
              </c:numCache>
            </c:numRef>
          </c:val>
          <c:extLst>
            <c:ext xmlns:c16="http://schemas.microsoft.com/office/drawing/2014/chart" uri="{C3380CC4-5D6E-409C-BE32-E72D297353CC}">
              <c16:uniqueId val="{00000007-FA2D-405A-83BE-43765C1009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623</c:v>
                </c:pt>
                <c:pt idx="2">
                  <c:v>#N/A</c:v>
                </c:pt>
                <c:pt idx="3">
                  <c:v>#N/A</c:v>
                </c:pt>
                <c:pt idx="4">
                  <c:v>701</c:v>
                </c:pt>
                <c:pt idx="5">
                  <c:v>#N/A</c:v>
                </c:pt>
                <c:pt idx="6">
                  <c:v>#N/A</c:v>
                </c:pt>
                <c:pt idx="7">
                  <c:v>587</c:v>
                </c:pt>
                <c:pt idx="8">
                  <c:v>#N/A</c:v>
                </c:pt>
                <c:pt idx="9">
                  <c:v>#N/A</c:v>
                </c:pt>
                <c:pt idx="10">
                  <c:v>551</c:v>
                </c:pt>
                <c:pt idx="11">
                  <c:v>#N/A</c:v>
                </c:pt>
                <c:pt idx="12">
                  <c:v>#N/A</c:v>
                </c:pt>
                <c:pt idx="13">
                  <c:v>493</c:v>
                </c:pt>
                <c:pt idx="14">
                  <c:v>#N/A</c:v>
                </c:pt>
              </c:numCache>
            </c:numRef>
          </c:val>
          <c:smooth val="0"/>
          <c:extLst>
            <c:ext xmlns:c16="http://schemas.microsoft.com/office/drawing/2014/chart" uri="{C3380CC4-5D6E-409C-BE32-E72D297353CC}">
              <c16:uniqueId val="{00000008-FA2D-405A-83BE-43765C1009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28176</c:v>
                </c:pt>
                <c:pt idx="5">
                  <c:v>29956</c:v>
                </c:pt>
                <c:pt idx="8">
                  <c:v>31081</c:v>
                </c:pt>
                <c:pt idx="11">
                  <c:v>30610</c:v>
                </c:pt>
                <c:pt idx="14">
                  <c:v>29753</c:v>
                </c:pt>
              </c:numCache>
            </c:numRef>
          </c:val>
          <c:extLst>
            <c:ext xmlns:c16="http://schemas.microsoft.com/office/drawing/2014/chart" uri="{C3380CC4-5D6E-409C-BE32-E72D297353CC}">
              <c16:uniqueId val="{00000000-C37B-4DDE-A7FD-99B54C886D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4024</c:v>
                </c:pt>
                <c:pt idx="5">
                  <c:v>4023</c:v>
                </c:pt>
                <c:pt idx="8">
                  <c:v>4397</c:v>
                </c:pt>
                <c:pt idx="11">
                  <c:v>5355</c:v>
                </c:pt>
                <c:pt idx="14">
                  <c:v>4621</c:v>
                </c:pt>
              </c:numCache>
            </c:numRef>
          </c:val>
          <c:extLst>
            <c:ext xmlns:c16="http://schemas.microsoft.com/office/drawing/2014/chart" uri="{C3380CC4-5D6E-409C-BE32-E72D297353CC}">
              <c16:uniqueId val="{00000001-C37B-4DDE-A7FD-99B54C886D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8005</c:v>
                </c:pt>
                <c:pt idx="5">
                  <c:v>9546</c:v>
                </c:pt>
                <c:pt idx="8">
                  <c:v>10659</c:v>
                </c:pt>
                <c:pt idx="11">
                  <c:v>11995</c:v>
                </c:pt>
                <c:pt idx="14">
                  <c:v>13297</c:v>
                </c:pt>
              </c:numCache>
            </c:numRef>
          </c:val>
          <c:extLst>
            <c:ext xmlns:c16="http://schemas.microsoft.com/office/drawing/2014/chart" uri="{C3380CC4-5D6E-409C-BE32-E72D297353CC}">
              <c16:uniqueId val="{00000002-C37B-4DDE-A7FD-99B54C886D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7B-4DDE-A7FD-99B54C886D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7B-4DDE-A7FD-99B54C886D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7B-4DDE-A7FD-99B54C886D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6547</c:v>
                </c:pt>
                <c:pt idx="3">
                  <c:v>6005</c:v>
                </c:pt>
                <c:pt idx="6">
                  <c:v>5979</c:v>
                </c:pt>
                <c:pt idx="9">
                  <c:v>6118</c:v>
                </c:pt>
                <c:pt idx="12">
                  <c:v>5802</c:v>
                </c:pt>
              </c:numCache>
            </c:numRef>
          </c:val>
          <c:extLst>
            <c:ext xmlns:c16="http://schemas.microsoft.com/office/drawing/2014/chart" uri="{C3380CC4-5D6E-409C-BE32-E72D297353CC}">
              <c16:uniqueId val="{00000006-C37B-4DDE-A7FD-99B54C886D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1783</c:v>
                </c:pt>
                <c:pt idx="3">
                  <c:v>1725</c:v>
                </c:pt>
                <c:pt idx="6">
                  <c:v>1820</c:v>
                </c:pt>
                <c:pt idx="9">
                  <c:v>1631</c:v>
                </c:pt>
                <c:pt idx="12">
                  <c:v>1513</c:v>
                </c:pt>
              </c:numCache>
            </c:numRef>
          </c:val>
          <c:extLst>
            <c:ext xmlns:c16="http://schemas.microsoft.com/office/drawing/2014/chart" uri="{C3380CC4-5D6E-409C-BE32-E72D297353CC}">
              <c16:uniqueId val="{00000007-C37B-4DDE-A7FD-99B54C886D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6384</c:v>
                </c:pt>
                <c:pt idx="3">
                  <c:v>6041</c:v>
                </c:pt>
                <c:pt idx="6">
                  <c:v>6453</c:v>
                </c:pt>
                <c:pt idx="9">
                  <c:v>6423</c:v>
                </c:pt>
                <c:pt idx="12">
                  <c:v>6092</c:v>
                </c:pt>
              </c:numCache>
            </c:numRef>
          </c:val>
          <c:extLst>
            <c:ext xmlns:c16="http://schemas.microsoft.com/office/drawing/2014/chart" uri="{C3380CC4-5D6E-409C-BE32-E72D297353CC}">
              <c16:uniqueId val="{00000008-C37B-4DDE-A7FD-99B54C886D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551</c:v>
                </c:pt>
                <c:pt idx="3">
                  <c:v>428</c:v>
                </c:pt>
                <c:pt idx="6">
                  <c:v>327</c:v>
                </c:pt>
                <c:pt idx="9">
                  <c:v>255</c:v>
                </c:pt>
                <c:pt idx="12">
                  <c:v>190</c:v>
                </c:pt>
              </c:numCache>
            </c:numRef>
          </c:val>
          <c:extLst>
            <c:ext xmlns:c16="http://schemas.microsoft.com/office/drawing/2014/chart" uri="{C3380CC4-5D6E-409C-BE32-E72D297353CC}">
              <c16:uniqueId val="{00000009-C37B-4DDE-A7FD-99B54C886D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27572</c:v>
                </c:pt>
                <c:pt idx="3">
                  <c:v>30004</c:v>
                </c:pt>
                <c:pt idx="6">
                  <c:v>31557</c:v>
                </c:pt>
                <c:pt idx="9">
                  <c:v>30492</c:v>
                </c:pt>
                <c:pt idx="12">
                  <c:v>29600</c:v>
                </c:pt>
              </c:numCache>
            </c:numRef>
          </c:val>
          <c:extLst>
            <c:ext xmlns:c16="http://schemas.microsoft.com/office/drawing/2014/chart" uri="{C3380CC4-5D6E-409C-BE32-E72D297353CC}">
              <c16:uniqueId val="{0000000A-C37B-4DDE-A7FD-99B54C886D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2633</c:v>
                </c:pt>
                <c:pt idx="2">
                  <c:v>#N/A</c:v>
                </c:pt>
                <c:pt idx="3">
                  <c:v>#N/A</c:v>
                </c:pt>
                <c:pt idx="4">
                  <c:v>679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7B-4DDE-A7FD-99B54C886D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4228</c:v>
                </c:pt>
                <c:pt idx="1">
                  <c:v>4229</c:v>
                </c:pt>
                <c:pt idx="2">
                  <c:v>4223</c:v>
                </c:pt>
              </c:numCache>
            </c:numRef>
          </c:val>
          <c:extLst>
            <c:ext xmlns:c16="http://schemas.microsoft.com/office/drawing/2014/chart" uri="{C3380CC4-5D6E-409C-BE32-E72D297353CC}">
              <c16:uniqueId val="{00000000-6D7E-41EA-9E3A-E8A8577165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2850</c:v>
                </c:pt>
                <c:pt idx="1">
                  <c:v>3008</c:v>
                </c:pt>
                <c:pt idx="2">
                  <c:v>3547</c:v>
                </c:pt>
              </c:numCache>
            </c:numRef>
          </c:val>
          <c:extLst>
            <c:ext xmlns:c16="http://schemas.microsoft.com/office/drawing/2014/chart" uri="{C3380CC4-5D6E-409C-BE32-E72D297353CC}">
              <c16:uniqueId val="{00000001-6D7E-41EA-9E3A-E8A8577165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4824</c:v>
                </c:pt>
                <c:pt idx="1">
                  <c:v>5844</c:v>
                </c:pt>
                <c:pt idx="2">
                  <c:v>6516</c:v>
                </c:pt>
              </c:numCache>
            </c:numRef>
          </c:val>
          <c:extLst>
            <c:ext xmlns:c16="http://schemas.microsoft.com/office/drawing/2014/chart" uri="{C3380CC4-5D6E-409C-BE32-E72D297353CC}">
              <c16:uniqueId val="{00000002-6D7E-41EA-9E3A-E8A8577165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{6E5FDB98-3D8C-4D0D-B84D-AEFC3DE2F682}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766-403F-93CE-1E5E19687F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{8022ECE2-6C62-4B06-A6D0-232134D8B98F}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66-403F-93CE-1E5E19687F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{6E17EFA0-A5F2-4EAF-BE77-FBD627CD334B}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66-403F-93CE-1E5E19687F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{08EC0036-DC10-497A-9415-0D8C6611CE36}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66-403F-93CE-1E5E19687F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{E716B440-1DF7-4D77-912A-7215736112BD}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66-403F-93CE-1E5E19687F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{E30E5B94-B860-44D2-B7B2-FC9C72B510A6}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766-403F-93CE-1E5E19687F6A}"/>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{597FB890-6883-439A-8C40-27DDB009F905}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766-403F-93CE-1E5E19687F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{FDFE66C5-D644-4F14-BCBE-9F28C9EB8E3B}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766-403F-93CE-1E5E19687F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{8CF74670-FD6B-41B7-A495-4665A8C08096}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766-403F-93CE-1E5E19687F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51.9</c:v>
                </c:pt>
                <c:pt idx="24">
                  <c:v>53.7</c:v>
                </c:pt>
                <c:pt idx="32">
                  <c:v>55.3</c:v>
                </c:pt>
              </c:numCache>
            </c:numRef>
          </c:xVal>
          <c:yVal>
            <c:numRef>
              <c:f>公会計指標分析・財政指標組合せ分析表!$BP$51:$DC$51</c:f>
              <c:numCache>
                <c:formatCode>#,##0.0;"▲ "#,##0.0</c:formatCode>
                <c:ptCount val="40"/>
                <c:pt idx="16">
                  <c:v>0</c:v>
                </c:pt>
              </c:numCache>
            </c:numRef>
          </c:yVal>
          <c:smooth val="0"/>
          <c:extLst>
            <c:ext xmlns:c16="http://schemas.microsoft.com/office/drawing/2014/chart" uri="{C3380CC4-5D6E-409C-BE32-E72D297353CC}">
              <c16:uniqueId val="{00000009-0766-403F-93CE-1E5E19687F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{3B0162E3-2548-45A2-BE9D-D3CF66427BAC}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766-403F-93CE-1E5E19687F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{13674B97-D368-4181-B46C-969C459C505C}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66-403F-93CE-1E5E19687F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{4D684096-8880-4111-AC56-57C22EAEABEC}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66-403F-93CE-1E5E19687F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{3A2013F1-3F3D-4C23-9FB0-11354249F41B}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66-403F-93CE-1E5E19687F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{0EB5F7E5-C56F-4CEC-9B82-7EBD923835C4}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66-403F-93CE-1E5E19687F6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{E4493050-E3BA-4F20-900D-E424C467E306}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766-403F-93CE-1E5E19687F6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{270F3244-7330-435F-A5FE-514CEA498400}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766-403F-93CE-1E5E19687F6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{CD8A73DE-0BDD-4DF3-ABAA-A1A120FF007A}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766-403F-93CE-1E5E19687F6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{C159ECA0-D7CF-4AFD-90AA-67EE421655F9}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766-403F-93CE-1E5E19687F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0766-403F-93CE-1E5E19687F6A}"/>
            </c:ext>
          </c:extLst>
        </c:ser>
        <c:dLbls>
          <c:showLegendKey val="0"/>
          <c:showVal val="1"/>
          <c:showCatName val="0"/>
          <c:showSerName val="0"/>
          <c:showPercent val="0"/>
          <c:showBubbleSize val="0"/>
        </c:dLbls>
        <c:axId val="46179840"/>
        <c:axId val="46181760"/>
      </c:scatterChart>
      <c:valAx>
        <c:axId val="46179840"/>
        <c:scaling>
          <c:orientation val="minMax"/>
          <c:max val="60.9"/>
          <c:min val="51.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{97B7586B-A771-45EC-9C8D-265EA73F570F}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DD8-4289-A96C-35F64D7D70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{4FDF4E6D-93F8-44BC-9DB8-50B9B7994C22}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D8-4289-A96C-35F64D7D70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{524E17ED-68E9-423E-B980-0D97F5EBD207}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D8-4289-A96C-35F64D7D70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{567070ED-89B7-4F15-B5E4-0B13BF50065A}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D8-4289-A96C-35F64D7D70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{385606FB-D29A-480F-9679-2986A38549D9}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D8-4289-A96C-35F64D7D70E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{35B9D9EA-2AAF-4F3D-BDAB-9CBF540B706A}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DD8-4289-A96C-35F64D7D70E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{03EC427F-65DD-4804-ABD1-2F04C69E23D1}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DD8-4289-A96C-35F64D7D70E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{9B91A4B9-94A0-43B0-B9E0-5970FE3DCFF2}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DD8-4289-A96C-35F64D7D70E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{55D3BAD7-5733-4E21-9B0B-0A6C1477BDA3}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DD8-4289-A96C-35F64D7D70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5.0999999999999996</c:v>
                </c:pt>
                <c:pt idx="16">
                  <c:v>4.4000000000000004</c:v>
                </c:pt>
                <c:pt idx="24">
                  <c:v>4.2</c:v>
                </c:pt>
                <c:pt idx="32">
                  <c:v>3.7</c:v>
                </c:pt>
              </c:numCache>
            </c:numRef>
          </c:xVal>
          <c:yVal>
            <c:numRef>
              <c:f>公会計指標分析・財政指標組合せ分析表!$BP$73:$DC$73</c:f>
              <c:numCache>
                <c:formatCode>#,##0.0;"▲ "#,##0.0</c:formatCode>
                <c:ptCount val="40"/>
                <c:pt idx="0">
                  <c:v>18.3</c:v>
                </c:pt>
                <c:pt idx="8">
                  <c:v>4.5999999999999996</c:v>
                </c:pt>
                <c:pt idx="16">
                  <c:v>0</c:v>
                </c:pt>
              </c:numCache>
            </c:numRef>
          </c:yVal>
          <c:smooth val="0"/>
          <c:extLst>
            <c:ext xmlns:c16="http://schemas.microsoft.com/office/drawing/2014/chart" uri="{C3380CC4-5D6E-409C-BE32-E72D297353CC}">
              <c16:uniqueId val="{00000009-4DD8-4289-A96C-35F64D7D70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{DED66E44-CE8A-45AF-AEC6-40960D0BF36C}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DD8-4289-A96C-35F64D7D70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{D6EC9AD3-D795-4D7F-B6DA-2E86F78CEB4F}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D8-4289-A96C-35F64D7D70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{FCF7DFDD-F725-4DA7-B697-3C9419B2ABEB}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D8-4289-A96C-35F64D7D70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{B396C361-7430-400B-B7AA-BCD5367DBE45}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D8-4289-A96C-35F64D7D70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{58D219B4-1649-443C-96F9-F5E2590F33E6}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D8-4289-A96C-35F64D7D70E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{FB6B53F5-414F-4F39-BC43-7CE3407FE023}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DD8-4289-A96C-35F64D7D70E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{60F504BB-EABF-417F-84A8-17A733267E2A}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DD8-4289-A96C-35F64D7D70E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{2A383AD5-A7D7-401E-BA0F-692041219826}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DD8-4289-A96C-35F64D7D70E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{FC2A543A-4284-4DDD-AA65-F243DC536981}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DD8-4289-A96C-35F64D7D70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8.1999999999999993</c:v>
                </c:pt>
                <c:pt idx="24">
                  <c:v>8</c:v>
                </c:pt>
                <c:pt idx="32">
                  <c:v>7.8</c:v>
                </c:pt>
              </c:numCache>
            </c:numRef>
          </c:xVal>
          <c:yVal>
            <c:numRef>
              <c:f>公会計指標分析・財政指標組合せ分析表!$BP$77:$DC$77</c:f>
              <c:numCache>
                <c:formatCode>#,##0.0;"▲ "#,##0.0</c:formatCode>
                <c:ptCount val="40"/>
                <c:pt idx="0">
                  <c:v>33</c:v>
                </c:pt>
                <c:pt idx="8">
                  <c:v>35.700000000000003</c:v>
                </c:pt>
                <c:pt idx="16">
                  <c:v>32.5</c:v>
                </c:pt>
                <c:pt idx="24">
                  <c:v>30.2</c:v>
                </c:pt>
                <c:pt idx="32">
                  <c:v>25.4</c:v>
                </c:pt>
              </c:numCache>
            </c:numRef>
          </c:yVal>
          <c:smooth val="0"/>
          <c:extLst>
            <c:ext xmlns:c16="http://schemas.microsoft.com/office/drawing/2014/chart" uri="{C3380CC4-5D6E-409C-BE32-E72D297353CC}">
              <c16:uniqueId val="{00000013-4DD8-4289-A96C-35F64D7D70EB}"/>
            </c:ext>
          </c:extLst>
        </c:ser>
        <c:dLbls>
          <c:showLegendKey val="0"/>
          <c:showVal val="1"/>
          <c:showCatName val="0"/>
          <c:showSerName val="0"/>
          <c:showPercent val="0"/>
          <c:showBubbleSize val="0"/>
        </c:dLbls>
        <c:axId val="84219776"/>
        <c:axId val="84234240"/>
      </c:scatterChart>
      <c:valAx>
        <c:axId val="84219776"/>
        <c:scaling>
          <c:orientation val="minMax"/>
          <c:max val="8.9"/>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78,297
76,078
89.69
29,248,311
27,284,979
1,779,728
17,397,439
29,600,462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の増により基準財政需要額が増加したものの、地方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消費税交付金等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の増により基準財政収入額も増加したため、指数自体は横ばいとなった。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今後は合併特例債及び臨時財政対策債の償還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がさらに増加していく見込みであるため、引き続き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企業誘致や課税客体の適正把握等、財政基盤の強化に努める。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21819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維持補修費等が大きく増加したものの、普通建設偉業費や補助費等の減少により、歳出総額としては減となったが、地方税や普通交付税の減少により、歳入総額が減となっ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ことが、指標の悪化要因となっている。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今後は合併算定替措置が段階的に縮減となっている現状を鑑み、より多くの自主財源の確保と行政改革を通じた事務の効率化推進により、経常経費の削減に努める。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0870"/>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140970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019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143510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7674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89746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1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151554</xdr:rowOff>
    </xdr:from>
    <xdr:to>
      <xdr:col>11</xdr:col>
      <xdr:colOff>82550</xdr:colOff>
      <xdr:row>61</xdr:row>
      <xdr:rowOff>81704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66481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150723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のは、行政改革への取組や職員定数適正化の推進とともに、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ごみ処理業務等を一部事務組合で行っていることも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要因の一つとなっている。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固定資産税システム関係業務委託料や地域防災計画改定業務委託料の減少により改善した。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今後も行政改革大綱に基づき、事務事業の整理、民間委託の推進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指定管理制度の導入、組織のスリム化等を進めていく。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30249</xdr:rowOff>
    </xdr:from>
    <xdr:to>
      <xdr:col>23</xdr:col>
      <xdr:colOff>133350</xdr:colOff>
      <xdr:row>89</xdr:row>
      <xdr:rowOff>94937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89149"/>
          <a:ext cx="0" cy="1264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67014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94937</xdr:rowOff>
    </xdr:from>
    <xdr:to>
      <xdr:col>24</xdr:col>
      <xdr:colOff>12700</xdr:colOff>
      <xdr:row>89</xdr:row>
      <xdr:rowOff>94937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5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116626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3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30249</xdr:rowOff>
    </xdr:from>
    <xdr:to>
      <xdr:col>24</xdr:col>
      <xdr:colOff>12700</xdr:colOff>
      <xdr:row>82</xdr:row>
      <xdr:rowOff>30249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8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13889</xdr:rowOff>
    </xdr:from>
    <xdr:to>
      <xdr:col>23</xdr:col>
      <xdr:colOff>133350</xdr:colOff>
      <xdr:row>82</xdr:row>
      <xdr:rowOff>30249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72789"/>
          <a:ext cx="8382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32847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34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60770</xdr:rowOff>
    </xdr:from>
    <xdr:to>
      <xdr:col>23</xdr:col>
      <xdr:colOff>184150</xdr:colOff>
      <xdr:row>84</xdr:row>
      <xdr:rowOff>162370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6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158128</xdr:rowOff>
    </xdr:from>
    <xdr:to>
      <xdr:col>19</xdr:col>
      <xdr:colOff>133350</xdr:colOff>
      <xdr:row>82</xdr:row>
      <xdr:rowOff>13889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5578"/>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55863</xdr:rowOff>
    </xdr:from>
    <xdr:to>
      <xdr:col>19</xdr:col>
      <xdr:colOff>184150</xdr:colOff>
      <xdr:row>84</xdr:row>
      <xdr:rowOff>157463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4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158128</xdr:rowOff>
    </xdr:from>
    <xdr:to>
      <xdr:col>15</xdr:col>
      <xdr:colOff>82550</xdr:colOff>
      <xdr:row>81</xdr:row>
      <xdr:rowOff>162609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45578"/>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20851</xdr:rowOff>
    </xdr:from>
    <xdr:to>
      <xdr:col>15</xdr:col>
      <xdr:colOff>133350</xdr:colOff>
      <xdr:row>84</xdr:row>
      <xdr:rowOff>122451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107228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151733</xdr:rowOff>
    </xdr:from>
    <xdr:to>
      <xdr:col>11</xdr:col>
      <xdr:colOff>31750</xdr:colOff>
      <xdr:row>81</xdr:row>
      <xdr:rowOff>162609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9183"/>
          <a:ext cx="8890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157122</xdr:rowOff>
    </xdr:from>
    <xdr:to>
      <xdr:col>11</xdr:col>
      <xdr:colOff>82550</xdr:colOff>
      <xdr:row>85</xdr:row>
      <xdr:rowOff>87272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5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72049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32361</xdr:rowOff>
    </xdr:from>
    <xdr:to>
      <xdr:col>7</xdr:col>
      <xdr:colOff>31750</xdr:colOff>
      <xdr:row>84</xdr:row>
      <xdr:rowOff>133961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3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118738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52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150899</xdr:rowOff>
    </xdr:from>
    <xdr:to>
      <xdr:col>23</xdr:col>
      <xdr:colOff>184150</xdr:colOff>
      <xdr:row>82</xdr:row>
      <xdr:rowOff>81049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72176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134539</xdr:rowOff>
    </xdr:from>
    <xdr:to>
      <xdr:col>19</xdr:col>
      <xdr:colOff>184150</xdr:colOff>
      <xdr:row>82</xdr:row>
      <xdr:rowOff>64689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74866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9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107328</xdr:rowOff>
    </xdr:from>
    <xdr:to>
      <xdr:col>15</xdr:col>
      <xdr:colOff>133350</xdr:colOff>
      <xdr:row>82</xdr:row>
      <xdr:rowOff>37478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47655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111809</xdr:rowOff>
    </xdr:from>
    <xdr:to>
      <xdr:col>11</xdr:col>
      <xdr:colOff>82550</xdr:colOff>
      <xdr:row>82</xdr:row>
      <xdr:rowOff>41959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52136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100933</xdr:rowOff>
    </xdr:from>
    <xdr:to>
      <xdr:col>7</xdr:col>
      <xdr:colOff>31750</xdr:colOff>
      <xdr:row>82</xdr:row>
      <xdr:rowOff>31083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41260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年度に給与制度の総合的見直しを行ったことによる低下後、近年は横ばいで推移していたが、経験年数階層の変動等により、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今後は高齢層職員の昇給抑制の対象年齢引下げや各種手当の見直しを行うなど、より一層の給与の適正化に努める。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13405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473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26811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26811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8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値が増加している背景には、県からの権限移譲や主に民生部門における制度改正等による業務量の増加がある。このような中で、業務量が増加しても、市民へのサービスの質が落ちないことを意識して定員管理を行ってき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一方で、類似団体平均を下回っているのは、消防業務やごみ処理業務等を直営ではなく、一部事務組合で行っているためである。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今後も、職員の心身の健康を保つという観点も踏まえ、引き続き計画的な職員採用を実施し、適正な定員管理に努める。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166975</xdr:rowOff>
    </xdr:from>
    <xdr:to>
      <xdr:col>81</xdr:col>
      <xdr:colOff>44450</xdr:colOff>
      <xdr:row>60</xdr:row>
      <xdr:rowOff>23102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82525"/>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166975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758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155484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155484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641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146957</xdr:rowOff>
    </xdr:from>
    <xdr:to>
      <xdr:col>68</xdr:col>
      <xdr:colOff>203200</xdr:colOff>
      <xdr:row>61</xdr:row>
      <xdr:rowOff>77107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61884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32009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143752</xdr:rowOff>
    </xdr:from>
    <xdr:to>
      <xdr:col>81</xdr:col>
      <xdr:colOff>95250</xdr:colOff>
      <xdr:row>60</xdr:row>
      <xdr:rowOff>73902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160279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116175</xdr:rowOff>
    </xdr:from>
    <xdr:to>
      <xdr:col>77</xdr:col>
      <xdr:colOff>95250</xdr:colOff>
      <xdr:row>60</xdr:row>
      <xdr:rowOff>46325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56502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実質公債費比率は、改善傾向が続いており、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主な要因として、地方債の元利償還金は増加したものの、合併特例債等の借入に係る基準財政需要額が増加したことなどがあげられる。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建設事業に伴い発行した地方債の元利償還金が増加する見込みであるほか、一部事務組合が発行する地方債の元利償還金等の増加も見込まれるため、地方交付税措置のある地方債の活用等によ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151384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6182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38</xdr:row>
      <xdr:rowOff>170688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6664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66802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857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40</xdr:row>
      <xdr:rowOff>1524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533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主な要因として、繰上償還等により地方債の現在高が減少したことや、減債基金や施設整備等基金などの積み立てにより、充当可能基金残高が増加したことがあげられる。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今後は、公共施設の維持補修・更新の増加に基金を活用し、財政の健全化に努める。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84364</xdr:rowOff>
    </xdr:from>
    <xdr:to>
      <xdr:col>72</xdr:col>
      <xdr:colOff>203200</xdr:colOff>
      <xdr:row>13</xdr:row>
      <xdr:rowOff>137221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313214"/>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137221</xdr:rowOff>
    </xdr:from>
    <xdr:to>
      <xdr:col>68</xdr:col>
      <xdr:colOff>152400</xdr:colOff>
      <xdr:row>14</xdr:row>
      <xdr:rowOff>123190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366071"/>
          <a:ext cx="889000" cy="1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100874</xdr:rowOff>
    </xdr:from>
    <xdr:to>
      <xdr:col>68</xdr:col>
      <xdr:colOff>203200</xdr:colOff>
      <xdr:row>16</xdr:row>
      <xdr:rowOff>31024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7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15801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86421</xdr:rowOff>
    </xdr:from>
    <xdr:to>
      <xdr:col>68</xdr:col>
      <xdr:colOff>203200</xdr:colOff>
      <xdr:row>14</xdr:row>
      <xdr:rowOff>16571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26748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78,297
76,078
89.69
29,248,311
27,284,979
1,779,728
17,397,439
29,600,462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％であり、類似団体と比べて低いものの、</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職員数が増加したことや扶養手当支給額が増加したことなどがあげられる。類似団体に比べて低い要因は、消防業務やごみ処理業務等を一部事務組合で行っていることがあげられる。今後も行政改革への取組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6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％であり、類似団体と比べて低く、</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主な要因として、税システム関連の業務委託や、道路台帳補正業務委託などが減少したことなどがあげられる。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類似団体と比べて低い要因は、消防業務やごみ処理業務等を一部事務組合で行っていることがあげられるため、留意する必要がある。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2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5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85090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3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％であり、類似団体と比べて高く、</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障害福祉サービスの利用者数が増加したことや、民間保育所等に対する委託費が増加したことなどがあげられる。類似団体と比べ、高い比率で推移しているため、引き続き資格審査の適正化や、単独事業の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56</xdr:row>
      <xdr:rowOff>35560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2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123190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97807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17797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158767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％であり、類似団体と比べて低いものの、</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その他が増加した要因のうち、主なものは、国民健康保険、介護保険、後期高齢者医療等の各特別会計への繰出金であり、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年度は、いずれも増加したため、比率も増加した。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144962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7957"/>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153126</xdr:rowOff>
    </xdr:from>
    <xdr:to>
      <xdr:col>78</xdr:col>
      <xdr:colOff>69850</xdr:colOff>
      <xdr:row>54</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14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153126</xdr:rowOff>
    </xdr:from>
    <xdr:to>
      <xdr:col>73</xdr:col>
      <xdr:colOff>180975</xdr:colOff>
      <xdr:row>54</xdr:row>
      <xdr:rowOff>166188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1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166188</xdr:rowOff>
    </xdr:from>
    <xdr:to>
      <xdr:col>69</xdr:col>
      <xdr:colOff>92075</xdr:colOff>
      <xdr:row>55</xdr:row>
      <xdr:rowOff>138430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2448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35378</xdr:rowOff>
    </xdr:from>
    <xdr:to>
      <xdr:col>69</xdr:col>
      <xdr:colOff>142875</xdr:colOff>
      <xdr:row>55</xdr:row>
      <xdr:rowOff>136978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121755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94162</xdr:rowOff>
    </xdr:from>
    <xdr:to>
      <xdr:col>82</xdr:col>
      <xdr:colOff>158750</xdr:colOff>
      <xdr:row>56</xdr:row>
      <xdr:rowOff>24312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110689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102326</xdr:rowOff>
    </xdr:from>
    <xdr:to>
      <xdr:col>74</xdr:col>
      <xdr:colOff>31750</xdr:colOff>
      <xdr:row>55</xdr:row>
      <xdr:rowOff>32476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42653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115388</xdr:rowOff>
    </xdr:from>
    <xdr:to>
      <xdr:col>69</xdr:col>
      <xdr:colOff>142875</xdr:colOff>
      <xdr:row>55</xdr:row>
      <xdr:rowOff>45538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55715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％であり、類似団体と比べて高いものの、</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主な要因として、一部事務組合で行う消防業務やごみ処理業務のうち、清掃施設に対する負担金が減少したこと、定住促進新築住宅取得奨励金が減少したことなどがあげられる。類似団体と比べて高い要因は、消防業務やごみ処理業務等を一部事務組合で行っていることがあげ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18415</xdr:rowOff>
    </xdr:from>
    <xdr:to>
      <xdr:col>82</xdr:col>
      <xdr:colOff>107950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8764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40</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39</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132715</xdr:rowOff>
    </xdr:from>
    <xdr:to>
      <xdr:col>69</xdr:col>
      <xdr:colOff>92075</xdr:colOff>
      <xdr:row>39</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64781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127635</xdr:rowOff>
    </xdr:from>
    <xdr:to>
      <xdr:col>69</xdr:col>
      <xdr:colOff>142875</xdr:colOff>
      <xdr:row>38</xdr:row>
      <xdr:rowOff>57785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67962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139065</xdr:rowOff>
    </xdr:from>
    <xdr:to>
      <xdr:col>82</xdr:col>
      <xdr:colOff>158750</xdr:colOff>
      <xdr:row>40</xdr:row>
      <xdr:rowOff>69215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111142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156210</xdr:rowOff>
    </xdr:from>
    <xdr:to>
      <xdr:col>78</xdr:col>
      <xdr:colOff>120650</xdr:colOff>
      <xdr:row>40</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71137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81915</xdr:rowOff>
    </xdr:from>
    <xdr:to>
      <xdr:col>65</xdr:col>
      <xdr:colOff>53975</xdr:colOff>
      <xdr:row>39</xdr:row>
      <xdr:rowOff>12065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％であり、類似団体と比べて低く、</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ポイント改善した。主な要因として、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年度から続いていた大規模建設事業が完了し、地方債の発行が抑制されたことなどがあげられる。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今後も地方債を財源とする事業全体を精査し、可能な限り地方債の抑制に努める。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041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30662</xdr:rowOff>
    </xdr:from>
    <xdr:to>
      <xdr:col>19</xdr:col>
      <xdr:colOff>187325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323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97608</xdr:rowOff>
    </xdr:from>
    <xdr:to>
      <xdr:col>15</xdr:col>
      <xdr:colOff>98425</xdr:colOff>
      <xdr:row>77</xdr:row>
      <xdr:rowOff>30662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27808"/>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97608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559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105592</xdr:rowOff>
    </xdr:from>
    <xdr:to>
      <xdr:col>11</xdr:col>
      <xdr:colOff>60325</xdr:colOff>
      <xdr:row>77</xdr:row>
      <xdr:rowOff>35742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20519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33582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151312</xdr:rowOff>
    </xdr:from>
    <xdr:to>
      <xdr:col>15</xdr:col>
      <xdr:colOff>149225</xdr:colOff>
      <xdr:row>77</xdr:row>
      <xdr:rowOff>81462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91639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46808</xdr:rowOff>
    </xdr:from>
    <xdr:to>
      <xdr:col>11</xdr:col>
      <xdr:colOff>60325</xdr:colOff>
      <xdr:row>76</xdr:row>
      <xdr:rowOff>148408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158586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146413</xdr:rowOff>
    </xdr:from>
    <xdr:to>
      <xdr:col>6</xdr:col>
      <xdr:colOff>171450</xdr:colOff>
      <xdr:row>76</xdr:row>
      <xdr:rowOff>76563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86740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％であり、類似団体と比べて高く、</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主な要因として、補助費等は減少したものの公共施設の維持補修費や、扶助費などが増加したことがあげられる。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今後も納税センターやコンビニ収納などの収税強化対策や、企業誘致の推進などにより、自主財源の確保に努める。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11480"/>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200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3556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200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87006</xdr:rowOff>
    </xdr:from>
    <xdr:to>
      <xdr:col>29</xdr:col>
      <xdr:colOff>127000</xdr:colOff>
      <xdr:row>18</xdr:row>
      <xdr:rowOff>95823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0731"/>
          <a:ext cx="647700" cy="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95823</xdr:rowOff>
    </xdr:from>
    <xdr:to>
      <xdr:col>26</xdr:col>
      <xdr:colOff>50800</xdr:colOff>
      <xdr:row>18</xdr:row>
      <xdr:rowOff>112070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9548"/>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101424</xdr:rowOff>
    </xdr:from>
    <xdr:to>
      <xdr:col>22</xdr:col>
      <xdr:colOff>114300</xdr:colOff>
      <xdr:row>18</xdr:row>
      <xdr:rowOff>112070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35149"/>
          <a:ext cx="698500" cy="1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100673</xdr:rowOff>
    </xdr:from>
    <xdr:to>
      <xdr:col>18</xdr:col>
      <xdr:colOff>177800</xdr:colOff>
      <xdr:row>18</xdr:row>
      <xdr:rowOff>101424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4398"/>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99234</xdr:rowOff>
    </xdr:from>
    <xdr:to>
      <xdr:col>19</xdr:col>
      <xdr:colOff>38100</xdr:colOff>
      <xdr:row>17</xdr:row>
      <xdr:rowOff>29384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36206</xdr:rowOff>
    </xdr:from>
    <xdr:to>
      <xdr:col>29</xdr:col>
      <xdr:colOff>177800</xdr:colOff>
      <xdr:row>18</xdr:row>
      <xdr:rowOff>137806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45023</xdr:rowOff>
    </xdr:from>
    <xdr:to>
      <xdr:col>26</xdr:col>
      <xdr:colOff>101600</xdr:colOff>
      <xdr:row>18</xdr:row>
      <xdr:rowOff>146623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131400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61270</xdr:rowOff>
    </xdr:from>
    <xdr:to>
      <xdr:col>22</xdr:col>
      <xdr:colOff>165100</xdr:colOff>
      <xdr:row>18</xdr:row>
      <xdr:rowOff>162870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147647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50624</xdr:rowOff>
    </xdr:from>
    <xdr:to>
      <xdr:col>19</xdr:col>
      <xdr:colOff>38100</xdr:colOff>
      <xdr:row>18</xdr:row>
      <xdr:rowOff>152224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137001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49873</xdr:rowOff>
    </xdr:from>
    <xdr:to>
      <xdr:col>15</xdr:col>
      <xdr:colOff>101600</xdr:colOff>
      <xdr:row>18</xdr:row>
      <xdr:rowOff>151473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136250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195306</xdr:rowOff>
    </xdr:from>
    <xdr:to>
      <xdr:col>29</xdr:col>
      <xdr:colOff>127000</xdr:colOff>
      <xdr:row>37</xdr:row>
      <xdr:rowOff>211239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20006"/>
          <a:ext cx="647700" cy="1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186276</xdr:rowOff>
    </xdr:from>
    <xdr:to>
      <xdr:col>26</xdr:col>
      <xdr:colOff>50800</xdr:colOff>
      <xdr:row>37</xdr:row>
      <xdr:rowOff>195306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10976"/>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153060</xdr:rowOff>
    </xdr:from>
    <xdr:to>
      <xdr:col>22</xdr:col>
      <xdr:colOff>114300</xdr:colOff>
      <xdr:row>37</xdr:row>
      <xdr:rowOff>186276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77760"/>
          <a:ext cx="698500" cy="3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153060</xdr:rowOff>
    </xdr:from>
    <xdr:to>
      <xdr:col>18</xdr:col>
      <xdr:colOff>177800</xdr:colOff>
      <xdr:row>37</xdr:row>
      <xdr:rowOff>176378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77760"/>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62644</xdr:rowOff>
    </xdr:from>
    <xdr:to>
      <xdr:col>19</xdr:col>
      <xdr:colOff>38100</xdr:colOff>
      <xdr:row>36</xdr:row>
      <xdr:rowOff>164244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174421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8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93436</xdr:rowOff>
    </xdr:from>
    <xdr:to>
      <xdr:col>15</xdr:col>
      <xdr:colOff>101600</xdr:colOff>
      <xdr:row>37</xdr:row>
      <xdr:rowOff>23586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205213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1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160439</xdr:rowOff>
    </xdr:from>
    <xdr:to>
      <xdr:col>29</xdr:col>
      <xdr:colOff>177800</xdr:colOff>
      <xdr:row>37</xdr:row>
      <xdr:rowOff>262039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8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132516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144506</xdr:rowOff>
    </xdr:from>
    <xdr:to>
      <xdr:col>26</xdr:col>
      <xdr:colOff>101600</xdr:colOff>
      <xdr:row>37</xdr:row>
      <xdr:rowOff>246106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6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230883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55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135476</xdr:rowOff>
    </xdr:from>
    <xdr:to>
      <xdr:col>22</xdr:col>
      <xdr:colOff>165100</xdr:colOff>
      <xdr:row>37</xdr:row>
      <xdr:rowOff>237076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0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221853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102260</xdr:rowOff>
    </xdr:from>
    <xdr:to>
      <xdr:col>19</xdr:col>
      <xdr:colOff>38100</xdr:colOff>
      <xdr:row>37</xdr:row>
      <xdr:rowOff>203860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188637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125578</xdr:rowOff>
    </xdr:from>
    <xdr:to>
      <xdr:col>15</xdr:col>
      <xdr:colOff>101600</xdr:colOff>
      <xdr:row>37</xdr:row>
      <xdr:rowOff>227178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5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211955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78,297
76,078
89.69
29,248,311
27,284,979
1,779,728
17,397,439
29,600,462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139586</xdr:rowOff>
    </xdr:from>
    <xdr:to>
      <xdr:col>24</xdr:col>
      <xdr:colOff>63500</xdr:colOff>
      <xdr:row>38</xdr:row>
      <xdr:rowOff>142231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4686"/>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137234</xdr:rowOff>
    </xdr:from>
    <xdr:to>
      <xdr:col>19</xdr:col>
      <xdr:colOff>177800</xdr:colOff>
      <xdr:row>38</xdr:row>
      <xdr:rowOff>142231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52334"/>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130377</xdr:rowOff>
    </xdr:from>
    <xdr:to>
      <xdr:col>15</xdr:col>
      <xdr:colOff>50800</xdr:colOff>
      <xdr:row>38</xdr:row>
      <xdr:rowOff>137234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4547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123682</xdr:rowOff>
    </xdr:from>
    <xdr:to>
      <xdr:col>10</xdr:col>
      <xdr:colOff>114300</xdr:colOff>
      <xdr:row>38</xdr:row>
      <xdr:rowOff>130377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38782"/>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90468</xdr:rowOff>
    </xdr:from>
    <xdr:to>
      <xdr:col>10</xdr:col>
      <xdr:colOff>165100</xdr:colOff>
      <xdr:row>37</xdr:row>
      <xdr:rowOff>20618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37145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135143</xdr:rowOff>
    </xdr:from>
    <xdr:to>
      <xdr:col>6</xdr:col>
      <xdr:colOff>38100</xdr:colOff>
      <xdr:row>37</xdr:row>
      <xdr:rowOff>65293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81820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88786</xdr:rowOff>
    </xdr:from>
    <xdr:to>
      <xdr:col>24</xdr:col>
      <xdr:colOff>114300</xdr:colOff>
      <xdr:row>39</xdr:row>
      <xdr:rowOff>18936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3713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91431</xdr:rowOff>
    </xdr:from>
    <xdr:to>
      <xdr:col>20</xdr:col>
      <xdr:colOff>38100</xdr:colOff>
      <xdr:row>39</xdr:row>
      <xdr:rowOff>21581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12708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86434</xdr:rowOff>
    </xdr:from>
    <xdr:to>
      <xdr:col>15</xdr:col>
      <xdr:colOff>101600</xdr:colOff>
      <xdr:row>39</xdr:row>
      <xdr:rowOff>16584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7711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79577</xdr:rowOff>
    </xdr:from>
    <xdr:to>
      <xdr:col>10</xdr:col>
      <xdr:colOff>165100</xdr:colOff>
      <xdr:row>39</xdr:row>
      <xdr:rowOff>9727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72882</xdr:rowOff>
    </xdr:from>
    <xdr:to>
      <xdr:col>6</xdr:col>
      <xdr:colOff>38100</xdr:colOff>
      <xdr:row>39</xdr:row>
      <xdr:rowOff>3032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165609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16207</xdr:rowOff>
    </xdr:from>
    <xdr:to>
      <xdr:col>24</xdr:col>
      <xdr:colOff>63500</xdr:colOff>
      <xdr:row>58</xdr:row>
      <xdr:rowOff>21824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60307"/>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16207</xdr:rowOff>
    </xdr:from>
    <xdr:to>
      <xdr:col>19</xdr:col>
      <xdr:colOff>177800</xdr:colOff>
      <xdr:row>58</xdr:row>
      <xdr:rowOff>55526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60307"/>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55526</xdr:rowOff>
    </xdr:from>
    <xdr:to>
      <xdr:col>15</xdr:col>
      <xdr:colOff>50800</xdr:colOff>
      <xdr:row>58</xdr:row>
      <xdr:rowOff>58008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9962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58008</xdr:rowOff>
    </xdr:from>
    <xdr:to>
      <xdr:col>10</xdr:col>
      <xdr:colOff>114300</xdr:colOff>
      <xdr:row>58</xdr:row>
      <xdr:rowOff>74990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0210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63852</xdr:rowOff>
    </xdr:from>
    <xdr:to>
      <xdr:col>10</xdr:col>
      <xdr:colOff>165100</xdr:colOff>
      <xdr:row>53</xdr:row>
      <xdr:rowOff>165452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10529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8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108331</xdr:rowOff>
    </xdr:from>
    <xdr:to>
      <xdr:col>6</xdr:col>
      <xdr:colOff>38100</xdr:colOff>
      <xdr:row>55</xdr:row>
      <xdr:rowOff>38481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55008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142474</xdr:rowOff>
    </xdr:from>
    <xdr:to>
      <xdr:col>24</xdr:col>
      <xdr:colOff>114300</xdr:colOff>
      <xdr:row>58</xdr:row>
      <xdr:rowOff>72624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57401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136857</xdr:rowOff>
    </xdr:from>
    <xdr:to>
      <xdr:col>20</xdr:col>
      <xdr:colOff>38100</xdr:colOff>
      <xdr:row>58</xdr:row>
      <xdr:rowOff>67007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58134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4726</xdr:rowOff>
    </xdr:from>
    <xdr:to>
      <xdr:col>15</xdr:col>
      <xdr:colOff>101600</xdr:colOff>
      <xdr:row>58</xdr:row>
      <xdr:rowOff>106326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97453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7208</xdr:rowOff>
    </xdr:from>
    <xdr:to>
      <xdr:col>10</xdr:col>
      <xdr:colOff>165100</xdr:colOff>
      <xdr:row>58</xdr:row>
      <xdr:rowOff>108808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99935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24190</xdr:rowOff>
    </xdr:from>
    <xdr:to>
      <xdr:col>6</xdr:col>
      <xdr:colOff>38100</xdr:colOff>
      <xdr:row>58</xdr:row>
      <xdr:rowOff>125790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116917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12446</xdr:rowOff>
    </xdr:from>
    <xdr:to>
      <xdr:col>24</xdr:col>
      <xdr:colOff>63500</xdr:colOff>
      <xdr:row>78</xdr:row>
      <xdr:rowOff>87655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85546"/>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87655</xdr:rowOff>
    </xdr:from>
    <xdr:to>
      <xdr:col>19</xdr:col>
      <xdr:colOff>177800</xdr:colOff>
      <xdr:row>78</xdr:row>
      <xdr:rowOff>111240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60755"/>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111240</xdr:rowOff>
    </xdr:from>
    <xdr:to>
      <xdr:col>15</xdr:col>
      <xdr:colOff>50800</xdr:colOff>
      <xdr:row>78</xdr:row>
      <xdr:rowOff>113525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434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113525</xdr:rowOff>
    </xdr:from>
    <xdr:to>
      <xdr:col>10</xdr:col>
      <xdr:colOff>114300</xdr:colOff>
      <xdr:row>78</xdr:row>
      <xdr:rowOff>128803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86625"/>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124409</xdr:rowOff>
    </xdr:from>
    <xdr:to>
      <xdr:col>10</xdr:col>
      <xdr:colOff>165100</xdr:colOff>
      <xdr:row>78</xdr:row>
      <xdr:rowOff>54559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71086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136564</xdr:rowOff>
    </xdr:from>
    <xdr:to>
      <xdr:col>6</xdr:col>
      <xdr:colOff>38100</xdr:colOff>
      <xdr:row>78</xdr:row>
      <xdr:rowOff>66714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83241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133096</xdr:rowOff>
    </xdr:from>
    <xdr:to>
      <xdr:col>24</xdr:col>
      <xdr:colOff>114300</xdr:colOff>
      <xdr:row>78</xdr:row>
      <xdr:rowOff>63246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111523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36855</xdr:rowOff>
    </xdr:from>
    <xdr:to>
      <xdr:col>20</xdr:col>
      <xdr:colOff>38100</xdr:colOff>
      <xdr:row>78</xdr:row>
      <xdr:rowOff>138455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129582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60440</xdr:rowOff>
    </xdr:from>
    <xdr:to>
      <xdr:col>15</xdr:col>
      <xdr:colOff>101600</xdr:colOff>
      <xdr:row>78</xdr:row>
      <xdr:rowOff>162040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153167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62725</xdr:rowOff>
    </xdr:from>
    <xdr:to>
      <xdr:col>10</xdr:col>
      <xdr:colOff>165100</xdr:colOff>
      <xdr:row>78</xdr:row>
      <xdr:rowOff>164325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155452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78003</xdr:rowOff>
    </xdr:from>
    <xdr:to>
      <xdr:col>6</xdr:col>
      <xdr:colOff>38100</xdr:colOff>
      <xdr:row>79</xdr:row>
      <xdr:rowOff>8153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170730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12446</xdr:rowOff>
    </xdr:from>
    <xdr:to>
      <xdr:col>24</xdr:col>
      <xdr:colOff>63500</xdr:colOff>
      <xdr:row>97</xdr:row>
      <xdr:rowOff>35089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43096"/>
          <a:ext cx="8382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35089</xdr:rowOff>
    </xdr:from>
    <xdr:to>
      <xdr:col>19</xdr:col>
      <xdr:colOff>177800</xdr:colOff>
      <xdr:row>97</xdr:row>
      <xdr:rowOff>62891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65739"/>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62891</xdr:rowOff>
    </xdr:from>
    <xdr:to>
      <xdr:col>15</xdr:col>
      <xdr:colOff>50800</xdr:colOff>
      <xdr:row>97</xdr:row>
      <xdr:rowOff>96813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93541"/>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96813</xdr:rowOff>
    </xdr:from>
    <xdr:to>
      <xdr:col>10</xdr:col>
      <xdr:colOff>114300</xdr:colOff>
      <xdr:row>97</xdr:row>
      <xdr:rowOff>121005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27463"/>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15215</xdr:rowOff>
    </xdr:from>
    <xdr:to>
      <xdr:col>10</xdr:col>
      <xdr:colOff>165100</xdr:colOff>
      <xdr:row>98</xdr:row>
      <xdr:rowOff>116815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107942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9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133096</xdr:rowOff>
    </xdr:from>
    <xdr:to>
      <xdr:col>24</xdr:col>
      <xdr:colOff>114300</xdr:colOff>
      <xdr:row>97</xdr:row>
      <xdr:rowOff>63246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111523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155739</xdr:rowOff>
    </xdr:from>
    <xdr:to>
      <xdr:col>20</xdr:col>
      <xdr:colOff>38100</xdr:colOff>
      <xdr:row>97</xdr:row>
      <xdr:rowOff>85889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77016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12091</xdr:rowOff>
    </xdr:from>
    <xdr:to>
      <xdr:col>15</xdr:col>
      <xdr:colOff>101600</xdr:colOff>
      <xdr:row>97</xdr:row>
      <xdr:rowOff>113691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46013</xdr:rowOff>
    </xdr:from>
    <xdr:to>
      <xdr:col>10</xdr:col>
      <xdr:colOff>165100</xdr:colOff>
      <xdr:row>97</xdr:row>
      <xdr:rowOff>147613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164140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70205</xdr:rowOff>
    </xdr:from>
    <xdr:to>
      <xdr:col>6</xdr:col>
      <xdr:colOff>38100</xdr:colOff>
      <xdr:row>98</xdr:row>
      <xdr:rowOff>355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16882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21198</xdr:rowOff>
    </xdr:from>
    <xdr:to>
      <xdr:col>55</xdr:col>
      <xdr:colOff>0</xdr:colOff>
      <xdr:row>36</xdr:row>
      <xdr:rowOff>61540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193398"/>
          <a:ext cx="838200" cy="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21198</xdr:rowOff>
    </xdr:from>
    <xdr:to>
      <xdr:col>50</xdr:col>
      <xdr:colOff>114300</xdr:colOff>
      <xdr:row>36</xdr:row>
      <xdr:rowOff>42871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93398"/>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5675</xdr:rowOff>
    </xdr:from>
    <xdr:to>
      <xdr:col>45</xdr:col>
      <xdr:colOff>177800</xdr:colOff>
      <xdr:row>36</xdr:row>
      <xdr:rowOff>42871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834975"/>
          <a:ext cx="889000" cy="38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5675</xdr:rowOff>
    </xdr:from>
    <xdr:to>
      <xdr:col>41</xdr:col>
      <xdr:colOff>50800</xdr:colOff>
      <xdr:row>35</xdr:row>
      <xdr:rowOff>100098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834975"/>
          <a:ext cx="889000" cy="26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119108</xdr:rowOff>
    </xdr:from>
    <xdr:to>
      <xdr:col>41</xdr:col>
      <xdr:colOff>101600</xdr:colOff>
      <xdr:row>36</xdr:row>
      <xdr:rowOff>49258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40385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10740</xdr:rowOff>
    </xdr:from>
    <xdr:to>
      <xdr:col>55</xdr:col>
      <xdr:colOff>50800</xdr:colOff>
      <xdr:row>36</xdr:row>
      <xdr:rowOff>112340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160617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141848</xdr:rowOff>
    </xdr:from>
    <xdr:to>
      <xdr:col>50</xdr:col>
      <xdr:colOff>165100</xdr:colOff>
      <xdr:row>36</xdr:row>
      <xdr:rowOff>71998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88525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1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163521</xdr:rowOff>
    </xdr:from>
    <xdr:to>
      <xdr:col>46</xdr:col>
      <xdr:colOff>38100</xdr:colOff>
      <xdr:row>36</xdr:row>
      <xdr:rowOff>93671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110198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3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126325</xdr:rowOff>
    </xdr:from>
    <xdr:to>
      <xdr:col>41</xdr:col>
      <xdr:colOff>101600</xdr:colOff>
      <xdr:row>34</xdr:row>
      <xdr:rowOff>56475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7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73002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55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49298</xdr:rowOff>
    </xdr:from>
    <xdr:to>
      <xdr:col>36</xdr:col>
      <xdr:colOff>165100</xdr:colOff>
      <xdr:row>35</xdr:row>
      <xdr:rowOff>150898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167425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29304</xdr:rowOff>
    </xdr:from>
    <xdr:to>
      <xdr:col>55</xdr:col>
      <xdr:colOff>0</xdr:colOff>
      <xdr:row>57</xdr:row>
      <xdr:rowOff>43176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01954"/>
          <a:ext cx="8382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42911</xdr:rowOff>
    </xdr:from>
    <xdr:to>
      <xdr:col>50</xdr:col>
      <xdr:colOff>114300</xdr:colOff>
      <xdr:row>57</xdr:row>
      <xdr:rowOff>29304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72661"/>
          <a:ext cx="889000" cy="3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42911</xdr:rowOff>
    </xdr:from>
    <xdr:to>
      <xdr:col>45</xdr:col>
      <xdr:colOff>177800</xdr:colOff>
      <xdr:row>56</xdr:row>
      <xdr:rowOff>37900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72661"/>
          <a:ext cx="889000" cy="16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158217</xdr:rowOff>
    </xdr:from>
    <xdr:to>
      <xdr:col>41</xdr:col>
      <xdr:colOff>50800</xdr:colOff>
      <xdr:row>56</xdr:row>
      <xdr:rowOff>37900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245067"/>
          <a:ext cx="889000" cy="39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65976</xdr:rowOff>
    </xdr:from>
    <xdr:to>
      <xdr:col>41</xdr:col>
      <xdr:colOff>101600</xdr:colOff>
      <xdr:row>54</xdr:row>
      <xdr:rowOff>167576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2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12653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0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171306</xdr:rowOff>
    </xdr:from>
    <xdr:to>
      <xdr:col>36</xdr:col>
      <xdr:colOff>165100</xdr:colOff>
      <xdr:row>55</xdr:row>
      <xdr:rowOff>101456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92583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2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163826</xdr:rowOff>
    </xdr:from>
    <xdr:to>
      <xdr:col>55</xdr:col>
      <xdr:colOff>50800</xdr:colOff>
      <xdr:row>57</xdr:row>
      <xdr:rowOff>93976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142253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149954</xdr:rowOff>
    </xdr:from>
    <xdr:to>
      <xdr:col>50</xdr:col>
      <xdr:colOff>165100</xdr:colOff>
      <xdr:row>57</xdr:row>
      <xdr:rowOff>80104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71231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4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163561</xdr:rowOff>
    </xdr:from>
    <xdr:to>
      <xdr:col>46</xdr:col>
      <xdr:colOff>38100</xdr:colOff>
      <xdr:row>55</xdr:row>
      <xdr:rowOff>93711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158550</xdr:rowOff>
    </xdr:from>
    <xdr:to>
      <xdr:col>41</xdr:col>
      <xdr:colOff>101600</xdr:colOff>
      <xdr:row>56</xdr:row>
      <xdr:rowOff>88700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79827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107417</xdr:rowOff>
    </xdr:from>
    <xdr:to>
      <xdr:col>36</xdr:col>
      <xdr:colOff>165100</xdr:colOff>
      <xdr:row>54</xdr:row>
      <xdr:rowOff>37567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1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54094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9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11700</xdr:rowOff>
    </xdr:from>
    <xdr:to>
      <xdr:col>55</xdr:col>
      <xdr:colOff>0</xdr:colOff>
      <xdr:row>79</xdr:row>
      <xdr:rowOff>26135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56250"/>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133299</xdr:rowOff>
    </xdr:from>
    <xdr:to>
      <xdr:col>50</xdr:col>
      <xdr:colOff>114300</xdr:colOff>
      <xdr:row>79</xdr:row>
      <xdr:rowOff>11700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06399"/>
          <a:ext cx="889000" cy="4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119681</xdr:rowOff>
    </xdr:from>
    <xdr:to>
      <xdr:col>45</xdr:col>
      <xdr:colOff>177800</xdr:colOff>
      <xdr:row>78</xdr:row>
      <xdr:rowOff>133299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21331"/>
          <a:ext cx="889000" cy="1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119681</xdr:rowOff>
    </xdr:from>
    <xdr:to>
      <xdr:col>41</xdr:col>
      <xdr:colOff>50800</xdr:colOff>
      <xdr:row>78</xdr:row>
      <xdr:rowOff>46268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21331"/>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142098</xdr:rowOff>
    </xdr:from>
    <xdr:to>
      <xdr:col>41</xdr:col>
      <xdr:colOff>101600</xdr:colOff>
      <xdr:row>76</xdr:row>
      <xdr:rowOff>72248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00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88775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119059</xdr:rowOff>
    </xdr:from>
    <xdr:to>
      <xdr:col>36</xdr:col>
      <xdr:colOff>165100</xdr:colOff>
      <xdr:row>77</xdr:row>
      <xdr:rowOff>49209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65736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146785</xdr:rowOff>
    </xdr:from>
    <xdr:to>
      <xdr:col>55</xdr:col>
      <xdr:colOff>50800</xdr:colOff>
      <xdr:row>79</xdr:row>
      <xdr:rowOff>76935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61712</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132350</xdr:rowOff>
    </xdr:from>
    <xdr:to>
      <xdr:col>50</xdr:col>
      <xdr:colOff>165100</xdr:colOff>
      <xdr:row>79</xdr:row>
      <xdr:rowOff>62500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53627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82499</xdr:rowOff>
    </xdr:from>
    <xdr:to>
      <xdr:col>46</xdr:col>
      <xdr:colOff>38100</xdr:colOff>
      <xdr:row>79</xdr:row>
      <xdr:rowOff>12649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3776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68881</xdr:rowOff>
    </xdr:from>
    <xdr:to>
      <xdr:col>41</xdr:col>
      <xdr:colOff>101600</xdr:colOff>
      <xdr:row>77</xdr:row>
      <xdr:rowOff>170481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161608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3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166918</xdr:rowOff>
    </xdr:from>
    <xdr:to>
      <xdr:col>36</xdr:col>
      <xdr:colOff>165100</xdr:colOff>
      <xdr:row>78</xdr:row>
      <xdr:rowOff>97068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88195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90371</xdr:rowOff>
    </xdr:from>
    <xdr:to>
      <xdr:col>55</xdr:col>
      <xdr:colOff>0</xdr:colOff>
      <xdr:row>97</xdr:row>
      <xdr:rowOff>120743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21021"/>
          <a:ext cx="8382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147081</xdr:rowOff>
    </xdr:from>
    <xdr:to>
      <xdr:col>50</xdr:col>
      <xdr:colOff>114300</xdr:colOff>
      <xdr:row>97</xdr:row>
      <xdr:rowOff>120743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263381"/>
          <a:ext cx="889000" cy="4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147081</xdr:rowOff>
    </xdr:from>
    <xdr:to>
      <xdr:col>45</xdr:col>
      <xdr:colOff>177800</xdr:colOff>
      <xdr:row>97</xdr:row>
      <xdr:rowOff>76786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63381"/>
          <a:ext cx="889000" cy="4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144435</xdr:rowOff>
    </xdr:from>
    <xdr:to>
      <xdr:col>41</xdr:col>
      <xdr:colOff>50800</xdr:colOff>
      <xdr:row>97</xdr:row>
      <xdr:rowOff>76786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5917835"/>
          <a:ext cx="889000" cy="78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39571</xdr:rowOff>
    </xdr:from>
    <xdr:to>
      <xdr:col>55</xdr:col>
      <xdr:colOff>50800</xdr:colOff>
      <xdr:row>97</xdr:row>
      <xdr:rowOff>141171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17998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69943</xdr:rowOff>
    </xdr:from>
    <xdr:to>
      <xdr:col>50</xdr:col>
      <xdr:colOff>165100</xdr:colOff>
      <xdr:row>98</xdr:row>
      <xdr:rowOff>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162670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9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96281</xdr:rowOff>
    </xdr:from>
    <xdr:to>
      <xdr:col>46</xdr:col>
      <xdr:colOff>38100</xdr:colOff>
      <xdr:row>95</xdr:row>
      <xdr:rowOff>26431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42958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8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25986</xdr:rowOff>
    </xdr:from>
    <xdr:to>
      <xdr:col>41</xdr:col>
      <xdr:colOff>101600</xdr:colOff>
      <xdr:row>97</xdr:row>
      <xdr:rowOff>127586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118713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93635</xdr:rowOff>
    </xdr:from>
    <xdr:to>
      <xdr:col>36</xdr:col>
      <xdr:colOff>165100</xdr:colOff>
      <xdr:row>93</xdr:row>
      <xdr:rowOff>23785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8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40312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6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34905</xdr:rowOff>
    </xdr:from>
    <xdr:to>
      <xdr:col>72</xdr:col>
      <xdr:colOff>38100</xdr:colOff>
      <xdr:row>38</xdr:row>
      <xdr:rowOff>136505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153032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49745</xdr:rowOff>
    </xdr:from>
    <xdr:to>
      <xdr:col>67</xdr:col>
      <xdr:colOff>101600</xdr:colOff>
      <xdr:row>38</xdr:row>
      <xdr:rowOff>151345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167872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7505</xdr:rowOff>
    </xdr:from>
    <xdr:to>
      <xdr:col>85</xdr:col>
      <xdr:colOff>127000</xdr:colOff>
      <xdr:row>76</xdr:row>
      <xdr:rowOff>49237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37705"/>
          <a:ext cx="8382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7505</xdr:rowOff>
    </xdr:from>
    <xdr:to>
      <xdr:col>81</xdr:col>
      <xdr:colOff>50800</xdr:colOff>
      <xdr:row>76</xdr:row>
      <xdr:rowOff>80175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37705"/>
          <a:ext cx="889000" cy="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80175</xdr:rowOff>
    </xdr:from>
    <xdr:to>
      <xdr:col>76</xdr:col>
      <xdr:colOff>114300</xdr:colOff>
      <xdr:row>76</xdr:row>
      <xdr:rowOff>129223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10375"/>
          <a:ext cx="8890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129223</xdr:rowOff>
    </xdr:from>
    <xdr:to>
      <xdr:col>71</xdr:col>
      <xdr:colOff>177800</xdr:colOff>
      <xdr:row>76</xdr:row>
      <xdr:rowOff>169608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5942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65786</xdr:rowOff>
    </xdr:from>
    <xdr:to>
      <xdr:col>72</xdr:col>
      <xdr:colOff>38100</xdr:colOff>
      <xdr:row>75</xdr:row>
      <xdr:rowOff>167385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12463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93650</xdr:rowOff>
    </xdr:from>
    <xdr:to>
      <xdr:col>67</xdr:col>
      <xdr:colOff>101600</xdr:colOff>
      <xdr:row>76</xdr:row>
      <xdr:rowOff>23800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40327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169887</xdr:rowOff>
    </xdr:from>
    <xdr:to>
      <xdr:col>85</xdr:col>
      <xdr:colOff>177800</xdr:colOff>
      <xdr:row>76</xdr:row>
      <xdr:rowOff>100037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148314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128156</xdr:rowOff>
    </xdr:from>
    <xdr:to>
      <xdr:col>81</xdr:col>
      <xdr:colOff>101600</xdr:colOff>
      <xdr:row>76</xdr:row>
      <xdr:rowOff>58307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86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29375</xdr:rowOff>
    </xdr:from>
    <xdr:to>
      <xdr:col>76</xdr:col>
      <xdr:colOff>165100</xdr:colOff>
      <xdr:row>76</xdr:row>
      <xdr:rowOff>130975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122102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78423</xdr:rowOff>
    </xdr:from>
    <xdr:to>
      <xdr:col>72</xdr:col>
      <xdr:colOff>38100</xdr:colOff>
      <xdr:row>77</xdr:row>
      <xdr:rowOff>8573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171150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118808</xdr:rowOff>
    </xdr:from>
    <xdr:to>
      <xdr:col>67</xdr:col>
      <xdr:colOff>101600</xdr:colOff>
      <xdr:row>77</xdr:row>
      <xdr:rowOff>48958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40085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134077</xdr:rowOff>
    </xdr:from>
    <xdr:to>
      <xdr:col>85</xdr:col>
      <xdr:colOff>127000</xdr:colOff>
      <xdr:row>96</xdr:row>
      <xdr:rowOff>71645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421827"/>
          <a:ext cx="838200" cy="10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134077</xdr:rowOff>
    </xdr:from>
    <xdr:to>
      <xdr:col>81</xdr:col>
      <xdr:colOff>50800</xdr:colOff>
      <xdr:row>96</xdr:row>
      <xdr:rowOff>2792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421827"/>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64331</xdr:rowOff>
    </xdr:from>
    <xdr:to>
      <xdr:col>76</xdr:col>
      <xdr:colOff>114300</xdr:colOff>
      <xdr:row>96</xdr:row>
      <xdr:rowOff>2792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009181"/>
          <a:ext cx="889000" cy="45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64331</xdr:rowOff>
    </xdr:from>
    <xdr:to>
      <xdr:col>71</xdr:col>
      <xdr:colOff>177800</xdr:colOff>
      <xdr:row>97</xdr:row>
      <xdr:rowOff>89500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009181"/>
          <a:ext cx="889000" cy="7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158</xdr:rowOff>
    </xdr:from>
    <xdr:to>
      <xdr:col>72</xdr:col>
      <xdr:colOff>38100</xdr:colOff>
      <xdr:row>96</xdr:row>
      <xdr:rowOff>101758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92885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11702</xdr:rowOff>
    </xdr:from>
    <xdr:to>
      <xdr:col>67</xdr:col>
      <xdr:colOff>101600</xdr:colOff>
      <xdr:row>96</xdr:row>
      <xdr:rowOff>113302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129829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20845</xdr:rowOff>
    </xdr:from>
    <xdr:to>
      <xdr:col>85</xdr:col>
      <xdr:colOff>177800</xdr:colOff>
      <xdr:row>96</xdr:row>
      <xdr:rowOff>122445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4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43722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3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83277</xdr:rowOff>
    </xdr:from>
    <xdr:to>
      <xdr:col>81</xdr:col>
      <xdr:colOff>101600</xdr:colOff>
      <xdr:row>96</xdr:row>
      <xdr:rowOff>13427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3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29954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1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123442</xdr:rowOff>
    </xdr:from>
    <xdr:to>
      <xdr:col>76</xdr:col>
      <xdr:colOff>165100</xdr:colOff>
      <xdr:row>96</xdr:row>
      <xdr:rowOff>53592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70119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1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13531</xdr:rowOff>
    </xdr:from>
    <xdr:to>
      <xdr:col>72</xdr:col>
      <xdr:colOff>38100</xdr:colOff>
      <xdr:row>93</xdr:row>
      <xdr:rowOff>115131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5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131658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57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38700</xdr:rowOff>
    </xdr:from>
    <xdr:to>
      <xdr:col>67</xdr:col>
      <xdr:colOff>101600</xdr:colOff>
      <xdr:row>97</xdr:row>
      <xdr:rowOff>140300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131427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76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51562</xdr:rowOff>
    </xdr:from>
    <xdr:to>
      <xdr:col>102</xdr:col>
      <xdr:colOff>165100</xdr:colOff>
      <xdr:row>37</xdr:row>
      <xdr:rowOff>153162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169689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128778</xdr:rowOff>
    </xdr:from>
    <xdr:to>
      <xdr:col>98</xdr:col>
      <xdr:colOff>38100</xdr:colOff>
      <xdr:row>38</xdr:row>
      <xdr:rowOff>58928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75455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157569</xdr:rowOff>
    </xdr:from>
    <xdr:to>
      <xdr:col>116</xdr:col>
      <xdr:colOff>63500</xdr:colOff>
      <xdr:row>58</xdr:row>
      <xdr:rowOff>167627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0166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157111</xdr:rowOff>
    </xdr:from>
    <xdr:to>
      <xdr:col>111</xdr:col>
      <xdr:colOff>177800</xdr:colOff>
      <xdr:row>58</xdr:row>
      <xdr:rowOff>157569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0121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155778</xdr:rowOff>
    </xdr:from>
    <xdr:to>
      <xdr:col>107</xdr:col>
      <xdr:colOff>50800</xdr:colOff>
      <xdr:row>58</xdr:row>
      <xdr:rowOff>157111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9987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155169</xdr:rowOff>
    </xdr:from>
    <xdr:to>
      <xdr:col>102</xdr:col>
      <xdr:colOff>114300</xdr:colOff>
      <xdr:row>58</xdr:row>
      <xdr:rowOff>155778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9926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38092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116827</xdr:rowOff>
    </xdr:from>
    <xdr:to>
      <xdr:col>116</xdr:col>
      <xdr:colOff>114300</xdr:colOff>
      <xdr:row>59</xdr:row>
      <xdr:rowOff>46977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31754</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7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106769</xdr:rowOff>
    </xdr:from>
    <xdr:to>
      <xdr:col>112</xdr:col>
      <xdr:colOff>38100</xdr:colOff>
      <xdr:row>59</xdr:row>
      <xdr:rowOff>36919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28046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4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106311</xdr:rowOff>
    </xdr:from>
    <xdr:to>
      <xdr:col>107</xdr:col>
      <xdr:colOff>101600</xdr:colOff>
      <xdr:row>59</xdr:row>
      <xdr:rowOff>36461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27588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104978</xdr:rowOff>
    </xdr:from>
    <xdr:to>
      <xdr:col>102</xdr:col>
      <xdr:colOff>165100</xdr:colOff>
      <xdr:row>59</xdr:row>
      <xdr:rowOff>35128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26255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104369</xdr:rowOff>
    </xdr:from>
    <xdr:to>
      <xdr:col>98</xdr:col>
      <xdr:colOff>38100</xdr:colOff>
      <xdr:row>59</xdr:row>
      <xdr:rowOff>34519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25646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5569</xdr:rowOff>
    </xdr:from>
    <xdr:to>
      <xdr:col>116</xdr:col>
      <xdr:colOff>63500</xdr:colOff>
      <xdr:row>78</xdr:row>
      <xdr:rowOff>37554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78669"/>
          <a:ext cx="8382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37554</xdr:rowOff>
    </xdr:from>
    <xdr:to>
      <xdr:col>111</xdr:col>
      <xdr:colOff>177800</xdr:colOff>
      <xdr:row>78</xdr:row>
      <xdr:rowOff>62928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10654"/>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96495</xdr:rowOff>
    </xdr:from>
    <xdr:to>
      <xdr:col>107</xdr:col>
      <xdr:colOff>50800</xdr:colOff>
      <xdr:row>78</xdr:row>
      <xdr:rowOff>62928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98145"/>
          <a:ext cx="889000" cy="1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52736</xdr:rowOff>
    </xdr:from>
    <xdr:to>
      <xdr:col>102</xdr:col>
      <xdr:colOff>114300</xdr:colOff>
      <xdr:row>77</xdr:row>
      <xdr:rowOff>96495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54386"/>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49048</xdr:rowOff>
    </xdr:from>
    <xdr:to>
      <xdr:col>102</xdr:col>
      <xdr:colOff>165100</xdr:colOff>
      <xdr:row>76</xdr:row>
      <xdr:rowOff>150648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167174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126219</xdr:rowOff>
    </xdr:from>
    <xdr:to>
      <xdr:col>116</xdr:col>
      <xdr:colOff>114300</xdr:colOff>
      <xdr:row>78</xdr:row>
      <xdr:rowOff>56369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104646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158204</xdr:rowOff>
    </xdr:from>
    <xdr:to>
      <xdr:col>112</xdr:col>
      <xdr:colOff>38100</xdr:colOff>
      <xdr:row>78</xdr:row>
      <xdr:rowOff>88354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79481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12128</xdr:rowOff>
    </xdr:from>
    <xdr:to>
      <xdr:col>107</xdr:col>
      <xdr:colOff>101600</xdr:colOff>
      <xdr:row>78</xdr:row>
      <xdr:rowOff>113728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104855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7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45695</xdr:rowOff>
    </xdr:from>
    <xdr:to>
      <xdr:col>102</xdr:col>
      <xdr:colOff>165100</xdr:colOff>
      <xdr:row>77</xdr:row>
      <xdr:rowOff>147295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138422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1936</xdr:rowOff>
    </xdr:from>
    <xdr:to>
      <xdr:col>98</xdr:col>
      <xdr:colOff>38100</xdr:colOff>
      <xdr:row>77</xdr:row>
      <xdr:rowOff>103536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94663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348,481</a:t>
          </a:r>
          <a:r>
            <a:rPr kumimoji="1" lang="ja-JP" altLang="en-US" sz="1300" baseline="0">
              <a:latin typeface="ＭＳ Ｐゴシック" panose="020B0600070205080204" pitchFamily="50" charset="-128"/>
              <a:ea typeface="ＭＳ Ｐゴシック" panose="020B0600070205080204" pitchFamily="50" charset="-128"/>
            </a:rPr>
            <a:t>円となっている。義務的経費の構成項目である人件費は、住民一人当たり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48,007</a:t>
          </a:r>
          <a:r>
            <a:rPr kumimoji="1" lang="ja-JP" altLang="en-US" sz="1300" baseline="0">
              <a:latin typeface="ＭＳ Ｐゴシック" panose="020B0600070205080204" pitchFamily="50" charset="-128"/>
              <a:ea typeface="ＭＳ Ｐゴシック" panose="020B0600070205080204" pitchFamily="50" charset="-128"/>
            </a:rPr>
            <a:t>円となっており、平成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年度は職員数の増などにより住民一人当たり</a:t>
          </a:r>
          <a:r>
            <a:rPr kumimoji="1" lang="en-US" altLang="ja-JP" sz="1300" baseline="0">
              <a:latin typeface="ＭＳ Ｐゴシック" panose="020B0600070205080204" pitchFamily="50" charset="-128"/>
              <a:ea typeface="ＭＳ Ｐゴシック" panose="020B0600070205080204" pitchFamily="50" charset="-128"/>
            </a:rPr>
            <a:t>162</a:t>
          </a:r>
          <a:r>
            <a:rPr kumimoji="1" lang="ja-JP" altLang="en-US" sz="1300" baseline="0">
              <a:latin typeface="ＭＳ Ｐゴシック" panose="020B0600070205080204" pitchFamily="50" charset="-128"/>
              <a:ea typeface="ＭＳ Ｐゴシック" panose="020B0600070205080204" pitchFamily="50" charset="-128"/>
            </a:rPr>
            <a:t>円増加したが、類似団と比べて低く、ほぼ横ばいで推移している。また、扶助費は類似団体と比べて低いものの増加傾向にあり、平成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年度は、障害福祉サービスの利用者数が増加したことや、民間保育所等に対する委託費が増加したことなどにより、住民一人当たり</a:t>
          </a:r>
          <a:r>
            <a:rPr kumimoji="1" lang="en-US" altLang="ja-JP" sz="1300" baseline="0">
              <a:latin typeface="ＭＳ Ｐゴシック" panose="020B0600070205080204" pitchFamily="50" charset="-128"/>
              <a:ea typeface="ＭＳ Ｐゴシック" panose="020B0600070205080204" pitchFamily="50" charset="-128"/>
            </a:rPr>
            <a:t>1,783</a:t>
          </a:r>
          <a:r>
            <a:rPr kumimoji="1" lang="ja-JP" altLang="en-US" sz="1300" baseline="0">
              <a:latin typeface="ＭＳ Ｐゴシック" panose="020B0600070205080204" pitchFamily="50" charset="-128"/>
              <a:ea typeface="ＭＳ Ｐゴシック" panose="020B0600070205080204" pitchFamily="50" charset="-128"/>
            </a:rPr>
            <a:t>円増加した。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公債費は、住民一人当たり</a:t>
          </a:r>
          <a:r>
            <a:rPr kumimoji="1" lang="en-US" altLang="ja-JP" sz="1300" baseline="0">
              <a:latin typeface="ＭＳ Ｐゴシック" panose="020B0600070205080204" pitchFamily="50" charset="-128"/>
              <a:ea typeface="ＭＳ Ｐゴシック" panose="020B0600070205080204" pitchFamily="50" charset="-128"/>
            </a:rPr>
            <a:t>40,123</a:t>
          </a:r>
          <a:r>
            <a:rPr kumimoji="1" lang="ja-JP" altLang="en-US" sz="1300" baseline="0">
              <a:latin typeface="ＭＳ Ｐゴシック" panose="020B0600070205080204" pitchFamily="50" charset="-128"/>
              <a:ea typeface="ＭＳ Ｐゴシック" panose="020B0600070205080204" pitchFamily="50" charset="-128"/>
            </a:rPr>
            <a:t>円となっており、平成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年度は大規模建設事業（中学校や総合支所の建替え、保健センターの建設など）に伴い、</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年度以降増加していましたが、これらの事業が完了したため、前年度に比べて、住民一人あたり</a:t>
          </a:r>
          <a:r>
            <a:rPr kumimoji="1" lang="en-US" altLang="ja-JP" sz="1300" baseline="0">
              <a:latin typeface="ＭＳ Ｐゴシック" panose="020B0600070205080204" pitchFamily="50" charset="-128"/>
              <a:ea typeface="ＭＳ Ｐゴシック" panose="020B0600070205080204" pitchFamily="50" charset="-128"/>
            </a:rPr>
            <a:t>3,286</a:t>
          </a:r>
          <a:r>
            <a:rPr kumimoji="1" lang="ja-JP" altLang="en-US" sz="1300" baseline="0">
              <a:latin typeface="ＭＳ Ｐゴシック" panose="020B0600070205080204" pitchFamily="50" charset="-128"/>
              <a:ea typeface="ＭＳ Ｐゴシック" panose="020B0600070205080204" pitchFamily="50" charset="-128"/>
            </a:rPr>
            <a:t>円減少した。投資的経費の構成項目である普通建設事業は、平成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年度とほぼ同水準の住民一人当たり</a:t>
          </a:r>
          <a:r>
            <a:rPr kumimoji="1" lang="en-US" altLang="ja-JP" sz="1300" baseline="0">
              <a:latin typeface="ＭＳ Ｐゴシック" panose="020B0600070205080204" pitchFamily="50" charset="-128"/>
              <a:ea typeface="ＭＳ Ｐゴシック" panose="020B0600070205080204" pitchFamily="50" charset="-128"/>
            </a:rPr>
            <a:t>29,306</a:t>
          </a:r>
          <a:r>
            <a:rPr kumimoji="1" lang="ja-JP" altLang="en-US" sz="1300" baseline="0">
              <a:latin typeface="ＭＳ Ｐゴシック" panose="020B0600070205080204" pitchFamily="50" charset="-128"/>
              <a:ea typeface="ＭＳ Ｐゴシック" panose="020B0600070205080204" pitchFamily="50" charset="-128"/>
            </a:rPr>
            <a:t>円となった。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今後も公共施設の更新については、資産と負債のバランスを考慮し、引き続き交付税措置のある地方債の活用に努め、公共施設の将来更新費を見据えた計画的な事業の実施に努める。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78,297
76,078
89.69
29,248,311
27,284,979
1,779,728
17,397,439
29,600,462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68377</xdr:rowOff>
    </xdr:from>
    <xdr:to>
      <xdr:col>24</xdr:col>
      <xdr:colOff>63500</xdr:colOff>
      <xdr:row>36</xdr:row>
      <xdr:rowOff>101295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40577"/>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36</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332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127813</xdr:rowOff>
    </xdr:from>
    <xdr:to>
      <xdr:col>15</xdr:col>
      <xdr:colOff>50800</xdr:colOff>
      <xdr:row>36</xdr:row>
      <xdr:rowOff>71120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8563"/>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127813</xdr:rowOff>
    </xdr:from>
    <xdr:to>
      <xdr:col>10</xdr:col>
      <xdr:colOff>114300</xdr:colOff>
      <xdr:row>35</xdr:row>
      <xdr:rowOff>167589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28563"/>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118618</xdr:rowOff>
    </xdr:from>
    <xdr:to>
      <xdr:col>10</xdr:col>
      <xdr:colOff>165100</xdr:colOff>
      <xdr:row>34</xdr:row>
      <xdr:rowOff>48768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65295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36322</xdr:rowOff>
    </xdr:from>
    <xdr:to>
      <xdr:col>6</xdr:col>
      <xdr:colOff>38100</xdr:colOff>
      <xdr:row>34</xdr:row>
      <xdr:rowOff>137922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154449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17577</xdr:rowOff>
    </xdr:from>
    <xdr:to>
      <xdr:col>24</xdr:col>
      <xdr:colOff>114300</xdr:colOff>
      <xdr:row>36</xdr:row>
      <xdr:rowOff>119177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167454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50495</xdr:rowOff>
    </xdr:from>
    <xdr:to>
      <xdr:col>20</xdr:col>
      <xdr:colOff>38100</xdr:colOff>
      <xdr:row>36</xdr:row>
      <xdr:rowOff>152095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143222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20320</xdr:rowOff>
    </xdr:from>
    <xdr:to>
      <xdr:col>15</xdr:col>
      <xdr:colOff>101600</xdr:colOff>
      <xdr:row>36</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113047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77013</xdr:rowOff>
    </xdr:from>
    <xdr:to>
      <xdr:col>10</xdr:col>
      <xdr:colOff>165100</xdr:colOff>
      <xdr:row>36</xdr:row>
      <xdr:rowOff>7163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169740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116789</xdr:rowOff>
    </xdr:from>
    <xdr:to>
      <xdr:col>6</xdr:col>
      <xdr:colOff>38100</xdr:colOff>
      <xdr:row>36</xdr:row>
      <xdr:rowOff>46939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38066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154080</xdr:rowOff>
    </xdr:from>
    <xdr:to>
      <xdr:col>24</xdr:col>
      <xdr:colOff>63500</xdr:colOff>
      <xdr:row>57</xdr:row>
      <xdr:rowOff>159523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2673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107500</xdr:rowOff>
    </xdr:from>
    <xdr:to>
      <xdr:col>19</xdr:col>
      <xdr:colOff>177800</xdr:colOff>
      <xdr:row>57</xdr:row>
      <xdr:rowOff>159523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80150"/>
          <a:ext cx="8890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42088</xdr:rowOff>
    </xdr:from>
    <xdr:to>
      <xdr:col>15</xdr:col>
      <xdr:colOff>50800</xdr:colOff>
      <xdr:row>57</xdr:row>
      <xdr:rowOff>107500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43288"/>
          <a:ext cx="889000" cy="2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42088</xdr:rowOff>
    </xdr:from>
    <xdr:to>
      <xdr:col>10</xdr:col>
      <xdr:colOff>114300</xdr:colOff>
      <xdr:row>56</xdr:row>
      <xdr:rowOff>66330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43288"/>
          <a:ext cx="889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112881</xdr:rowOff>
    </xdr:from>
    <xdr:to>
      <xdr:col>10</xdr:col>
      <xdr:colOff>165100</xdr:colOff>
      <xdr:row>57</xdr:row>
      <xdr:rowOff>43031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34158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0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30161</xdr:rowOff>
    </xdr:from>
    <xdr:to>
      <xdr:col>6</xdr:col>
      <xdr:colOff>38100</xdr:colOff>
      <xdr:row>57</xdr:row>
      <xdr:rowOff>131761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122888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9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103280</xdr:rowOff>
    </xdr:from>
    <xdr:to>
      <xdr:col>24</xdr:col>
      <xdr:colOff>114300</xdr:colOff>
      <xdr:row>58</xdr:row>
      <xdr:rowOff>33430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81707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108723</xdr:rowOff>
    </xdr:from>
    <xdr:to>
      <xdr:col>20</xdr:col>
      <xdr:colOff>38100</xdr:colOff>
      <xdr:row>58</xdr:row>
      <xdr:rowOff>38873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30000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56700</xdr:rowOff>
    </xdr:from>
    <xdr:to>
      <xdr:col>15</xdr:col>
      <xdr:colOff>101600</xdr:colOff>
      <xdr:row>57</xdr:row>
      <xdr:rowOff>158300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149427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2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162738</xdr:rowOff>
    </xdr:from>
    <xdr:to>
      <xdr:col>10</xdr:col>
      <xdr:colOff>165100</xdr:colOff>
      <xdr:row>56</xdr:row>
      <xdr:rowOff>92888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109415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15530</xdr:rowOff>
    </xdr:from>
    <xdr:to>
      <xdr:col>6</xdr:col>
      <xdr:colOff>38100</xdr:colOff>
      <xdr:row>56</xdr:row>
      <xdr:rowOff>117130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133657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103823</xdr:rowOff>
    </xdr:from>
    <xdr:to>
      <xdr:col>24</xdr:col>
      <xdr:colOff>63500</xdr:colOff>
      <xdr:row>77</xdr:row>
      <xdr:rowOff>137198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05473"/>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103823</xdr:rowOff>
    </xdr:from>
    <xdr:to>
      <xdr:col>19</xdr:col>
      <xdr:colOff>177800</xdr:colOff>
      <xdr:row>78</xdr:row>
      <xdr:rowOff>26809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5473"/>
          <a:ext cx="889000" cy="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165264</xdr:rowOff>
    </xdr:from>
    <xdr:to>
      <xdr:col>15</xdr:col>
      <xdr:colOff>50800</xdr:colOff>
      <xdr:row>78</xdr:row>
      <xdr:rowOff>26809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6691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165264</xdr:rowOff>
    </xdr:from>
    <xdr:to>
      <xdr:col>10</xdr:col>
      <xdr:colOff>114300</xdr:colOff>
      <xdr:row>78</xdr:row>
      <xdr:rowOff>114922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66914"/>
          <a:ext cx="889000" cy="1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73444</xdr:rowOff>
    </xdr:from>
    <xdr:to>
      <xdr:col>10</xdr:col>
      <xdr:colOff>165100</xdr:colOff>
      <xdr:row>77</xdr:row>
      <xdr:rowOff>3594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20121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100546</xdr:rowOff>
    </xdr:from>
    <xdr:to>
      <xdr:col>6</xdr:col>
      <xdr:colOff>38100</xdr:colOff>
      <xdr:row>78</xdr:row>
      <xdr:rowOff>30696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47223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86398</xdr:rowOff>
    </xdr:from>
    <xdr:to>
      <xdr:col>24</xdr:col>
      <xdr:colOff>114300</xdr:colOff>
      <xdr:row>78</xdr:row>
      <xdr:rowOff>16548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64825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53023</xdr:rowOff>
    </xdr:from>
    <xdr:to>
      <xdr:col>20</xdr:col>
      <xdr:colOff>38100</xdr:colOff>
      <xdr:row>77</xdr:row>
      <xdr:rowOff>154623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145750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147459</xdr:rowOff>
    </xdr:from>
    <xdr:to>
      <xdr:col>15</xdr:col>
      <xdr:colOff>101600</xdr:colOff>
      <xdr:row>78</xdr:row>
      <xdr:rowOff>77609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68736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114464</xdr:rowOff>
    </xdr:from>
    <xdr:to>
      <xdr:col>10</xdr:col>
      <xdr:colOff>165100</xdr:colOff>
      <xdr:row>78</xdr:row>
      <xdr:rowOff>44614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35741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0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64122</xdr:rowOff>
    </xdr:from>
    <xdr:to>
      <xdr:col>6</xdr:col>
      <xdr:colOff>38100</xdr:colOff>
      <xdr:row>78</xdr:row>
      <xdr:rowOff>165722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156849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2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165494</xdr:rowOff>
    </xdr:from>
    <xdr:to>
      <xdr:col>24</xdr:col>
      <xdr:colOff>63500</xdr:colOff>
      <xdr:row>99</xdr:row>
      <xdr:rowOff>49898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67594"/>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62452</xdr:rowOff>
    </xdr:from>
    <xdr:to>
      <xdr:col>19</xdr:col>
      <xdr:colOff>177800</xdr:colOff>
      <xdr:row>98</xdr:row>
      <xdr:rowOff>165494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3102"/>
          <a:ext cx="889000" cy="27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62452</xdr:rowOff>
    </xdr:from>
    <xdr:to>
      <xdr:col>15</xdr:col>
      <xdr:colOff>50800</xdr:colOff>
      <xdr:row>99</xdr:row>
      <xdr:rowOff>40087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3102"/>
          <a:ext cx="889000" cy="3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152521</xdr:rowOff>
    </xdr:from>
    <xdr:to>
      <xdr:col>10</xdr:col>
      <xdr:colOff>114300</xdr:colOff>
      <xdr:row>99</xdr:row>
      <xdr:rowOff>40087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4621"/>
          <a:ext cx="889000" cy="5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113342</xdr:rowOff>
    </xdr:from>
    <xdr:to>
      <xdr:col>10</xdr:col>
      <xdr:colOff>165100</xdr:colOff>
      <xdr:row>97</xdr:row>
      <xdr:rowOff>43492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60019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170548</xdr:rowOff>
    </xdr:from>
    <xdr:to>
      <xdr:col>24</xdr:col>
      <xdr:colOff>114300</xdr:colOff>
      <xdr:row>99</xdr:row>
      <xdr:rowOff>100698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85475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114694</xdr:rowOff>
    </xdr:from>
    <xdr:to>
      <xdr:col>20</xdr:col>
      <xdr:colOff>38100</xdr:colOff>
      <xdr:row>99</xdr:row>
      <xdr:rowOff>44844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35971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11652</xdr:rowOff>
    </xdr:from>
    <xdr:to>
      <xdr:col>15</xdr:col>
      <xdr:colOff>101600</xdr:colOff>
      <xdr:row>97</xdr:row>
      <xdr:rowOff>113252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104379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160737</xdr:rowOff>
    </xdr:from>
    <xdr:to>
      <xdr:col>10</xdr:col>
      <xdr:colOff>165100</xdr:colOff>
      <xdr:row>99</xdr:row>
      <xdr:rowOff>90887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82014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101721</xdr:rowOff>
    </xdr:from>
    <xdr:to>
      <xdr:col>6</xdr:col>
      <xdr:colOff>38100</xdr:colOff>
      <xdr:row>99</xdr:row>
      <xdr:rowOff>31871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22998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170561</xdr:rowOff>
    </xdr:from>
    <xdr:to>
      <xdr:col>55</xdr:col>
      <xdr:colOff>0</xdr:colOff>
      <xdr:row>37</xdr:row>
      <xdr:rowOff>89408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42761"/>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170561</xdr:rowOff>
    </xdr:from>
    <xdr:to>
      <xdr:col>50</xdr:col>
      <xdr:colOff>114300</xdr:colOff>
      <xdr:row>37</xdr:row>
      <xdr:rowOff>9017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4276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2159</xdr:rowOff>
    </xdr:from>
    <xdr:to>
      <xdr:col>45</xdr:col>
      <xdr:colOff>177800</xdr:colOff>
      <xdr:row>37</xdr:row>
      <xdr:rowOff>9017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4580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158750</xdr:rowOff>
    </xdr:from>
    <xdr:to>
      <xdr:col>41</xdr:col>
      <xdr:colOff>50800</xdr:colOff>
      <xdr:row>37</xdr:row>
      <xdr:rowOff>2159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3095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90043</xdr:rowOff>
    </xdr:from>
    <xdr:to>
      <xdr:col>41</xdr:col>
      <xdr:colOff>101600</xdr:colOff>
      <xdr:row>37</xdr:row>
      <xdr:rowOff>20193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36720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85852</xdr:rowOff>
    </xdr:from>
    <xdr:to>
      <xdr:col>36</xdr:col>
      <xdr:colOff>165100</xdr:colOff>
      <xdr:row>36</xdr:row>
      <xdr:rowOff>16002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32529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38608</xdr:rowOff>
    </xdr:from>
    <xdr:to>
      <xdr:col>55</xdr:col>
      <xdr:colOff>50800</xdr:colOff>
      <xdr:row>37</xdr:row>
      <xdr:rowOff>140208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61485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3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119761</xdr:rowOff>
    </xdr:from>
    <xdr:to>
      <xdr:col>50</xdr:col>
      <xdr:colOff>165100</xdr:colOff>
      <xdr:row>37</xdr:row>
      <xdr:rowOff>49911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66438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129667</xdr:rowOff>
    </xdr:from>
    <xdr:to>
      <xdr:col>46</xdr:col>
      <xdr:colOff>38100</xdr:colOff>
      <xdr:row>37</xdr:row>
      <xdr:rowOff>59817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76344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077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122809</xdr:rowOff>
    </xdr:from>
    <xdr:to>
      <xdr:col>41</xdr:col>
      <xdr:colOff>101600</xdr:colOff>
      <xdr:row>37</xdr:row>
      <xdr:rowOff>52959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44086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107950</xdr:rowOff>
    </xdr:from>
    <xdr:to>
      <xdr:col>36</xdr:col>
      <xdr:colOff>165100</xdr:colOff>
      <xdr:row>37</xdr:row>
      <xdr:rowOff>38100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29227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118955</xdr:rowOff>
    </xdr:from>
    <xdr:to>
      <xdr:col>55</xdr:col>
      <xdr:colOff>0</xdr:colOff>
      <xdr:row>58</xdr:row>
      <xdr:rowOff>120497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63055"/>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108191</xdr:rowOff>
    </xdr:from>
    <xdr:to>
      <xdr:col>50</xdr:col>
      <xdr:colOff>114300</xdr:colOff>
      <xdr:row>58</xdr:row>
      <xdr:rowOff>120497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2291"/>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13608</xdr:rowOff>
    </xdr:from>
    <xdr:to>
      <xdr:col>45</xdr:col>
      <xdr:colOff>177800</xdr:colOff>
      <xdr:row>58</xdr:row>
      <xdr:rowOff>108191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43358"/>
          <a:ext cx="889000" cy="60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13608</xdr:rowOff>
    </xdr:from>
    <xdr:to>
      <xdr:col>41</xdr:col>
      <xdr:colOff>50800</xdr:colOff>
      <xdr:row>56</xdr:row>
      <xdr:rowOff>98590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43358"/>
          <a:ext cx="889000" cy="2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84404</xdr:rowOff>
    </xdr:from>
    <xdr:to>
      <xdr:col>41</xdr:col>
      <xdr:colOff>101600</xdr:colOff>
      <xdr:row>57</xdr:row>
      <xdr:rowOff>14554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5681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29788</xdr:rowOff>
    </xdr:from>
    <xdr:to>
      <xdr:col>36</xdr:col>
      <xdr:colOff>165100</xdr:colOff>
      <xdr:row>57</xdr:row>
      <xdr:rowOff>131388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122515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68155</xdr:rowOff>
    </xdr:from>
    <xdr:to>
      <xdr:col>55</xdr:col>
      <xdr:colOff>50800</xdr:colOff>
      <xdr:row>58</xdr:row>
      <xdr:rowOff>169755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154532</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69697</xdr:rowOff>
    </xdr:from>
    <xdr:to>
      <xdr:col>50</xdr:col>
      <xdr:colOff>165100</xdr:colOff>
      <xdr:row>58</xdr:row>
      <xdr:rowOff>171297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162424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57391</xdr:rowOff>
    </xdr:from>
    <xdr:to>
      <xdr:col>46</xdr:col>
      <xdr:colOff>38100</xdr:colOff>
      <xdr:row>58</xdr:row>
      <xdr:rowOff>158991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150118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134258</xdr:rowOff>
    </xdr:from>
    <xdr:to>
      <xdr:col>41</xdr:col>
      <xdr:colOff>101600</xdr:colOff>
      <xdr:row>55</xdr:row>
      <xdr:rowOff>64408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80935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47790</xdr:rowOff>
    </xdr:from>
    <xdr:to>
      <xdr:col>36</xdr:col>
      <xdr:colOff>165100</xdr:colOff>
      <xdr:row>56</xdr:row>
      <xdr:rowOff>149390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165917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158789</xdr:rowOff>
    </xdr:from>
    <xdr:to>
      <xdr:col>55</xdr:col>
      <xdr:colOff>0</xdr:colOff>
      <xdr:row>78</xdr:row>
      <xdr:rowOff>169151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31889"/>
          <a:ext cx="8382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157245</xdr:rowOff>
    </xdr:from>
    <xdr:to>
      <xdr:col>50</xdr:col>
      <xdr:colOff>114300</xdr:colOff>
      <xdr:row>78</xdr:row>
      <xdr:rowOff>158789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30345"/>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104172</xdr:rowOff>
    </xdr:from>
    <xdr:to>
      <xdr:col>45</xdr:col>
      <xdr:colOff>177800</xdr:colOff>
      <xdr:row>78</xdr:row>
      <xdr:rowOff>157245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7272"/>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104172</xdr:rowOff>
    </xdr:from>
    <xdr:to>
      <xdr:col>41</xdr:col>
      <xdr:colOff>50800</xdr:colOff>
      <xdr:row>78</xdr:row>
      <xdr:rowOff>156178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7272"/>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70822</xdr:rowOff>
    </xdr:from>
    <xdr:to>
      <xdr:col>41</xdr:col>
      <xdr:colOff>101600</xdr:colOff>
      <xdr:row>78</xdr:row>
      <xdr:rowOff>972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17499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118351</xdr:rowOff>
    </xdr:from>
    <xdr:to>
      <xdr:col>55</xdr:col>
      <xdr:colOff>50800</xdr:colOff>
      <xdr:row>79</xdr:row>
      <xdr:rowOff>48501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33278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107989</xdr:rowOff>
    </xdr:from>
    <xdr:to>
      <xdr:col>50</xdr:col>
      <xdr:colOff>165100</xdr:colOff>
      <xdr:row>79</xdr:row>
      <xdr:rowOff>38139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29266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106445</xdr:rowOff>
    </xdr:from>
    <xdr:to>
      <xdr:col>46</xdr:col>
      <xdr:colOff>38100</xdr:colOff>
      <xdr:row>79</xdr:row>
      <xdr:rowOff>36595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27722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53372</xdr:rowOff>
    </xdr:from>
    <xdr:to>
      <xdr:col>41</xdr:col>
      <xdr:colOff>101600</xdr:colOff>
      <xdr:row>78</xdr:row>
      <xdr:rowOff>154972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146099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105378</xdr:rowOff>
    </xdr:from>
    <xdr:to>
      <xdr:col>36</xdr:col>
      <xdr:colOff>165100</xdr:colOff>
      <xdr:row>79</xdr:row>
      <xdr:rowOff>35528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26655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162737</xdr:rowOff>
    </xdr:from>
    <xdr:to>
      <xdr:col>55</xdr:col>
      <xdr:colOff>0</xdr:colOff>
      <xdr:row>97</xdr:row>
      <xdr:rowOff>32741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21937"/>
          <a:ext cx="838200" cy="4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156972</xdr:rowOff>
    </xdr:from>
    <xdr:to>
      <xdr:col>50</xdr:col>
      <xdr:colOff>114300</xdr:colOff>
      <xdr:row>96</xdr:row>
      <xdr:rowOff>162737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16172"/>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156972</xdr:rowOff>
    </xdr:from>
    <xdr:to>
      <xdr:col>45</xdr:col>
      <xdr:colOff>177800</xdr:colOff>
      <xdr:row>96</xdr:row>
      <xdr:rowOff>158065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16172"/>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158065</xdr:rowOff>
    </xdr:from>
    <xdr:to>
      <xdr:col>41</xdr:col>
      <xdr:colOff>50800</xdr:colOff>
      <xdr:row>97</xdr:row>
      <xdr:rowOff>10261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17265"/>
          <a:ext cx="889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95923</xdr:rowOff>
    </xdr:from>
    <xdr:to>
      <xdr:col>41</xdr:col>
      <xdr:colOff>101600</xdr:colOff>
      <xdr:row>96</xdr:row>
      <xdr:rowOff>26073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42600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80645</xdr:rowOff>
    </xdr:from>
    <xdr:to>
      <xdr:col>36</xdr:col>
      <xdr:colOff>165100</xdr:colOff>
      <xdr:row>96</xdr:row>
      <xdr:rowOff>10795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27322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153391</xdr:rowOff>
    </xdr:from>
    <xdr:to>
      <xdr:col>55</xdr:col>
      <xdr:colOff>50800</xdr:colOff>
      <xdr:row>97</xdr:row>
      <xdr:rowOff>83541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131818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111937</xdr:rowOff>
    </xdr:from>
    <xdr:to>
      <xdr:col>50</xdr:col>
      <xdr:colOff>165100</xdr:colOff>
      <xdr:row>97</xdr:row>
      <xdr:rowOff>42087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33214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106172</xdr:rowOff>
    </xdr:from>
    <xdr:to>
      <xdr:col>46</xdr:col>
      <xdr:colOff>38100</xdr:colOff>
      <xdr:row>97</xdr:row>
      <xdr:rowOff>36322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27449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107265</xdr:rowOff>
    </xdr:from>
    <xdr:to>
      <xdr:col>41</xdr:col>
      <xdr:colOff>101600</xdr:colOff>
      <xdr:row>97</xdr:row>
      <xdr:rowOff>37415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28542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130911</xdr:rowOff>
    </xdr:from>
    <xdr:to>
      <xdr:col>36</xdr:col>
      <xdr:colOff>165100</xdr:colOff>
      <xdr:row>97</xdr:row>
      <xdr:rowOff>61061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52188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155336</xdr:rowOff>
    </xdr:from>
    <xdr:to>
      <xdr:col>85</xdr:col>
      <xdr:colOff>127000</xdr:colOff>
      <xdr:row>36</xdr:row>
      <xdr:rowOff>160137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2753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155336</xdr:rowOff>
    </xdr:from>
    <xdr:to>
      <xdr:col>81</xdr:col>
      <xdr:colOff>50800</xdr:colOff>
      <xdr:row>36</xdr:row>
      <xdr:rowOff>165349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2753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165349</xdr:rowOff>
    </xdr:from>
    <xdr:to>
      <xdr:col>76</xdr:col>
      <xdr:colOff>114300</xdr:colOff>
      <xdr:row>36</xdr:row>
      <xdr:rowOff>169509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3754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169509</xdr:rowOff>
    </xdr:from>
    <xdr:to>
      <xdr:col>71</xdr:col>
      <xdr:colOff>177800</xdr:colOff>
      <xdr:row>37</xdr:row>
      <xdr:rowOff>45105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41709"/>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102159</xdr:rowOff>
    </xdr:from>
    <xdr:to>
      <xdr:col>72</xdr:col>
      <xdr:colOff>38100</xdr:colOff>
      <xdr:row>36</xdr:row>
      <xdr:rowOff>32309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48836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109337</xdr:rowOff>
    </xdr:from>
    <xdr:to>
      <xdr:col>85</xdr:col>
      <xdr:colOff>177800</xdr:colOff>
      <xdr:row>37</xdr:row>
      <xdr:rowOff>39487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87764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104536</xdr:rowOff>
    </xdr:from>
    <xdr:to>
      <xdr:col>81</xdr:col>
      <xdr:colOff>101600</xdr:colOff>
      <xdr:row>37</xdr:row>
      <xdr:rowOff>34686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25813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114549</xdr:rowOff>
    </xdr:from>
    <xdr:to>
      <xdr:col>76</xdr:col>
      <xdr:colOff>165100</xdr:colOff>
      <xdr:row>37</xdr:row>
      <xdr:rowOff>44699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35826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118709</xdr:rowOff>
    </xdr:from>
    <xdr:to>
      <xdr:col>72</xdr:col>
      <xdr:colOff>38100</xdr:colOff>
      <xdr:row>37</xdr:row>
      <xdr:rowOff>48859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39986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165755</xdr:rowOff>
    </xdr:from>
    <xdr:to>
      <xdr:col>67</xdr:col>
      <xdr:colOff>101600</xdr:colOff>
      <xdr:row>37</xdr:row>
      <xdr:rowOff>95905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87032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76606</xdr:rowOff>
    </xdr:from>
    <xdr:to>
      <xdr:col>85</xdr:col>
      <xdr:colOff>127000</xdr:colOff>
      <xdr:row>57</xdr:row>
      <xdr:rowOff>159817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49256"/>
          <a:ext cx="8382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72339</xdr:rowOff>
    </xdr:from>
    <xdr:to>
      <xdr:col>81</xdr:col>
      <xdr:colOff>50800</xdr:colOff>
      <xdr:row>57</xdr:row>
      <xdr:rowOff>159817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73539"/>
          <a:ext cx="889000" cy="2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72339</xdr:rowOff>
    </xdr:from>
    <xdr:to>
      <xdr:col>76</xdr:col>
      <xdr:colOff>114300</xdr:colOff>
      <xdr:row>56</xdr:row>
      <xdr:rowOff>92151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7353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154312</xdr:rowOff>
    </xdr:from>
    <xdr:to>
      <xdr:col>71</xdr:col>
      <xdr:colOff>177800</xdr:colOff>
      <xdr:row>56</xdr:row>
      <xdr:rowOff>92151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12612"/>
          <a:ext cx="889000" cy="2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97625</xdr:rowOff>
    </xdr:from>
    <xdr:to>
      <xdr:col>72</xdr:col>
      <xdr:colOff>38100</xdr:colOff>
      <xdr:row>55</xdr:row>
      <xdr:rowOff>27775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3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44302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1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43980</xdr:rowOff>
    </xdr:from>
    <xdr:to>
      <xdr:col>67</xdr:col>
      <xdr:colOff>101600</xdr:colOff>
      <xdr:row>55</xdr:row>
      <xdr:rowOff>145580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136707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25806</xdr:rowOff>
    </xdr:from>
    <xdr:to>
      <xdr:col>85</xdr:col>
      <xdr:colOff>177800</xdr:colOff>
      <xdr:row>57</xdr:row>
      <xdr:rowOff>127406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4233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109017</xdr:rowOff>
    </xdr:from>
    <xdr:to>
      <xdr:col>81</xdr:col>
      <xdr:colOff>101600</xdr:colOff>
      <xdr:row>58</xdr:row>
      <xdr:rowOff>39167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21539</xdr:rowOff>
    </xdr:from>
    <xdr:to>
      <xdr:col>76</xdr:col>
      <xdr:colOff>165100</xdr:colOff>
      <xdr:row>56</xdr:row>
      <xdr:rowOff>123139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114266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41351</xdr:rowOff>
    </xdr:from>
    <xdr:to>
      <xdr:col>72</xdr:col>
      <xdr:colOff>38100</xdr:colOff>
      <xdr:row>56</xdr:row>
      <xdr:rowOff>142951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134078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103512</xdr:rowOff>
    </xdr:from>
    <xdr:to>
      <xdr:col>67</xdr:col>
      <xdr:colOff>101600</xdr:colOff>
      <xdr:row>55</xdr:row>
      <xdr:rowOff>33662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50189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34905</xdr:rowOff>
    </xdr:from>
    <xdr:to>
      <xdr:col>72</xdr:col>
      <xdr:colOff>38100</xdr:colOff>
      <xdr:row>78</xdr:row>
      <xdr:rowOff>136505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153032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49746</xdr:rowOff>
    </xdr:from>
    <xdr:to>
      <xdr:col>67</xdr:col>
      <xdr:colOff>101600</xdr:colOff>
      <xdr:row>78</xdr:row>
      <xdr:rowOff>151346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167873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3530</xdr:rowOff>
    </xdr:from>
    <xdr:to>
      <xdr:col>85</xdr:col>
      <xdr:colOff>127000</xdr:colOff>
      <xdr:row>96</xdr:row>
      <xdr:rowOff>49237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62730"/>
          <a:ext cx="838200" cy="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3530</xdr:rowOff>
    </xdr:from>
    <xdr:to>
      <xdr:col>81</xdr:col>
      <xdr:colOff>50800</xdr:colOff>
      <xdr:row>96</xdr:row>
      <xdr:rowOff>80175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62730"/>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80175</xdr:rowOff>
    </xdr:from>
    <xdr:to>
      <xdr:col>76</xdr:col>
      <xdr:colOff>114300</xdr:colOff>
      <xdr:row>96</xdr:row>
      <xdr:rowOff>129223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39375"/>
          <a:ext cx="8890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129223</xdr:rowOff>
    </xdr:from>
    <xdr:to>
      <xdr:col>71</xdr:col>
      <xdr:colOff>177800</xdr:colOff>
      <xdr:row>96</xdr:row>
      <xdr:rowOff>169608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8842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65773</xdr:rowOff>
    </xdr:from>
    <xdr:to>
      <xdr:col>72</xdr:col>
      <xdr:colOff>38100</xdr:colOff>
      <xdr:row>95</xdr:row>
      <xdr:rowOff>167373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12450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93638</xdr:rowOff>
    </xdr:from>
    <xdr:to>
      <xdr:col>67</xdr:col>
      <xdr:colOff>101600</xdr:colOff>
      <xdr:row>96</xdr:row>
      <xdr:rowOff>23788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40315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169887</xdr:rowOff>
    </xdr:from>
    <xdr:to>
      <xdr:col>85</xdr:col>
      <xdr:colOff>177800</xdr:colOff>
      <xdr:row>96</xdr:row>
      <xdr:rowOff>100037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148314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3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124180</xdr:rowOff>
    </xdr:from>
    <xdr:to>
      <xdr:col>81</xdr:col>
      <xdr:colOff>101600</xdr:colOff>
      <xdr:row>96</xdr:row>
      <xdr:rowOff>54330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45457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29375</xdr:rowOff>
    </xdr:from>
    <xdr:to>
      <xdr:col>76</xdr:col>
      <xdr:colOff>165100</xdr:colOff>
      <xdr:row>96</xdr:row>
      <xdr:rowOff>130975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122102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78423</xdr:rowOff>
    </xdr:from>
    <xdr:to>
      <xdr:col>72</xdr:col>
      <xdr:colOff>38100</xdr:colOff>
      <xdr:row>97</xdr:row>
      <xdr:rowOff>8573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171150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118808</xdr:rowOff>
    </xdr:from>
    <xdr:to>
      <xdr:col>67</xdr:col>
      <xdr:colOff>101600</xdr:colOff>
      <xdr:row>97</xdr:row>
      <xdr:rowOff>48958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50495</xdr:rowOff>
    </xdr:from>
    <xdr:to>
      <xdr:col>102</xdr:col>
      <xdr:colOff>165100</xdr:colOff>
      <xdr:row>38</xdr:row>
      <xdr:rowOff>152095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168622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348,481</a:t>
          </a:r>
          <a:r>
            <a:rPr kumimoji="1" lang="ja-JP" altLang="en-US" sz="1300">
              <a:latin typeface="ＭＳ Ｐゴシック" panose="020B0600070205080204" pitchFamily="50" charset="-128"/>
              <a:ea typeface="ＭＳ Ｐゴシック" panose="020B0600070205080204" pitchFamily="50" charset="-128"/>
            </a:rPr>
            <a:t>円となっている。歳出総額において最も多くの割合を占める民生費は、住民一人当たり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139,697</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年度は、民生費のうち社会福祉費が臨時福祉給付金の皆減等により、全体として前年度に比べて住民一人あたり</a:t>
          </a:r>
          <a:r>
            <a:rPr kumimoji="1" lang="en-US" altLang="ja-JP" sz="1300">
              <a:latin typeface="ＭＳ Ｐゴシック" panose="020B0600070205080204" pitchFamily="50" charset="-128"/>
              <a:ea typeface="ＭＳ Ｐゴシック" panose="020B0600070205080204" pitchFamily="50" charset="-128"/>
            </a:rPr>
            <a:t>2,628</a:t>
          </a:r>
          <a:r>
            <a:rPr kumimoji="1" lang="ja-JP" altLang="en-US" sz="1300">
              <a:latin typeface="ＭＳ Ｐゴシック" panose="020B0600070205080204" pitchFamily="50" charset="-128"/>
              <a:ea typeface="ＭＳ Ｐゴシック" panose="020B0600070205080204" pitchFamily="50" charset="-128"/>
            </a:rPr>
            <a:t>円減少した。また、土木費は、住民一人当たり</a:t>
          </a:r>
          <a:r>
            <a:rPr kumimoji="1" lang="en-US" altLang="ja-JP" sz="1300">
              <a:latin typeface="ＭＳ Ｐゴシック" panose="020B0600070205080204" pitchFamily="50" charset="-128"/>
              <a:ea typeface="ＭＳ Ｐゴシック" panose="020B0600070205080204" pitchFamily="50" charset="-128"/>
            </a:rPr>
            <a:t>27,922</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年度は、駅周辺都市基盤整備基金への積立金が減少したことや、公園長寿命化計画策定業務委託料の減少などにより、前年度に比べて住民一人当たり</a:t>
          </a:r>
          <a:r>
            <a:rPr kumimoji="1" lang="en-US" altLang="ja-JP" sz="1300">
              <a:latin typeface="ＭＳ Ｐゴシック" panose="020B0600070205080204" pitchFamily="50" charset="-128"/>
              <a:ea typeface="ＭＳ Ｐゴシック" panose="020B0600070205080204" pitchFamily="50" charset="-128"/>
            </a:rPr>
            <a:t>3,264</a:t>
          </a:r>
          <a:r>
            <a:rPr kumimoji="1" lang="ja-JP" altLang="en-US" sz="1300">
              <a:latin typeface="ＭＳ Ｐゴシック" panose="020B0600070205080204" pitchFamily="50" charset="-128"/>
              <a:ea typeface="ＭＳ Ｐゴシック" panose="020B0600070205080204" pitchFamily="50" charset="-128"/>
            </a:rPr>
            <a:t>円減少した。また、衛生費は、住民一人当たり</a:t>
          </a:r>
          <a:r>
            <a:rPr kumimoji="1" lang="en-US" altLang="ja-JP" sz="1300">
              <a:latin typeface="ＭＳ Ｐゴシック" panose="020B0600070205080204" pitchFamily="50" charset="-128"/>
              <a:ea typeface="ＭＳ Ｐゴシック" panose="020B0600070205080204" pitchFamily="50" charset="-128"/>
            </a:rPr>
            <a:t>19,714</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年度は、保健センター整備工事が完了したことや、一部事務組合への負担金が減少したことなどにより、前年度に比べて住民一人当たり</a:t>
          </a:r>
          <a:r>
            <a:rPr kumimoji="1" lang="en-US" altLang="ja-JP" sz="1300">
              <a:latin typeface="ＭＳ Ｐゴシック" panose="020B0600070205080204" pitchFamily="50" charset="-128"/>
              <a:ea typeface="ＭＳ Ｐゴシック" panose="020B0600070205080204" pitchFamily="50" charset="-128"/>
            </a:rPr>
            <a:t>2,932</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一方、教育費は、住民一人当たり</a:t>
          </a:r>
          <a:r>
            <a:rPr kumimoji="1" lang="en-US" altLang="ja-JP" sz="1300">
              <a:latin typeface="ＭＳ Ｐゴシック" panose="020B0600070205080204" pitchFamily="50" charset="-128"/>
              <a:ea typeface="ＭＳ Ｐゴシック" panose="020B0600070205080204" pitchFamily="50" charset="-128"/>
            </a:rPr>
            <a:t>36,312</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年度は、小学校のトイレ改修工事のほか、総合公園体育館の改修や設備更新工事などが増加したため、前年度に比べて住民一人あたり</a:t>
          </a:r>
          <a:r>
            <a:rPr kumimoji="1" lang="en-US" altLang="ja-JP" sz="1300">
              <a:latin typeface="ＭＳ Ｐゴシック" panose="020B0600070205080204" pitchFamily="50" charset="-128"/>
              <a:ea typeface="ＭＳ Ｐゴシック" panose="020B0600070205080204" pitchFamily="50" charset="-128"/>
            </a:rPr>
            <a:t>4,368</a:t>
          </a:r>
          <a:r>
            <a:rPr kumimoji="1" lang="ja-JP" altLang="en-US" sz="1300">
              <a:latin typeface="ＭＳ Ｐゴシック" panose="020B0600070205080204" pitchFamily="50" charset="-128"/>
              <a:ea typeface="ＭＳ Ｐゴシック" panose="020B0600070205080204" pitchFamily="50" charset="-128"/>
            </a:rPr>
            <a:t>円増加した。また、総務費は住民一人当たり</a:t>
          </a:r>
          <a:r>
            <a:rPr kumimoji="1" lang="en-US" altLang="ja-JP" sz="1300">
              <a:latin typeface="ＭＳ Ｐゴシック" panose="020B0600070205080204" pitchFamily="50" charset="-128"/>
              <a:ea typeface="ＭＳ Ｐゴシック" panose="020B0600070205080204" pitchFamily="50" charset="-128"/>
            </a:rPr>
            <a:t>56,429</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年度は、本庄駅自由通路改修工事費などが増加したため、前年度に比べて住民一人あたり</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年度は取り崩したものの、前年度とほぼ同額を維持できた。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大規模建設事業の終了により歳入、歳出ともに減となったため、前年度と比較し、実質収支額が約</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億円の減、標準財政規模に占める割合では</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ポイントの減となり、実質単年度収支は標準財政規模に占める割合では</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一般会計及び一般会計以外の全ての会計を合算した実質収支（公営企業は資金の過不足）は黒字であり、過不足は生じていない。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今後においては、地方交付税等の依存財源の確保が一層厳しくなることが予想されるため、各会計・基金の状況を確認しながら堅実な財政運営に努めていく。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年度にかけて実施した大規模建設事業に伴い増加したが、平成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年度は、臨時財政対策債に係る元利償還金が減少したため、前年度に比べて</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百万円減少した。公営企業債の元利償還金に対する繰入金は、主に下水道事業に係るものであり、前年度に比べて</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算入公債費は、合併特例債や臨時財政対策債の元利償還金等に係る算入額が増加したため、前年度に比べて</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百万円増加した。今後は、大規模建設事業に伴う元利償還金の増や、一部事務組合が発行する地方債への負担金の増が見込まれる。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満期一括償還による積立なし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過去に発行した地方債の繰上償還を行ったことなどにより、前年度に比べて減少した。公営企業債等繰入見込額及び組合等負担等見込額はいずれも地方債現在高が減少しており、元利償還金等に対する繰入見込額又は負担見込額が減少したため、前年度に比べてそれぞ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充当可能基金は、将来の財政負担に備え、計画的に積み立てを行っており、平成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年度は、減債基金及び施設整備等基金の積み立てを行ったことにより、前年度に比べて増加した。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ほぼ横ばいであるが、合併特例債による影響が大きく、今後当該地方債が活用できなくなることや、基金の取り崩し額の増加が見込まれることから、資産と負債のバランスを考慮し、引き続き交付税措置のある地方債の活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埼玉県本庄市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基金残高のうち、減債基金及びその他特定目的基金が増加傾向にあり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年度は、大型遊具設置ため繰入れを行った「ふるさと創生基金」が減少したものの、「減債基金」に約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億円、公共施設の改修や更新に対応するための「施設整備等基金」に、約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億円積み立てたため、基金全体の残高は、前年度と比べて約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市税が減少していく中で、扶助費や施設の維持管理経費などの経常経費が増加し、各基金を取り崩さざるを得ない収支が見込まれていますが、将来にわたって安定的な財政運営を図るため、急激な税収減や災害、公共施設の維持・更新などへの備えとして、基金の計画的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〇施設整備等基金：公共施設及び公用施設の整備及び解体に係る事業の推進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〇ふるさと創生基金：歴史、伝統、文化、産業等を活かし、人づくりやまちづくりに資する施策の推進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〇ほんじょう緑の基金：本庄段丘に沿う斜面樹林等自然的環境の保全、創出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〇環境基金：環境の保全及び創造並びに再生可能エネルギーの普及促進に関する施策の推進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〇地域福祉基金：新市の一体感の醸成に資するもの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施設整備等基金について、予算上約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億円を取り崩す予定だったが、繰越金で対応したため、取崩しを行わなかったことや、公共施設の維持・更新などへ約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億円の積立てたことにより、前年度に比べて約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施設整備等基金について、「本庄市公共施設維持保全計画」に基づき、今後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年間の公共施設の改修及び更新等に係る経費について、毎年度約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億円の取り崩しが見込まれていることから、将来負担の軽減を図るため計画的に積み立てを行っていく。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財政調整基金は、ほぼ横ばいで推移しており、平成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年度は、財源調整のため取崩しを行ったため、前年度に比べて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年度間の財源調整を図り、財政の効率的な執行と健全な運営に資するため、標準財政規模の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％程度の基金残高を確保・維持していくことを目標としてきたが、今後は、将来への負担増が懸念される事業について、特定目的基金への積立・活用等を行うことにより基金の目的・使途を明確にしていく。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年度にかけて合併特例債を活用して実施した大規模建設事業に係る元利償還金のため約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億円の取崩し行ったが、決算剰余金を約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活用して実施した公共施設の整備に係る元利償還金の償還等に備えることに加え、今後予定されている学校施設の大規模改修等の起債に係る元利償還金の償還等に備えるため、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3105BF-3551-452C-9A44-313864897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BB25EA-8727-48A0-A2DE-709175721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D27CC458-281F-441A-911C-B79B76F44EC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3C47ACBA-4662-48F3-BE90-2A4AA826F64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1B704F02-5361-41DF-A2C2-3FC6B69FF82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C55F4427-A46C-4139-B299-171F6E2DB95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8D14F69-48CD-41B8-ACA5-7A879293BF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48E7B4E6-4D86-4063-B0BF-424BC940560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8FA36AEE-F1DF-4CE8-9717-62893C9D4D4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74D9AD3-EC5F-444D-A769-0F9F93EE10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5ED544EC-5215-4152-A74C-EC2DCD2DE16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6FBF460A-F88F-4CEC-BD73-630BF0F347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180C1B45-9D03-47B3-B270-28FA800D8C7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BE0753B-B8ED-4A71-BD23-A465FFCA063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13AD751-797C-4CCE-A049-78CA647AAF7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60845894-E332-4730-8E50-7829C726E09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78,297
76,078
89.69
29,248,311
27,284,979
1,779,728
17,397,439
29,600,462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AC22C4C2-D62D-4998-B464-7A1E555E397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8E72E53-1239-4E35-8A2F-CCDFADBF823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59CA640B-C1B6-46A2-9BAE-7FF6928DD76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905E9CB-AF6D-42D7-883F-01660969F6D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42B2C77A-AFD0-43FA-B05F-B72A5287DF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8FFABDA-39B9-4A18-A957-2504FF32ADD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899DC03C-80E0-4268-80FD-CC6A6FB838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8F90C3A4-92BA-4EC1-A4C9-5EF07002D4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6A14EF4B-4AC5-4CDE-B0D9-41FCC38D364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081A98F-949D-4514-B38F-33FC65E028D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5F439F0-94A9-4944-B732-8293CC0727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65C9BDE9-8666-4612-A942-A68F054E38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190A8A20-D645-4BBB-A2F1-926BB1D761B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CB48C917-A5E4-44DC-B471-D4CC6A21DA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A32045C-3A40-4938-B61E-BC7FD9C7865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3FD6EC1-1B3F-4615-8840-7ADA2A04161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8A1DA63-EA91-4E5A-B737-D9624918A1A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B91B7442-AAC9-402D-8EB0-B923CBFB08B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3C9BC65A-A112-4FE8-A90A-1DB83A55445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8DD2035A-F006-4462-A538-4E7A3846EB7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E2B17EDF-2EE2-462F-9238-414FBFA484E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278DE9E4-3EBE-436F-B73C-5ED7828355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94AEDEFA-52A6-429C-A6C1-2623CFB9E4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1E440AA1-6A5C-4357-B64C-D24A7002C9D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7B24AE6A-EBAC-49AD-BBAC-E93C7EAF80F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1752D454-08C1-492C-8B70-0897E80844A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DA5336FA-BFA5-44B2-8677-926AE1CCD9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84906B06-A752-4B0E-806E-DBE5E1D38B4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43BDCF1C-46B8-4591-8105-5ABDE3DAC2B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DF79E5CB-D8C4-4A1D-9541-12C79C9FC0F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F1513809-6F7D-475C-9C00-2DBEB7EA949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234F0CC9-6914-4D63-AD32-76CF830C771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B7FF2BE9-CD3B-4D4F-9522-BA8C3FBD75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F9D7E156-F915-44B4-A4F5-75F0AF9D0B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総合支所、保健センター、中学校等の建て替え工事や図書館等の大規模改修工事を完了により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減価償却率が低くなったため、類似団体や全国平均、埼玉県平均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を下回っている。</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は大規模改修工事を行った施設の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減価償却が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進むとともに、他の公共施設も築年数が経過し改修時期を迎える。公共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施設維持保全計画等をもとに、公共施設の適切な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改修等を進めていく。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43CE803-EBF9-4405-9D7B-0DD49EA192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28802DD7-D92C-4840-A109-55AFE7CF73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E27C2643-DCBD-46E6-853F-15ED391EE7C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id="{62289173-0811-4D95-9DFF-19DF32D835D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id="{4EA0E871-E562-420B-AA83-153A1BABBC5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id="{053E828B-424B-4554-B8A9-C86A166DA6A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id="{BE7308D2-C2D3-4BF5-A969-E146FC02CBB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id="{0CDA1A2C-4F17-426E-B31C-68D4B442E62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id="{F8503AF0-DDC9-44AB-BBF9-278FC4301E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id="{3A0C0095-8921-42C0-B8CC-6542B97F029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id="{8E5DC800-2322-4EB1-A696-EA920763C9C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id="{FBA683F0-D024-426F-BBE2-AD297B366B8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a:extLst>
            <a:ext uri="{FF2B5EF4-FFF2-40B4-BE49-F238E27FC236}">
              <a16:creationId xmlns:a16="http://schemas.microsoft.com/office/drawing/2014/main" id="{19A9D02E-E958-4008-BDD7-FBD0A2BFF6D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6BAB6B23-0196-4BD7-9741-DAA741D2C1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A2607557-FD80-4B13-A289-AD9474CCFE1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9343D1C4-8186-4C04-9841-8C25E0DC6EC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8" name="直線コネクタ 67">
          <a:extLst>
            <a:ext uri="{FF2B5EF4-FFF2-40B4-BE49-F238E27FC236}">
              <a16:creationId xmlns:a16="http://schemas.microsoft.com/office/drawing/2014/main" id="{195CADBA-824D-4BF5-BC57-93620F3093EA}"/>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9" name="有形固定資産減価償却率最小値テキスト">
          <a:extLst>
            <a:ext uri="{FF2B5EF4-FFF2-40B4-BE49-F238E27FC236}">
              <a16:creationId xmlns:a16="http://schemas.microsoft.com/office/drawing/2014/main" id="{FACE1B06-85BC-483E-B6D1-70FD807B3804}"/>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0" name="直線コネクタ 69">
          <a:extLst>
            <a:ext uri="{FF2B5EF4-FFF2-40B4-BE49-F238E27FC236}">
              <a16:creationId xmlns:a16="http://schemas.microsoft.com/office/drawing/2014/main" id="{C24BB42C-BA23-4868-B311-E3E48D6EF69C}"/>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1" name="有形固定資産減価償却率最大値テキスト">
          <a:extLst>
            <a:ext uri="{FF2B5EF4-FFF2-40B4-BE49-F238E27FC236}">
              <a16:creationId xmlns:a16="http://schemas.microsoft.com/office/drawing/2014/main" id="{3E66D65C-7B0B-422B-A84A-01C0B4C21BA4}"/>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2" name="直線コネクタ 71">
          <a:extLst>
            <a:ext uri="{FF2B5EF4-FFF2-40B4-BE49-F238E27FC236}">
              <a16:creationId xmlns:a16="http://schemas.microsoft.com/office/drawing/2014/main" id="{6F475E3F-8F17-4E33-99A8-40ADFDA0AA85}"/>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73" name="有形固定資産減価償却率平均値テキスト">
          <a:extLst>
            <a:ext uri="{FF2B5EF4-FFF2-40B4-BE49-F238E27FC236}">
              <a16:creationId xmlns:a16="http://schemas.microsoft.com/office/drawing/2014/main" id="{716D306E-F881-4C6F-B4AB-C4073CB41D35}"/>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4" name="フローチャート: 判断 73">
          <a:extLst>
            <a:ext uri="{FF2B5EF4-FFF2-40B4-BE49-F238E27FC236}">
              <a16:creationId xmlns:a16="http://schemas.microsoft.com/office/drawing/2014/main" id="{CA016853-5386-4E97-B43E-787B73512BE9}"/>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5" name="フローチャート: 判断 74">
          <a:extLst>
            <a:ext uri="{FF2B5EF4-FFF2-40B4-BE49-F238E27FC236}">
              <a16:creationId xmlns:a16="http://schemas.microsoft.com/office/drawing/2014/main" id="{60FF643C-85F2-4A99-908F-D1B3F1C53557}"/>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6" name="フローチャート: 判断 75">
          <a:extLst>
            <a:ext uri="{FF2B5EF4-FFF2-40B4-BE49-F238E27FC236}">
              <a16:creationId xmlns:a16="http://schemas.microsoft.com/office/drawing/2014/main" id="{EE75BD0E-1EA8-4841-9A86-649A3B7C236F}"/>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7" name="フローチャート: 判断 76">
          <a:extLst>
            <a:ext uri="{FF2B5EF4-FFF2-40B4-BE49-F238E27FC236}">
              <a16:creationId xmlns:a16="http://schemas.microsoft.com/office/drawing/2014/main" id="{7DA88D6B-E3B2-4B0C-A7B3-95D69B9BE7DC}"/>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6DE1FA5-AAB5-41DB-9300-FCE6755F344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5E050A-47E8-4246-AF25-BF187C44CD6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E1C6E06-23E5-4ACB-9019-2A61836F18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39AD640-8C1F-46DA-8FE1-DADF8DF35F2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35EB5F1-00D1-4224-AC43-7B3CE0196E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3" name="楕円 82">
          <a:extLst>
            <a:ext uri="{FF2B5EF4-FFF2-40B4-BE49-F238E27FC236}">
              <a16:creationId xmlns:a16="http://schemas.microsoft.com/office/drawing/2014/main" id="{02912393-F004-4B32-8D25-6714B664DAD1}"/>
            </a:ext>
          </a:extLst>
        </xdr:cNvPr>
        <xdr:cNvSpPr/>
      </xdr:nvSpPr>
      <xdr:spPr>
        <a:xfrm>
          <a:off x="47117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42774</xdr:rowOff>
    </xdr:from>
    <xdr:ext cx="405111" cy="259045"/>
    <xdr:sp macro="" textlink="">
      <xdr:nvSpPr>
        <xdr:cNvPr id="84" name="有形固定資産減価償却率該当値テキスト">
          <a:extLst>
            <a:ext uri="{FF2B5EF4-FFF2-40B4-BE49-F238E27FC236}">
              <a16:creationId xmlns:a16="http://schemas.microsoft.com/office/drawing/2014/main" id="{F1CF84F5-6724-4C29-9885-98036CBE51D2}"/>
            </a:ext>
          </a:extLst>
        </xdr:cNvPr>
        <xdr:cNvSpPr txBox="1"/>
      </xdr:nvSpPr>
      <xdr:spPr>
        <a:xfrm>
          <a:off x="4813300" y="612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121920</xdr:rowOff>
    </xdr:from>
    <xdr:to>
      <xdr:col>19</xdr:col>
      <xdr:colOff>187325</xdr:colOff>
      <xdr:row>32</xdr:row>
      <xdr:rowOff>52070</xdr:rowOff>
    </xdr:to>
    <xdr:sp macro="" textlink="">
      <xdr:nvSpPr>
        <xdr:cNvPr id="85" name="楕円 84">
          <a:extLst>
            <a:ext uri="{FF2B5EF4-FFF2-40B4-BE49-F238E27FC236}">
              <a16:creationId xmlns:a16="http://schemas.microsoft.com/office/drawing/2014/main" id="{E1625461-F1DB-48AC-A41F-60840BB56A1B}"/>
            </a:ext>
          </a:extLst>
        </xdr:cNvPr>
        <xdr:cNvSpPr/>
      </xdr:nvSpPr>
      <xdr:spPr>
        <a:xfrm>
          <a:off x="400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115147</xdr:rowOff>
    </xdr:from>
    <xdr:to>
      <xdr:col>23</xdr:col>
      <xdr:colOff>85725</xdr:colOff>
      <xdr:row>32</xdr:row>
      <xdr:rowOff>1270</xdr:rowOff>
    </xdr:to>
    <xdr:cxnSp macro="">
      <xdr:nvCxnSpPr>
        <xdr:cNvPr id="86" name="直線コネクタ 85">
          <a:extLst>
            <a:ext uri="{FF2B5EF4-FFF2-40B4-BE49-F238E27FC236}">
              <a16:creationId xmlns:a16="http://schemas.microsoft.com/office/drawing/2014/main" id="{A83AB883-52C7-402C-B8A7-2229F485F63A}"/>
            </a:ext>
          </a:extLst>
        </xdr:cNvPr>
        <xdr:cNvCxnSpPr/>
      </xdr:nvCxnSpPr>
      <xdr:spPr>
        <a:xfrm flipV="1">
          <a:off x="4051300" y="620162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7" name="楕円 86">
          <a:extLst>
            <a:ext uri="{FF2B5EF4-FFF2-40B4-BE49-F238E27FC236}">
              <a16:creationId xmlns:a16="http://schemas.microsoft.com/office/drawing/2014/main" id="{B25B6274-5513-4592-9378-57B93E6CB9C6}"/>
            </a:ext>
          </a:extLst>
        </xdr:cNvPr>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66040</xdr:rowOff>
    </xdr:to>
    <xdr:cxnSp macro="">
      <xdr:nvCxnSpPr>
        <xdr:cNvPr id="88" name="直線コネクタ 87">
          <a:extLst>
            <a:ext uri="{FF2B5EF4-FFF2-40B4-BE49-F238E27FC236}">
              <a16:creationId xmlns:a16="http://schemas.microsoft.com/office/drawing/2014/main" id="{BBA2AF5D-99B9-4AD7-9B83-D4C0A39B7332}"/>
            </a:ext>
          </a:extLst>
        </xdr:cNvPr>
        <xdr:cNvCxnSpPr/>
      </xdr:nvCxnSpPr>
      <xdr:spPr>
        <a:xfrm flipV="1">
          <a:off x="3289300" y="62591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a:extLst>
            <a:ext uri="{FF2B5EF4-FFF2-40B4-BE49-F238E27FC236}">
              <a16:creationId xmlns:a16="http://schemas.microsoft.com/office/drawing/2014/main" id="{9C6FD3BB-D3D8-4107-B1B4-E6A0B457053F}"/>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0" name="n_2aveValue有形固定資産減価償却率">
          <a:extLst>
            <a:ext uri="{FF2B5EF4-FFF2-40B4-BE49-F238E27FC236}">
              <a16:creationId xmlns:a16="http://schemas.microsoft.com/office/drawing/2014/main" id="{75550085-5358-460F-B13B-E5B2051EA1A1}"/>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1" name="n_3aveValue有形固定資産減価償却率">
          <a:extLst>
            <a:ext uri="{FF2B5EF4-FFF2-40B4-BE49-F238E27FC236}">
              <a16:creationId xmlns:a16="http://schemas.microsoft.com/office/drawing/2014/main" id="{DF413110-0D92-43F0-AF8B-DB11AE4DE717}"/>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43197</xdr:rowOff>
    </xdr:from>
    <xdr:ext cx="405111" cy="259045"/>
    <xdr:sp macro="" textlink="">
      <xdr:nvSpPr>
        <xdr:cNvPr id="92" name="n_1mainValue有形固定資産減価償却率">
          <a:extLst>
            <a:ext uri="{FF2B5EF4-FFF2-40B4-BE49-F238E27FC236}">
              <a16:creationId xmlns:a16="http://schemas.microsoft.com/office/drawing/2014/main" id="{5B48BFE1-FA2F-4BB7-B0EB-D6667700A647}"/>
            </a:ext>
          </a:extLst>
        </xdr:cNvPr>
        <xdr:cNvSpPr txBox="1"/>
      </xdr:nvSpPr>
      <xdr:spPr>
        <a:xfrm>
          <a:off x="38360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3" name="n_2mainValue有形固定資産減価償却率">
          <a:extLst>
            <a:ext uri="{FF2B5EF4-FFF2-40B4-BE49-F238E27FC236}">
              <a16:creationId xmlns:a16="http://schemas.microsoft.com/office/drawing/2014/main" id="{779F2950-E361-420A-BD2D-0538CBE236C3}"/>
            </a:ext>
          </a:extLst>
        </xdr:cNvPr>
        <xdr:cNvSpPr txBox="1"/>
      </xdr:nvSpPr>
      <xdr:spPr>
        <a:xfrm>
          <a:off x="3086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D442B832-DFD5-483D-99F1-2CEFD310A36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1BCAD134-2CE2-48BD-B1C8-ECC0D712D29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39073243-109C-414A-BBA0-3FFF7D83B8B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4B091502-E7E3-4352-9593-C890D1F607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FA4585B9-C24E-4B13-966A-1FE26E3B69F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BCC1AFE0-F395-477B-BC8C-6B4DAD6E87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D9011242-5584-4F75-947E-CD64B5465B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FBA1BF38-DC3E-4EE0-9DA1-0CA2A12FE2A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4A637590-A079-46F8-8920-761819FEB38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8B45405-8415-4D60-981D-7978EA0CBC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A1DC4AFE-EC10-4617-A057-261C6B9DB5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1BD5EC22-2ABE-4CD9-8D04-3586B9C9C17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570C00C4-AC39-4EAE-975E-2B848321408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債務償還比率</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は、地方債残高の減少や基金の積み立て等により、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類似団体や全国平均、埼玉県平均を下回っている。今後も経常的な業務活動から債務の償還原資の確保ができるよう努めていく。</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D31213FA-E527-43B2-80F3-1A2F1F80FA3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A8B5CA70-2972-4B3B-87B8-0BCC88BF9D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610D891C-56DD-4184-A2B9-560A55557BB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D73B8FF3-50E8-46F8-A1C0-78327AB3B58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9068330-4252-4769-84BA-29C64AF8793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4DF99218-2749-44BC-9478-E37C5A4465D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B1E5DADD-4446-4CD9-982A-FEB63EA4309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9192CF98-119A-4A1C-B139-7201EFC5C67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54653FE7-4CCA-44FA-9827-E07C98A0FE3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64503545-3B58-44A5-9B61-541A1FF539C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B9367456-313A-4D8A-B2D9-8D2479F85A2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2856BD32-4593-497E-8FA9-6533BD708EC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60ACEF9A-611A-4143-BAE8-7E7FA551102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93688B06-65A3-4BE2-AF7B-27773857566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15FAA955-07FF-4B6D-84D4-0DE0C3DC08F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A18BD2D9-8C25-470F-8E40-A9F6F0DDB8D3}"/>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a:extLst>
            <a:ext uri="{FF2B5EF4-FFF2-40B4-BE49-F238E27FC236}">
              <a16:creationId xmlns:a16="http://schemas.microsoft.com/office/drawing/2014/main" id="{D894F0E6-FB31-45BC-B809-4036ADA9595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F0BC73D0-7C54-49FF-9352-99050F4A84F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5" name="債務償還比率最大値テキスト">
          <a:extLst>
            <a:ext uri="{FF2B5EF4-FFF2-40B4-BE49-F238E27FC236}">
              <a16:creationId xmlns:a16="http://schemas.microsoft.com/office/drawing/2014/main" id="{4A7B7C06-B7E0-465B-96B9-9773398C5EC2}"/>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6" name="直線コネクタ 125">
          <a:extLst>
            <a:ext uri="{FF2B5EF4-FFF2-40B4-BE49-F238E27FC236}">
              <a16:creationId xmlns:a16="http://schemas.microsoft.com/office/drawing/2014/main" id="{E5EE8CED-D00F-401B-A0F0-898F3DA2647B}"/>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7" name="債務償還比率平均値テキスト">
          <a:extLst>
            <a:ext uri="{FF2B5EF4-FFF2-40B4-BE49-F238E27FC236}">
              <a16:creationId xmlns:a16="http://schemas.microsoft.com/office/drawing/2014/main" id="{D74D6A89-AEFA-4C70-83E4-D2EE5FDBE2BC}"/>
            </a:ext>
          </a:extLst>
        </xdr:cNvPr>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8" name="フローチャート: 判断 127">
          <a:extLst>
            <a:ext uri="{FF2B5EF4-FFF2-40B4-BE49-F238E27FC236}">
              <a16:creationId xmlns:a16="http://schemas.microsoft.com/office/drawing/2014/main" id="{DCA72544-6C3A-4288-9728-A24258500769}"/>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9" name="フローチャート: 判断 128">
          <a:extLst>
            <a:ext uri="{FF2B5EF4-FFF2-40B4-BE49-F238E27FC236}">
              <a16:creationId xmlns:a16="http://schemas.microsoft.com/office/drawing/2014/main" id="{6A04013D-61E8-42E4-B653-1818D8AAAF10}"/>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1387AF1-6043-4E78-A234-AE87E4915F2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1A0940E-85B3-4A42-9463-BDD4406506A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A8B19B0-6180-4B4B-958B-7E28705D79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FB3D19A-B585-44A4-8601-CE30AF4AF4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2C475EA-226D-43A9-A9E8-8995C13AD43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29443</xdr:rowOff>
    </xdr:from>
    <xdr:to>
      <xdr:col>76</xdr:col>
      <xdr:colOff>73025</xdr:colOff>
      <xdr:row>31</xdr:row>
      <xdr:rowOff>131043</xdr:rowOff>
    </xdr:to>
    <xdr:sp macro="" textlink="">
      <xdr:nvSpPr>
        <xdr:cNvPr id="135" name="楕円 134">
          <a:extLst>
            <a:ext uri="{FF2B5EF4-FFF2-40B4-BE49-F238E27FC236}">
              <a16:creationId xmlns:a16="http://schemas.microsoft.com/office/drawing/2014/main" id="{C13E97F9-0A61-4A18-AFE3-C24B72523857}"/>
            </a:ext>
          </a:extLst>
        </xdr:cNvPr>
        <xdr:cNvSpPr/>
      </xdr:nvSpPr>
      <xdr:spPr>
        <a:xfrm>
          <a:off x="14744700" y="61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7870</xdr:rowOff>
    </xdr:from>
    <xdr:ext cx="469744" cy="259045"/>
    <xdr:sp macro="" textlink="">
      <xdr:nvSpPr>
        <xdr:cNvPr id="136" name="債務償還比率該当値テキスト">
          <a:extLst>
            <a:ext uri="{FF2B5EF4-FFF2-40B4-BE49-F238E27FC236}">
              <a16:creationId xmlns:a16="http://schemas.microsoft.com/office/drawing/2014/main" id="{98EDB60B-9F5A-4E7A-8770-274FADF76CAD}"/>
            </a:ext>
          </a:extLst>
        </xdr:cNvPr>
        <xdr:cNvSpPr txBox="1"/>
      </xdr:nvSpPr>
      <xdr:spPr>
        <a:xfrm>
          <a:off x="14846300" y="60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26804</xdr:rowOff>
    </xdr:from>
    <xdr:to>
      <xdr:col>72</xdr:col>
      <xdr:colOff>123825</xdr:colOff>
      <xdr:row>31</xdr:row>
      <xdr:rowOff>128404</xdr:rowOff>
    </xdr:to>
    <xdr:sp macro="" textlink="">
      <xdr:nvSpPr>
        <xdr:cNvPr id="137" name="楕円 136">
          <a:extLst>
            <a:ext uri="{FF2B5EF4-FFF2-40B4-BE49-F238E27FC236}">
              <a16:creationId xmlns:a16="http://schemas.microsoft.com/office/drawing/2014/main" id="{1EE5D193-52AD-4277-BB2C-E4C26246A1BC}"/>
            </a:ext>
          </a:extLst>
        </xdr:cNvPr>
        <xdr:cNvSpPr/>
      </xdr:nvSpPr>
      <xdr:spPr>
        <a:xfrm>
          <a:off x="14033500" y="61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77604</xdr:rowOff>
    </xdr:from>
    <xdr:to>
      <xdr:col>76</xdr:col>
      <xdr:colOff>22225</xdr:colOff>
      <xdr:row>31</xdr:row>
      <xdr:rowOff>80243</xdr:rowOff>
    </xdr:to>
    <xdr:cxnSp macro="">
      <xdr:nvCxnSpPr>
        <xdr:cNvPr id="138" name="直線コネクタ 137">
          <a:extLst>
            <a:ext uri="{FF2B5EF4-FFF2-40B4-BE49-F238E27FC236}">
              <a16:creationId xmlns:a16="http://schemas.microsoft.com/office/drawing/2014/main" id="{F661D8EB-8A97-4494-9E07-1B97AF504F15}"/>
            </a:ext>
          </a:extLst>
        </xdr:cNvPr>
        <xdr:cNvCxnSpPr/>
      </xdr:nvCxnSpPr>
      <xdr:spPr>
        <a:xfrm>
          <a:off x="14084300" y="6164079"/>
          <a:ext cx="7112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9" name="n_1aveValue債務償還比率">
          <a:extLst>
            <a:ext uri="{FF2B5EF4-FFF2-40B4-BE49-F238E27FC236}">
              <a16:creationId xmlns:a16="http://schemas.microsoft.com/office/drawing/2014/main" id="{7344F3F8-4746-4A93-8AAF-2EA71335C8BF}"/>
            </a:ext>
          </a:extLst>
        </xdr:cNvPr>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119531</xdr:rowOff>
    </xdr:from>
    <xdr:ext cx="469744" cy="259045"/>
    <xdr:sp macro="" textlink="">
      <xdr:nvSpPr>
        <xdr:cNvPr id="140" name="n_1mainValue債務償還比率">
          <a:extLst>
            <a:ext uri="{FF2B5EF4-FFF2-40B4-BE49-F238E27FC236}">
              <a16:creationId xmlns:a16="http://schemas.microsoft.com/office/drawing/2014/main" id="{EABAF88E-D0C8-4BD4-9379-1504AA4E80F7}"/>
            </a:ext>
          </a:extLst>
        </xdr:cNvPr>
        <xdr:cNvSpPr txBox="1"/>
      </xdr:nvSpPr>
      <xdr:spPr>
        <a:xfrm>
          <a:off x="13836727" y="620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D4FA0E2A-63FB-4798-A4E5-41763101682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F8E344C0-4BC6-4EC0-BE2D-8954D80C07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D40609E0-DB78-49E4-BF1E-868E140539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7E6CBD6C-8E02-46D7-89B9-E756BE37C39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DD9ECED8-CAEC-43B8-8FB0-2B4E5A95C0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A67A7230-02F8-405A-80AA-B280627C0C8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4E4F75-2FC7-418E-8E1C-148F036D74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DC106D-72E0-4BD2-9B4C-EEA3D53F69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F60E73-F376-47AB-94D9-23F6514356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4727EF-70FA-4FBE-B1A4-EE41C1902A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761527-9354-4C3A-A749-904DFDC64A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8BA76D-13CC-4F19-9528-64587ECD96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8BA240-60F2-4342-B1B4-8CB1422A22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AD6FFD-C09A-41EC-9311-568E377FB2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DA8909-43DE-4012-8F8C-3061754A9F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341A3C-AC2E-4E84-88A7-5EF8E44D36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78,297
76,078
89.69
29,248,311
27,284,979
1,779,728
17,397,439
29,600,462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C16B98-A3D2-471C-9ED8-3BAFAF46B7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6A831A-518E-46C6-B5D1-91E4323460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7DC0CD-C673-4715-A08B-BC89E98F4D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BAC4F1-21CF-47DD-B381-7358E4BD8A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009064-CE05-49E9-AF55-64D69344A5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149203-FBFA-4D38-8707-F3DAB8FA62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F30494-0975-477B-B9DD-CCEFDA0E06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96887A-46FF-4BE9-A0A4-711194E017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44171D-1953-40DB-A38F-DCD05B8C11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5348DF-6774-42EB-9105-E9008EC4D8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C77412-0E84-4FFF-9596-03EF9378DD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D51690-BFE0-4D24-9874-8654FEEF0C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480157-DA2D-4E00-82F3-8F2D30000F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247757-E87E-4ADE-A828-76F7B1C2DC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95084E-F81B-4A46-9B45-D04407B379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B3DF52-39CD-4626-B1D3-EF10A6470A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B16181-B0EE-42B0-B853-C687FAB915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612D32-69B4-4CBE-B30B-DB3A15CC84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DBC6B5-4789-48E2-A1B3-2657901EA9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25AF15E-0D41-467C-9D51-546B49C07F8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801FB2C-75FF-43DA-B4B9-8BE35F5007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2C7857F-B2AC-42A0-811C-A4C510AE2B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77E88C3-8679-46EA-8C90-961FFE99C2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A71A7A6-E633-4AD5-8F2F-0B58E8E0EE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1870B47-C9DE-45FD-A582-08184E35D8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E93BBD0-BE1B-4F4E-BFDF-6E5F5B6EF8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A535CFB-8955-47DC-8E97-FDBF9DEC86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6565DAB-FDA2-4BDF-99B9-B5209BB67B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96C812C-4890-4EE0-AF15-7BDDD4D3CF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7EA63BD-52D2-44A4-B5DB-06D9C4B7E5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5622443-34E5-4EAA-9232-44B26613429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A5A553B-4FFA-4B27-8AE7-734C543A2F5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14A5D1B-68A3-428B-AE48-0D38E6868AE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9E01E64-EFED-482E-8463-D229E3E5E5F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0A0362B-7DFE-4152-97C0-90C61851E15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A92AECA-5379-4288-9DEC-DA2D08E1EBB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883656A-73BB-464D-A795-707849BA7CC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1751641-9769-4403-9A0D-6072D5BAA25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CD88CEB-E58D-4249-861B-67CB8C6A67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69E0F26-7C1D-423A-B3AE-1CD94F4FA5D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F4F3D55-A3A2-41C5-B340-E45FCA1167E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57362BD-C90B-4890-9A20-005C6F64D2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59DA40F-89ED-47B8-8486-9113F4CE120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A073C35-93EB-4DDD-90DF-9155BD6BBE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F7BF18BF-D571-4FA9-A3A9-C4A4DCCBD1F8}"/>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888C5E68-41D1-47E0-BF9B-264857382672}"/>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6208BB4D-2431-4834-B1D5-DC677AD40C24}"/>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627BCB8D-2E47-4AD7-8BAE-8D6369D92D1E}"/>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0967DD9B-74F6-4BA6-AEC8-8985E8010159}"/>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CBBA6FAE-FACF-4219-8166-F80335D06602}"/>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1BD79ADA-3FC6-41AE-AD92-78866439FD0F}"/>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1BE6C4D7-7665-4C71-9524-9E2E4D8312F6}"/>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CF398CA9-4D9B-4E53-BBD3-5C190C52F413}"/>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5" name="フローチャート: 判断 64">
          <a:extLst>
            <a:ext uri="{FF2B5EF4-FFF2-40B4-BE49-F238E27FC236}">
              <a16:creationId xmlns:a16="http://schemas.microsoft.com/office/drawing/2014/main" id="{9D451A77-7CAD-45EB-8921-ED4C72F36696}"/>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8F36C5A-E460-41CC-98ED-ADBA0ECF11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25995D0-6C4C-494E-9322-A726DD9EB9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BC87C8-AC0E-49BE-96D2-ABF9C68EB4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027F06-29EC-488F-82F0-7F23DD06FD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228B6C-EFA0-424E-91A8-1774A941A2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1" name="楕円 70">
          <a:extLst>
            <a:ext uri="{FF2B5EF4-FFF2-40B4-BE49-F238E27FC236}">
              <a16:creationId xmlns:a16="http://schemas.microsoft.com/office/drawing/2014/main" id="{59A323D7-BFAD-4921-A23B-3073485923B6}"/>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2" name="【道路】&#10;有形固定資産減価償却率該当値テキスト">
          <a:extLst>
            <a:ext uri="{FF2B5EF4-FFF2-40B4-BE49-F238E27FC236}">
              <a16:creationId xmlns:a16="http://schemas.microsoft.com/office/drawing/2014/main" id="{CB0273F8-BC6B-4D93-8FB1-9249C5F67046}"/>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a:extLst>
            <a:ext uri="{FF2B5EF4-FFF2-40B4-BE49-F238E27FC236}">
              <a16:creationId xmlns:a16="http://schemas.microsoft.com/office/drawing/2014/main" id="{4288189E-E599-49D1-8F2C-41323390C96C}"/>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41910</xdr:rowOff>
    </xdr:to>
    <xdr:cxnSp macro="">
      <xdr:nvCxnSpPr>
        <xdr:cNvPr id="74" name="直線コネクタ 73">
          <a:extLst>
            <a:ext uri="{FF2B5EF4-FFF2-40B4-BE49-F238E27FC236}">
              <a16:creationId xmlns:a16="http://schemas.microsoft.com/office/drawing/2014/main" id="{19ABE486-B6AB-43BF-844F-1F9D44586D26}"/>
            </a:ext>
          </a:extLst>
        </xdr:cNvPr>
        <xdr:cNvCxnSpPr/>
      </xdr:nvCxnSpPr>
      <xdr:spPr>
        <a:xfrm flipV="1">
          <a:off x="3797300" y="6522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5" name="楕円 74">
          <a:extLst>
            <a:ext uri="{FF2B5EF4-FFF2-40B4-BE49-F238E27FC236}">
              <a16:creationId xmlns:a16="http://schemas.microsoft.com/office/drawing/2014/main" id="{DC863819-B436-4A22-8C1D-307ACDFD8D02}"/>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80010</xdr:rowOff>
    </xdr:to>
    <xdr:cxnSp macro="">
      <xdr:nvCxnSpPr>
        <xdr:cNvPr id="76" name="直線コネクタ 75">
          <a:extLst>
            <a:ext uri="{FF2B5EF4-FFF2-40B4-BE49-F238E27FC236}">
              <a16:creationId xmlns:a16="http://schemas.microsoft.com/office/drawing/2014/main" id="{F8F00D08-0632-4AE3-98BD-F4ED9EF55B46}"/>
            </a:ext>
          </a:extLst>
        </xdr:cNvPr>
        <xdr:cNvCxnSpPr/>
      </xdr:nvCxnSpPr>
      <xdr:spPr>
        <a:xfrm flipV="1">
          <a:off x="2908300" y="655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a:extLst>
            <a:ext uri="{FF2B5EF4-FFF2-40B4-BE49-F238E27FC236}">
              <a16:creationId xmlns:a16="http://schemas.microsoft.com/office/drawing/2014/main" id="{F21875BF-D64F-4C36-AE96-1F86074D1C04}"/>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a:extLst>
            <a:ext uri="{FF2B5EF4-FFF2-40B4-BE49-F238E27FC236}">
              <a16:creationId xmlns:a16="http://schemas.microsoft.com/office/drawing/2014/main" id="{5FC470AD-A0B5-42E3-9660-0D5802085775}"/>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79" name="n_3aveValue【道路】&#10;有形固定資産減価償却率">
          <a:extLst>
            <a:ext uri="{FF2B5EF4-FFF2-40B4-BE49-F238E27FC236}">
              <a16:creationId xmlns:a16="http://schemas.microsoft.com/office/drawing/2014/main" id="{4A5E7C1C-0286-4C41-A6E3-E30DF0070C51}"/>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0" name="n_1mainValue【道路】&#10;有形固定資産減価償却率">
          <a:extLst>
            <a:ext uri="{FF2B5EF4-FFF2-40B4-BE49-F238E27FC236}">
              <a16:creationId xmlns:a16="http://schemas.microsoft.com/office/drawing/2014/main" id="{A0DB9125-82F2-46EF-AD5C-E8F3794B4EB3}"/>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1" name="n_2mainValue【道路】&#10;有形固定資産減価償却率">
          <a:extLst>
            <a:ext uri="{FF2B5EF4-FFF2-40B4-BE49-F238E27FC236}">
              <a16:creationId xmlns:a16="http://schemas.microsoft.com/office/drawing/2014/main" id="{602B8620-FC7A-46FF-A791-1D5BD4824867}"/>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51AD361F-774A-48AB-89B1-EC77DB4D59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844F4A0-22AB-4D5F-8957-A229C06134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3CC45BC5-AA07-4F5E-A79C-3EE2B9617F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BAE4DD55-BE6B-4080-82C1-53FE7603D1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4511209B-1769-4699-B1B8-BEE11D26981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4ECEE648-9D55-4A1B-9A24-73683AD8C2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F3F00FB0-C89D-4964-ADAB-46C09F2E9A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9685D72-9224-4886-8E69-A174F836A9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1FDDC6DE-ABF3-4413-98BE-E02D2003390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63DB7940-C3B0-469E-89D8-8C4F38D3F0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8A8D21DF-785C-4C42-8862-FB3998FAE0C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ABD65A79-C76B-47A4-9C27-31A5822EE1B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9E1B288D-B2CD-497C-87CC-5F41C95F906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6AEE47F0-3EA5-443F-891D-D4425A7C723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4017F32C-8DF5-471C-8078-73AF04013CC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6326E32C-D32B-459C-9664-0C747F09DB1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FE5D89F1-DC6C-40F0-8C69-8455068E4BE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D37F42DD-5944-465D-AA25-940D46194CB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F0C786D9-E365-4C16-AC69-C8613C4BC3A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60004BE9-A182-48FF-99C4-72F5DB03DC3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BA4C3B32-07B8-43C1-B573-BBF36533CC7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61373FBF-3C76-43D7-9200-ADC3C3E2C423}"/>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A04590F9-9178-4BB8-B573-12812D33B5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FB4030DE-0BB0-4F5C-B053-BF8B278BD2B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AA7FB4F9-C4F2-47F6-837A-61A6E158BC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4754A0C4-09FC-40E1-B6E6-D9E4FA502208}"/>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AB864100-C324-49C1-A63F-9B84D54ACBA3}"/>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CB231BE3-378B-4E33-A6C4-B36751E742A4}"/>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1D4895BC-B625-4642-AE19-5BCF2C141444}"/>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BD8A8E99-405D-4BE4-B4F1-7BFD083C345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a:extLst>
            <a:ext uri="{FF2B5EF4-FFF2-40B4-BE49-F238E27FC236}">
              <a16:creationId xmlns:a16="http://schemas.microsoft.com/office/drawing/2014/main" id="{AF171189-D615-49F6-842A-73FE9D3223FA}"/>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9BB84E20-A183-4582-B3F4-90690FA002F7}"/>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061212BD-AF28-4FB4-ABA7-1D1A21A712B7}"/>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2A4CBD3B-18A5-436F-93C0-4D0FB0B05C76}"/>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45974</xdr:rowOff>
    </xdr:from>
    <xdr:to>
      <xdr:col>41</xdr:col>
      <xdr:colOff>101600</xdr:colOff>
      <xdr:row>38</xdr:row>
      <xdr:rowOff>147574</xdr:rowOff>
    </xdr:to>
    <xdr:sp macro="" textlink="">
      <xdr:nvSpPr>
        <xdr:cNvPr id="116" name="フローチャート: 判断 115">
          <a:extLst>
            <a:ext uri="{FF2B5EF4-FFF2-40B4-BE49-F238E27FC236}">
              <a16:creationId xmlns:a16="http://schemas.microsoft.com/office/drawing/2014/main" id="{2554A0B6-E450-47CB-B977-F6CF37799D7E}"/>
            </a:ext>
          </a:extLst>
        </xdr:cNvPr>
        <xdr:cNvSpPr/>
      </xdr:nvSpPr>
      <xdr:spPr>
        <a:xfrm>
          <a:off x="7810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3DE0715-B5A3-476F-896B-EDF3F58414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60D857F-CD53-4BA7-B8C6-97CBC0C681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56248D8-AF4F-4E62-B6B6-93DCB97223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1FD00C4-9A21-4BC6-B4C2-963201E2A4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A0D1B91-66B2-4B19-A452-65B0CE65D9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54008</xdr:rowOff>
    </xdr:from>
    <xdr:to>
      <xdr:col>55</xdr:col>
      <xdr:colOff>50800</xdr:colOff>
      <xdr:row>39</xdr:row>
      <xdr:rowOff>155608</xdr:rowOff>
    </xdr:to>
    <xdr:sp macro="" textlink="">
      <xdr:nvSpPr>
        <xdr:cNvPr id="122" name="楕円 121">
          <a:extLst>
            <a:ext uri="{FF2B5EF4-FFF2-40B4-BE49-F238E27FC236}">
              <a16:creationId xmlns:a16="http://schemas.microsoft.com/office/drawing/2014/main" id="{40634E35-81FC-4C4B-8DA2-B5E4A236A523}"/>
            </a:ext>
          </a:extLst>
        </xdr:cNvPr>
        <xdr:cNvSpPr/>
      </xdr:nvSpPr>
      <xdr:spPr>
        <a:xfrm>
          <a:off x="10426700" y="67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32435</xdr:rowOff>
    </xdr:from>
    <xdr:ext cx="534377" cy="259045"/>
    <xdr:sp macro="" textlink="">
      <xdr:nvSpPr>
        <xdr:cNvPr id="123" name="【道路】&#10;一人当たり延長該当値テキスト">
          <a:extLst>
            <a:ext uri="{FF2B5EF4-FFF2-40B4-BE49-F238E27FC236}">
              <a16:creationId xmlns:a16="http://schemas.microsoft.com/office/drawing/2014/main" id="{52EB2919-8106-42F6-BB13-F25B3F04E110}"/>
            </a:ext>
          </a:extLst>
        </xdr:cNvPr>
        <xdr:cNvSpPr txBox="1"/>
      </xdr:nvSpPr>
      <xdr:spPr>
        <a:xfrm>
          <a:off x="10515600" y="67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55575</xdr:rowOff>
    </xdr:from>
    <xdr:to>
      <xdr:col>50</xdr:col>
      <xdr:colOff>165100</xdr:colOff>
      <xdr:row>39</xdr:row>
      <xdr:rowOff>157175</xdr:rowOff>
    </xdr:to>
    <xdr:sp macro="" textlink="">
      <xdr:nvSpPr>
        <xdr:cNvPr id="124" name="楕円 123">
          <a:extLst>
            <a:ext uri="{FF2B5EF4-FFF2-40B4-BE49-F238E27FC236}">
              <a16:creationId xmlns:a16="http://schemas.microsoft.com/office/drawing/2014/main" id="{7F670CE2-FF89-461E-B3D0-C9E36C77E0D3}"/>
            </a:ext>
          </a:extLst>
        </xdr:cNvPr>
        <xdr:cNvSpPr/>
      </xdr:nvSpPr>
      <xdr:spPr>
        <a:xfrm>
          <a:off x="9588500" y="67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104808</xdr:rowOff>
    </xdr:from>
    <xdr:to>
      <xdr:col>55</xdr:col>
      <xdr:colOff>0</xdr:colOff>
      <xdr:row>39</xdr:row>
      <xdr:rowOff>106375</xdr:rowOff>
    </xdr:to>
    <xdr:cxnSp macro="">
      <xdr:nvCxnSpPr>
        <xdr:cNvPr id="125" name="直線コネクタ 124">
          <a:extLst>
            <a:ext uri="{FF2B5EF4-FFF2-40B4-BE49-F238E27FC236}">
              <a16:creationId xmlns:a16="http://schemas.microsoft.com/office/drawing/2014/main" id="{3650D1F6-E7E0-4158-B29E-F615F8910FB5}"/>
            </a:ext>
          </a:extLst>
        </xdr:cNvPr>
        <xdr:cNvCxnSpPr/>
      </xdr:nvCxnSpPr>
      <xdr:spPr>
        <a:xfrm flipV="1">
          <a:off x="9639300" y="6791358"/>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58678</xdr:rowOff>
    </xdr:from>
    <xdr:to>
      <xdr:col>46</xdr:col>
      <xdr:colOff>38100</xdr:colOff>
      <xdr:row>39</xdr:row>
      <xdr:rowOff>160278</xdr:rowOff>
    </xdr:to>
    <xdr:sp macro="" textlink="">
      <xdr:nvSpPr>
        <xdr:cNvPr id="126" name="楕円 125">
          <a:extLst>
            <a:ext uri="{FF2B5EF4-FFF2-40B4-BE49-F238E27FC236}">
              <a16:creationId xmlns:a16="http://schemas.microsoft.com/office/drawing/2014/main" id="{44CDE6A6-DD04-4CD3-8D5A-C2721BA79486}"/>
            </a:ext>
          </a:extLst>
        </xdr:cNvPr>
        <xdr:cNvSpPr/>
      </xdr:nvSpPr>
      <xdr:spPr>
        <a:xfrm>
          <a:off x="8699500" y="67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106375</xdr:rowOff>
    </xdr:from>
    <xdr:to>
      <xdr:col>50</xdr:col>
      <xdr:colOff>114300</xdr:colOff>
      <xdr:row>39</xdr:row>
      <xdr:rowOff>109478</xdr:rowOff>
    </xdr:to>
    <xdr:cxnSp macro="">
      <xdr:nvCxnSpPr>
        <xdr:cNvPr id="127" name="直線コネクタ 126">
          <a:extLst>
            <a:ext uri="{FF2B5EF4-FFF2-40B4-BE49-F238E27FC236}">
              <a16:creationId xmlns:a16="http://schemas.microsoft.com/office/drawing/2014/main" id="{9F807A78-D84B-402B-8DC9-A573A975CC7D}"/>
            </a:ext>
          </a:extLst>
        </xdr:cNvPr>
        <xdr:cNvCxnSpPr/>
      </xdr:nvCxnSpPr>
      <xdr:spPr>
        <a:xfrm flipV="1">
          <a:off x="8750300" y="6792925"/>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a:extLst>
            <a:ext uri="{FF2B5EF4-FFF2-40B4-BE49-F238E27FC236}">
              <a16:creationId xmlns:a16="http://schemas.microsoft.com/office/drawing/2014/main" id="{CDA20BA7-5543-49BE-BAF4-C0C5444F0816}"/>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a:extLst>
            <a:ext uri="{FF2B5EF4-FFF2-40B4-BE49-F238E27FC236}">
              <a16:creationId xmlns:a16="http://schemas.microsoft.com/office/drawing/2014/main" id="{37224407-B09C-4FE2-9CE3-176DAC72C948}"/>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164101</xdr:rowOff>
    </xdr:from>
    <xdr:ext cx="534377" cy="259045"/>
    <xdr:sp macro="" textlink="">
      <xdr:nvSpPr>
        <xdr:cNvPr id="130" name="n_3aveValue【道路】&#10;一人当たり延長">
          <a:extLst>
            <a:ext uri="{FF2B5EF4-FFF2-40B4-BE49-F238E27FC236}">
              <a16:creationId xmlns:a16="http://schemas.microsoft.com/office/drawing/2014/main" id="{47EC6073-EC4A-4CF2-9375-5ECC6342A6DE}"/>
            </a:ext>
          </a:extLst>
        </xdr:cNvPr>
        <xdr:cNvSpPr txBox="1"/>
      </xdr:nvSpPr>
      <xdr:spPr>
        <a:xfrm>
          <a:off x="7594111" y="63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148302</xdr:rowOff>
    </xdr:from>
    <xdr:ext cx="534377" cy="259045"/>
    <xdr:sp macro="" textlink="">
      <xdr:nvSpPr>
        <xdr:cNvPr id="131" name="n_1mainValue【道路】&#10;一人当たり延長">
          <a:extLst>
            <a:ext uri="{FF2B5EF4-FFF2-40B4-BE49-F238E27FC236}">
              <a16:creationId xmlns:a16="http://schemas.microsoft.com/office/drawing/2014/main" id="{A98B5F91-A8E4-4B51-B97D-D15BE309461A}"/>
            </a:ext>
          </a:extLst>
        </xdr:cNvPr>
        <xdr:cNvSpPr txBox="1"/>
      </xdr:nvSpPr>
      <xdr:spPr>
        <a:xfrm>
          <a:off x="9359411" y="68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151405</xdr:rowOff>
    </xdr:from>
    <xdr:ext cx="534377" cy="259045"/>
    <xdr:sp macro="" textlink="">
      <xdr:nvSpPr>
        <xdr:cNvPr id="132" name="n_2mainValue【道路】&#10;一人当たり延長">
          <a:extLst>
            <a:ext uri="{FF2B5EF4-FFF2-40B4-BE49-F238E27FC236}">
              <a16:creationId xmlns:a16="http://schemas.microsoft.com/office/drawing/2014/main" id="{16BA3714-97B7-49DB-A9DC-47DE3B0AC1F6}"/>
            </a:ext>
          </a:extLst>
        </xdr:cNvPr>
        <xdr:cNvSpPr txBox="1"/>
      </xdr:nvSpPr>
      <xdr:spPr>
        <a:xfrm>
          <a:off x="8483111" y="68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B4FB55-F8FC-453B-BD08-83B9F81ABD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2EA2040F-33C3-4E22-8828-E0ED34F6F6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E9BFA85C-6BC2-4770-A914-A3481C427B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71223D56-2FB0-49D2-8A9A-CBDE725283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FD6825F7-912E-4B3F-831D-B5F29474C0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DEE9DA02-6FC6-4AAB-8590-399669D2EA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75F78B1-65E3-4BC7-81E6-3F95744B58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43524814-1A51-4D7F-813A-6E2B695DB2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7C3FC45-BEAC-4F5C-A699-DA012EEB98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BF3B6C0D-2910-48D6-B1FE-42282A504B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C40E3CBF-30A3-40CA-855E-A5681D480BA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492B17CE-8201-4676-94DE-89BCDC6FBD3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DD3EFE91-4D6A-4B3C-9547-8174A184C74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9920C403-7991-487F-9402-514FAF58156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2EAE3CC3-469F-40A7-B50F-BFB3697A822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895F4358-C579-4ED5-8DA4-7E6E5A2E03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59EA1CDC-22CD-44FE-B65F-8F12FF90690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6CE41D6C-0893-45C6-BA86-A957F74EBE4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469734A8-88D1-4FB6-BB5E-A6E4177D59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D49713BB-62CE-428F-B2AC-B7068B2D7F8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5572EDC6-5610-4D27-8C2F-85917059E4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044D209-382C-43CF-B891-5F91216E48F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4E04AA07-8387-4B9D-BE13-32D388F909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7E85B0BA-EEF9-45F7-B227-0127C4D3EF6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27D0B20F-FF81-40BE-B0AF-F0578E7084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A9ECD46D-32FE-4F05-AEC1-70B9C5C0749A}"/>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E73638A4-CFD9-4CDD-84DB-F066509E3498}"/>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497FBB2A-1853-4988-A591-AF5D8942C65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F857E94D-A217-46F4-8FE8-95AAA2BB4551}"/>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F2A03405-8A1F-49D0-80F8-398297C8DF04}"/>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589C69E5-3775-49FB-B821-A9A3F3BE83FB}"/>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46D6D06A-C9EA-494D-BCCC-A8A18EF19978}"/>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400D39E0-EA46-4AD9-8123-BB9B46D8C021}"/>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A99DEC4A-2AC3-4944-BB2E-2D034FBF3098}"/>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171269</xdr:rowOff>
    </xdr:from>
    <xdr:to>
      <xdr:col>10</xdr:col>
      <xdr:colOff>165100</xdr:colOff>
      <xdr:row>59</xdr:row>
      <xdr:rowOff>101419</xdr:rowOff>
    </xdr:to>
    <xdr:sp macro="" textlink="">
      <xdr:nvSpPr>
        <xdr:cNvPr id="167" name="フローチャート: 判断 166">
          <a:extLst>
            <a:ext uri="{FF2B5EF4-FFF2-40B4-BE49-F238E27FC236}">
              <a16:creationId xmlns:a16="http://schemas.microsoft.com/office/drawing/2014/main" id="{F64C869F-211C-423F-B856-3DF09C81C508}"/>
            </a:ext>
          </a:extLst>
        </xdr:cNvPr>
        <xdr:cNvSpPr/>
      </xdr:nvSpPr>
      <xdr:spPr>
        <a:xfrm>
          <a:off x="1968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6B6129F-8C1C-43F1-A441-672340E67B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2B47AC8-84BD-400A-9222-16104B7835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A3D3AB2-4295-44E0-B055-DF88C4DE82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F635F82-7D8E-44DA-8326-AD7A61DAB03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6859DFD-8E1A-4DC1-B9AD-F6305F22AD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3" name="楕円 172">
          <a:extLst>
            <a:ext uri="{FF2B5EF4-FFF2-40B4-BE49-F238E27FC236}">
              <a16:creationId xmlns:a16="http://schemas.microsoft.com/office/drawing/2014/main" id="{7D83373F-E69F-46BA-8CBA-15CC594973ED}"/>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3CAE3CEB-C757-439A-8427-53C680199E01}"/>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75" name="楕円 174">
          <a:extLst>
            <a:ext uri="{FF2B5EF4-FFF2-40B4-BE49-F238E27FC236}">
              <a16:creationId xmlns:a16="http://schemas.microsoft.com/office/drawing/2014/main" id="{648D4FB0-C8BF-4B6B-877C-F81F8EC44346}"/>
            </a:ext>
          </a:extLst>
        </xdr:cNvPr>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142059</xdr:rowOff>
    </xdr:to>
    <xdr:cxnSp macro="">
      <xdr:nvCxnSpPr>
        <xdr:cNvPr id="176" name="直線コネクタ 175">
          <a:extLst>
            <a:ext uri="{FF2B5EF4-FFF2-40B4-BE49-F238E27FC236}">
              <a16:creationId xmlns:a16="http://schemas.microsoft.com/office/drawing/2014/main" id="{F1429101-F77A-4AAD-B447-1723F4B6867F}"/>
            </a:ext>
          </a:extLst>
        </xdr:cNvPr>
        <xdr:cNvCxnSpPr/>
      </xdr:nvCxnSpPr>
      <xdr:spPr>
        <a:xfrm flipV="1">
          <a:off x="3797300" y="104013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77" name="楕円 176">
          <a:extLst>
            <a:ext uri="{FF2B5EF4-FFF2-40B4-BE49-F238E27FC236}">
              <a16:creationId xmlns:a16="http://schemas.microsoft.com/office/drawing/2014/main" id="{51B5BD3E-B0D0-4C20-BFEA-66BE2FDC5827}"/>
            </a:ext>
          </a:extLst>
        </xdr:cNvPr>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60</xdr:row>
      <xdr:rowOff>169817</xdr:rowOff>
    </xdr:to>
    <xdr:cxnSp macro="">
      <xdr:nvCxnSpPr>
        <xdr:cNvPr id="178" name="直線コネクタ 177">
          <a:extLst>
            <a:ext uri="{FF2B5EF4-FFF2-40B4-BE49-F238E27FC236}">
              <a16:creationId xmlns:a16="http://schemas.microsoft.com/office/drawing/2014/main" id="{6825379D-EA0E-4960-9963-7E1536C4D176}"/>
            </a:ext>
          </a:extLst>
        </xdr:cNvPr>
        <xdr:cNvCxnSpPr/>
      </xdr:nvCxnSpPr>
      <xdr:spPr>
        <a:xfrm flipV="1">
          <a:off x="2908300" y="104290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A9E65DBF-1093-4059-9FA4-E505C922BEBD}"/>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9F015A2A-0A0C-43E4-AAF8-9C86E3C8D09D}"/>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117946</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72BBAB52-3AC1-4E1A-A205-E9D6BF636AA5}"/>
            </a:ext>
          </a:extLst>
        </xdr:cNvPr>
        <xdr:cNvSpPr txBox="1"/>
      </xdr:nvSpPr>
      <xdr:spPr>
        <a:xfrm>
          <a:off x="1816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12536</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F880FD1C-2E8F-401C-8082-6F71E7C97C3D}"/>
            </a:ext>
          </a:extLst>
        </xdr:cNvPr>
        <xdr:cNvSpPr txBox="1"/>
      </xdr:nvSpPr>
      <xdr:spPr>
        <a:xfrm>
          <a:off x="35820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F0367DA8-265A-46C6-AA73-3818176906DE}"/>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409110B9-F1DC-4977-81C9-EF35926A4C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83E753F3-7FDB-4296-A81D-8593971BBD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29F8664A-2526-4F5B-9670-A9ACD73271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A38C9C54-DB14-4C61-B2A2-A9F9603873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9FC5CE07-F76D-4626-9FF8-9DBF29307E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46717187-4F46-4252-8FD0-9E2A947DE5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6E1B2693-4B3D-446F-9B2A-6D67A9E0B6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2B02E7C1-1985-4D12-88DC-7B0272FAA0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8327D726-2CE5-45F5-8694-30D77B7E5A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2EA9F06E-8F2D-446B-A401-954CBB1CCE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AF691B4A-87C5-4D16-905A-83DDF542A7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B0AEC0EB-F400-4D31-8C7A-0621FB48DF4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35DE5DFB-C467-4CCD-859E-5732532610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5B4BF9A7-4637-4245-AB11-25BCCE1B981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6323FC1E-3A8B-4D87-B05F-E0A1A959B9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B787DC9A-38AB-49B3-9610-1E1F2E2A6D0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8731C725-9B30-423C-A7E6-F9EFC1F8E3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C5C77842-8F63-4691-97C3-187BECCB79A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853DBA9D-C92C-40C7-BE78-67D085E34C3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E33A48C8-C916-4C65-8B41-6B8A6F8F324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2B736D18-E255-46B7-86E8-25AFCA8F57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50D59673-9F60-459A-AE30-466999D8DA7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607B86D4-465A-4F1C-ABB5-49993B0F5B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a:extLst>
            <a:ext uri="{FF2B5EF4-FFF2-40B4-BE49-F238E27FC236}">
              <a16:creationId xmlns:a16="http://schemas.microsoft.com/office/drawing/2014/main" id="{49FF9448-E973-47F4-9EC1-C6032754C4BD}"/>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a:extLst>
            <a:ext uri="{FF2B5EF4-FFF2-40B4-BE49-F238E27FC236}">
              <a16:creationId xmlns:a16="http://schemas.microsoft.com/office/drawing/2014/main" id="{BABFDD4B-180B-4B09-ACA0-03C6A38F96AF}"/>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a:extLst>
            <a:ext uri="{FF2B5EF4-FFF2-40B4-BE49-F238E27FC236}">
              <a16:creationId xmlns:a16="http://schemas.microsoft.com/office/drawing/2014/main" id="{9AC4366F-E3F0-4FCE-B6AC-EDD6796385A9}"/>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E6337337-26AA-4C1D-9A78-C66978904E1B}"/>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a:extLst>
            <a:ext uri="{FF2B5EF4-FFF2-40B4-BE49-F238E27FC236}">
              <a16:creationId xmlns:a16="http://schemas.microsoft.com/office/drawing/2014/main" id="{6202F971-E812-4259-A395-361EAF3C5C7D}"/>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AFBF1648-8A30-4F56-9179-B6953D991541}"/>
            </a:ext>
          </a:extLst>
        </xdr:cNvPr>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a:extLst>
            <a:ext uri="{FF2B5EF4-FFF2-40B4-BE49-F238E27FC236}">
              <a16:creationId xmlns:a16="http://schemas.microsoft.com/office/drawing/2014/main" id="{FCEB7CFA-16A9-44EA-831A-BFB070EE0A64}"/>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a:extLst>
            <a:ext uri="{FF2B5EF4-FFF2-40B4-BE49-F238E27FC236}">
              <a16:creationId xmlns:a16="http://schemas.microsoft.com/office/drawing/2014/main" id="{094186DC-98AE-4448-9E3A-A333E9D5B7FF}"/>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a:extLst>
            <a:ext uri="{FF2B5EF4-FFF2-40B4-BE49-F238E27FC236}">
              <a16:creationId xmlns:a16="http://schemas.microsoft.com/office/drawing/2014/main" id="{AB5EECE4-4A49-4A96-900B-1444DCDE22C7}"/>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137936</xdr:rowOff>
    </xdr:from>
    <xdr:to>
      <xdr:col>41</xdr:col>
      <xdr:colOff>101600</xdr:colOff>
      <xdr:row>64</xdr:row>
      <xdr:rowOff>68086</xdr:rowOff>
    </xdr:to>
    <xdr:sp macro="" textlink="">
      <xdr:nvSpPr>
        <xdr:cNvPr id="216" name="フローチャート: 判断 215">
          <a:extLst>
            <a:ext uri="{FF2B5EF4-FFF2-40B4-BE49-F238E27FC236}">
              <a16:creationId xmlns:a16="http://schemas.microsoft.com/office/drawing/2014/main" id="{20498832-CABD-4F16-A076-E009BBD0ADDD}"/>
            </a:ext>
          </a:extLst>
        </xdr:cNvPr>
        <xdr:cNvSpPr/>
      </xdr:nvSpPr>
      <xdr:spPr>
        <a:xfrm>
          <a:off x="7810500" y="1093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461F868A-E3E1-4B6B-B0D2-43C0AD018D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F0BF1DC-0B42-4891-8FE5-2C9B25345D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CB7755E-C3C3-4997-BFE5-65094A0A18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900ABF7-F7FE-4790-8FE4-06AEDAD2DC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EB328350-100A-4CA0-B480-92684952BB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4643</xdr:rowOff>
    </xdr:from>
    <xdr:to>
      <xdr:col>55</xdr:col>
      <xdr:colOff>50800</xdr:colOff>
      <xdr:row>64</xdr:row>
      <xdr:rowOff>106243</xdr:rowOff>
    </xdr:to>
    <xdr:sp macro="" textlink="">
      <xdr:nvSpPr>
        <xdr:cNvPr id="222" name="楕円 221">
          <a:extLst>
            <a:ext uri="{FF2B5EF4-FFF2-40B4-BE49-F238E27FC236}">
              <a16:creationId xmlns:a16="http://schemas.microsoft.com/office/drawing/2014/main" id="{48684005-432D-4F8E-ACD9-BB61EC6D10B8}"/>
            </a:ext>
          </a:extLst>
        </xdr:cNvPr>
        <xdr:cNvSpPr/>
      </xdr:nvSpPr>
      <xdr:spPr>
        <a:xfrm>
          <a:off x="10426700" y="109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91020</xdr:rowOff>
    </xdr:from>
    <xdr:ext cx="534377" cy="259045"/>
    <xdr:sp macro="" textlink="">
      <xdr:nvSpPr>
        <xdr:cNvPr id="223" name="【橋りょう・トンネル】&#10;一人当たり有形固定資産（償却資産）額該当値テキスト">
          <a:extLst>
            <a:ext uri="{FF2B5EF4-FFF2-40B4-BE49-F238E27FC236}">
              <a16:creationId xmlns:a16="http://schemas.microsoft.com/office/drawing/2014/main" id="{E959D753-CB26-4A43-8DA7-05E8E1DE99CC}"/>
            </a:ext>
          </a:extLst>
        </xdr:cNvPr>
        <xdr:cNvSpPr txBox="1"/>
      </xdr:nvSpPr>
      <xdr:spPr>
        <a:xfrm>
          <a:off x="10515600" y="108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4752</xdr:rowOff>
    </xdr:from>
    <xdr:to>
      <xdr:col>50</xdr:col>
      <xdr:colOff>165100</xdr:colOff>
      <xdr:row>64</xdr:row>
      <xdr:rowOff>106352</xdr:rowOff>
    </xdr:to>
    <xdr:sp macro="" textlink="">
      <xdr:nvSpPr>
        <xdr:cNvPr id="224" name="楕円 223">
          <a:extLst>
            <a:ext uri="{FF2B5EF4-FFF2-40B4-BE49-F238E27FC236}">
              <a16:creationId xmlns:a16="http://schemas.microsoft.com/office/drawing/2014/main" id="{1273E23D-94F0-49A9-8E61-0DD45C92206F}"/>
            </a:ext>
          </a:extLst>
        </xdr:cNvPr>
        <xdr:cNvSpPr/>
      </xdr:nvSpPr>
      <xdr:spPr>
        <a:xfrm>
          <a:off x="9588500" y="109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55443</xdr:rowOff>
    </xdr:from>
    <xdr:to>
      <xdr:col>55</xdr:col>
      <xdr:colOff>0</xdr:colOff>
      <xdr:row>64</xdr:row>
      <xdr:rowOff>55552</xdr:rowOff>
    </xdr:to>
    <xdr:cxnSp macro="">
      <xdr:nvCxnSpPr>
        <xdr:cNvPr id="225" name="直線コネクタ 224">
          <a:extLst>
            <a:ext uri="{FF2B5EF4-FFF2-40B4-BE49-F238E27FC236}">
              <a16:creationId xmlns:a16="http://schemas.microsoft.com/office/drawing/2014/main" id="{FEC7027F-EB29-40F2-BAAA-1FD37D542221}"/>
            </a:ext>
          </a:extLst>
        </xdr:cNvPr>
        <xdr:cNvCxnSpPr/>
      </xdr:nvCxnSpPr>
      <xdr:spPr>
        <a:xfrm flipV="1">
          <a:off x="9639300" y="11028243"/>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4825</xdr:rowOff>
    </xdr:from>
    <xdr:to>
      <xdr:col>46</xdr:col>
      <xdr:colOff>38100</xdr:colOff>
      <xdr:row>64</xdr:row>
      <xdr:rowOff>106425</xdr:rowOff>
    </xdr:to>
    <xdr:sp macro="" textlink="">
      <xdr:nvSpPr>
        <xdr:cNvPr id="226" name="楕円 225">
          <a:extLst>
            <a:ext uri="{FF2B5EF4-FFF2-40B4-BE49-F238E27FC236}">
              <a16:creationId xmlns:a16="http://schemas.microsoft.com/office/drawing/2014/main" id="{2199E3D2-B273-403C-B92F-ADF3A5A67674}"/>
            </a:ext>
          </a:extLst>
        </xdr:cNvPr>
        <xdr:cNvSpPr/>
      </xdr:nvSpPr>
      <xdr:spPr>
        <a:xfrm>
          <a:off x="8699500" y="109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55552</xdr:rowOff>
    </xdr:from>
    <xdr:to>
      <xdr:col>50</xdr:col>
      <xdr:colOff>114300</xdr:colOff>
      <xdr:row>64</xdr:row>
      <xdr:rowOff>55625</xdr:rowOff>
    </xdr:to>
    <xdr:cxnSp macro="">
      <xdr:nvCxnSpPr>
        <xdr:cNvPr id="227" name="直線コネクタ 226">
          <a:extLst>
            <a:ext uri="{FF2B5EF4-FFF2-40B4-BE49-F238E27FC236}">
              <a16:creationId xmlns:a16="http://schemas.microsoft.com/office/drawing/2014/main" id="{4C4738ED-15C7-4A40-BE4E-F2B6D6260317}"/>
            </a:ext>
          </a:extLst>
        </xdr:cNvPr>
        <xdr:cNvCxnSpPr/>
      </xdr:nvCxnSpPr>
      <xdr:spPr>
        <a:xfrm flipV="1">
          <a:off x="8750300" y="11028352"/>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A34E6EC0-6A52-47CD-9204-EA176F1A2B9C}"/>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3101F66F-FABE-4FE7-85BC-16181A88FAD0}"/>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84613</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6B1B50A1-411B-4D58-874E-29421D300E27}"/>
            </a:ext>
          </a:extLst>
        </xdr:cNvPr>
        <xdr:cNvSpPr txBox="1"/>
      </xdr:nvSpPr>
      <xdr:spPr>
        <a:xfrm>
          <a:off x="7561795" y="1071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97479</xdr:rowOff>
    </xdr:from>
    <xdr:ext cx="534377" cy="259045"/>
    <xdr:sp macro="" textlink="">
      <xdr:nvSpPr>
        <xdr:cNvPr id="231" name="n_1mainValue【橋りょう・トンネル】&#10;一人当たり有形固定資産（償却資産）額">
          <a:extLst>
            <a:ext uri="{FF2B5EF4-FFF2-40B4-BE49-F238E27FC236}">
              <a16:creationId xmlns:a16="http://schemas.microsoft.com/office/drawing/2014/main" id="{47DC96E9-4F39-4C02-BA88-8A8CF3A1076D}"/>
            </a:ext>
          </a:extLst>
        </xdr:cNvPr>
        <xdr:cNvSpPr txBox="1"/>
      </xdr:nvSpPr>
      <xdr:spPr>
        <a:xfrm>
          <a:off x="9359411" y="110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97552</xdr:rowOff>
    </xdr:from>
    <xdr:ext cx="534377" cy="259045"/>
    <xdr:sp macro="" textlink="">
      <xdr:nvSpPr>
        <xdr:cNvPr id="232" name="n_2mainValue【橋りょう・トンネル】&#10;一人当たり有形固定資産（償却資産）額">
          <a:extLst>
            <a:ext uri="{FF2B5EF4-FFF2-40B4-BE49-F238E27FC236}">
              <a16:creationId xmlns:a16="http://schemas.microsoft.com/office/drawing/2014/main" id="{60C0856B-983A-4C05-AC0E-96F1D302D450}"/>
            </a:ext>
          </a:extLst>
        </xdr:cNvPr>
        <xdr:cNvSpPr txBox="1"/>
      </xdr:nvSpPr>
      <xdr:spPr>
        <a:xfrm>
          <a:off x="8483111" y="110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1F2AA0D8-53E0-40CC-B143-1FDD035D98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C48FFDAF-CA39-4F1C-8EFB-0EA6475BB5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90EABA52-363B-4AAD-BA20-74359AF619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E8A5C244-CF42-4780-8AFA-60FF778C97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A1BF9CB8-E14E-4246-984B-85A247E03C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C0C3B71E-7D06-4E43-90C0-9E7A4D13C2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31BBCA0B-36FB-4B03-A66C-29C1B0FEA25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9905AF16-E4C9-439D-ADED-6143C3D5E6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2B90B413-DEBF-4D42-823E-DA2BE18C55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30D7FDF6-C345-4EEE-AE6B-F660797EA9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AD34E8BE-E1EE-48FC-A917-5FC38D1D37B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a:extLst>
            <a:ext uri="{FF2B5EF4-FFF2-40B4-BE49-F238E27FC236}">
              <a16:creationId xmlns:a16="http://schemas.microsoft.com/office/drawing/2014/main" id="{662B1E84-A6CB-4E76-A508-1E555D51A9A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a:extLst>
            <a:ext uri="{FF2B5EF4-FFF2-40B4-BE49-F238E27FC236}">
              <a16:creationId xmlns:a16="http://schemas.microsoft.com/office/drawing/2014/main" id="{4ABC5B4E-9614-46A5-A11B-3DCBE8D320F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a:extLst>
            <a:ext uri="{FF2B5EF4-FFF2-40B4-BE49-F238E27FC236}">
              <a16:creationId xmlns:a16="http://schemas.microsoft.com/office/drawing/2014/main" id="{C9D82E88-F2F6-474E-A15B-8141A57F994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a:extLst>
            <a:ext uri="{FF2B5EF4-FFF2-40B4-BE49-F238E27FC236}">
              <a16:creationId xmlns:a16="http://schemas.microsoft.com/office/drawing/2014/main" id="{72D9F129-F688-4B43-A5E8-3643C216734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a:extLst>
            <a:ext uri="{FF2B5EF4-FFF2-40B4-BE49-F238E27FC236}">
              <a16:creationId xmlns:a16="http://schemas.microsoft.com/office/drawing/2014/main" id="{8683B7B8-7D44-4114-891C-2254F099BD8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a:extLst>
            <a:ext uri="{FF2B5EF4-FFF2-40B4-BE49-F238E27FC236}">
              <a16:creationId xmlns:a16="http://schemas.microsoft.com/office/drawing/2014/main" id="{CE395F8F-E071-4A3F-83BB-6961BE460F7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a:extLst>
            <a:ext uri="{FF2B5EF4-FFF2-40B4-BE49-F238E27FC236}">
              <a16:creationId xmlns:a16="http://schemas.microsoft.com/office/drawing/2014/main" id="{DBCD058C-B219-4123-AC91-935179B146C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a:extLst>
            <a:ext uri="{FF2B5EF4-FFF2-40B4-BE49-F238E27FC236}">
              <a16:creationId xmlns:a16="http://schemas.microsoft.com/office/drawing/2014/main" id="{0693BA3F-EDF3-4179-806B-B07DD61ED69A}"/>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BA92C0DC-B88C-4E14-8266-37BAF10AAED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1B3419E5-2948-4941-8FF1-E83054466AB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FDED1399-C7F4-484B-BDDD-9E81D1CA9B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a:extLst>
            <a:ext uri="{FF2B5EF4-FFF2-40B4-BE49-F238E27FC236}">
              <a16:creationId xmlns:a16="http://schemas.microsoft.com/office/drawing/2014/main" id="{52655602-5EA2-464A-824B-A032D4C324DE}"/>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77D57E52-7B29-4F94-AA82-A4E750AAF880}"/>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a:extLst>
            <a:ext uri="{FF2B5EF4-FFF2-40B4-BE49-F238E27FC236}">
              <a16:creationId xmlns:a16="http://schemas.microsoft.com/office/drawing/2014/main" id="{DA11F549-CC1D-4CB8-B211-AFC6B432B82A}"/>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8ED80F7B-F0EE-4DBB-A860-5CC7A4DC0F61}"/>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a:extLst>
            <a:ext uri="{FF2B5EF4-FFF2-40B4-BE49-F238E27FC236}">
              <a16:creationId xmlns:a16="http://schemas.microsoft.com/office/drawing/2014/main" id="{B1900785-50E7-4D48-81FF-FBB0F1E107CB}"/>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772806EE-2368-4E04-A98B-8B58BCCD3C31}"/>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a:extLst>
            <a:ext uri="{FF2B5EF4-FFF2-40B4-BE49-F238E27FC236}">
              <a16:creationId xmlns:a16="http://schemas.microsoft.com/office/drawing/2014/main" id="{40F538D2-8111-4556-A4AD-5050A0E8D2B5}"/>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a:extLst>
            <a:ext uri="{FF2B5EF4-FFF2-40B4-BE49-F238E27FC236}">
              <a16:creationId xmlns:a16="http://schemas.microsoft.com/office/drawing/2014/main" id="{DF44FDE0-7C46-4E43-AC24-368F3EA4BF83}"/>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a:extLst>
            <a:ext uri="{FF2B5EF4-FFF2-40B4-BE49-F238E27FC236}">
              <a16:creationId xmlns:a16="http://schemas.microsoft.com/office/drawing/2014/main" id="{FEFE89AA-29E4-4AC9-A1D7-296696877049}"/>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64" name="フローチャート: 判断 263">
          <a:extLst>
            <a:ext uri="{FF2B5EF4-FFF2-40B4-BE49-F238E27FC236}">
              <a16:creationId xmlns:a16="http://schemas.microsoft.com/office/drawing/2014/main" id="{A975828D-782F-441A-A0EB-A7A762A5E01F}"/>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428FF27-D149-4655-800B-CE05FDA436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64BA8F7-40CF-49C9-8051-FA101FC1A0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05D06AD-6195-4A8D-9534-2C5246EFC5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F793831D-2BF5-43C4-9B33-E9CB9890B9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F65E9A7A-B9F1-4007-9E16-07F1BD8C6F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70" name="楕円 269">
          <a:extLst>
            <a:ext uri="{FF2B5EF4-FFF2-40B4-BE49-F238E27FC236}">
              <a16:creationId xmlns:a16="http://schemas.microsoft.com/office/drawing/2014/main" id="{FE09E709-DE35-4289-BD22-E91F856A034A}"/>
            </a:ext>
          </a:extLst>
        </xdr:cNvPr>
        <xdr:cNvSpPr/>
      </xdr:nvSpPr>
      <xdr:spPr>
        <a:xfrm>
          <a:off x="45847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53612</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88818D45-AD00-42D2-81C0-55D4FE836FFB}"/>
            </a:ext>
          </a:extLst>
        </xdr:cNvPr>
        <xdr:cNvSpPr txBox="1"/>
      </xdr:nvSpPr>
      <xdr:spPr>
        <a:xfrm>
          <a:off x="4673600" y="1394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39878</xdr:rowOff>
    </xdr:from>
    <xdr:to>
      <xdr:col>20</xdr:col>
      <xdr:colOff>38100</xdr:colOff>
      <xdr:row>82</xdr:row>
      <xdr:rowOff>141478</xdr:rowOff>
    </xdr:to>
    <xdr:sp macro="" textlink="">
      <xdr:nvSpPr>
        <xdr:cNvPr id="272" name="楕円 271">
          <a:extLst>
            <a:ext uri="{FF2B5EF4-FFF2-40B4-BE49-F238E27FC236}">
              <a16:creationId xmlns:a16="http://schemas.microsoft.com/office/drawing/2014/main" id="{0189C47C-5F7A-43D4-98B4-691C16758E4D}"/>
            </a:ext>
          </a:extLst>
        </xdr:cNvPr>
        <xdr:cNvSpPr/>
      </xdr:nvSpPr>
      <xdr:spPr>
        <a:xfrm>
          <a:off x="3746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81535</xdr:rowOff>
    </xdr:from>
    <xdr:to>
      <xdr:col>24</xdr:col>
      <xdr:colOff>63500</xdr:colOff>
      <xdr:row>82</xdr:row>
      <xdr:rowOff>90678</xdr:rowOff>
    </xdr:to>
    <xdr:cxnSp macro="">
      <xdr:nvCxnSpPr>
        <xdr:cNvPr id="273" name="直線コネクタ 272">
          <a:extLst>
            <a:ext uri="{FF2B5EF4-FFF2-40B4-BE49-F238E27FC236}">
              <a16:creationId xmlns:a16="http://schemas.microsoft.com/office/drawing/2014/main" id="{0101B41F-8B37-435E-B1AE-BD1E1C3B5FA6}"/>
            </a:ext>
          </a:extLst>
        </xdr:cNvPr>
        <xdr:cNvCxnSpPr/>
      </xdr:nvCxnSpPr>
      <xdr:spPr>
        <a:xfrm flipV="1">
          <a:off x="3797300" y="1414043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26163</xdr:rowOff>
    </xdr:from>
    <xdr:to>
      <xdr:col>15</xdr:col>
      <xdr:colOff>101600</xdr:colOff>
      <xdr:row>82</xdr:row>
      <xdr:rowOff>127763</xdr:rowOff>
    </xdr:to>
    <xdr:sp macro="" textlink="">
      <xdr:nvSpPr>
        <xdr:cNvPr id="274" name="楕円 273">
          <a:extLst>
            <a:ext uri="{FF2B5EF4-FFF2-40B4-BE49-F238E27FC236}">
              <a16:creationId xmlns:a16="http://schemas.microsoft.com/office/drawing/2014/main" id="{FAFC57FA-7B43-47FA-8A08-ED7F94C484D0}"/>
            </a:ext>
          </a:extLst>
        </xdr:cNvPr>
        <xdr:cNvSpPr/>
      </xdr:nvSpPr>
      <xdr:spPr>
        <a:xfrm>
          <a:off x="2857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76963</xdr:rowOff>
    </xdr:from>
    <xdr:to>
      <xdr:col>19</xdr:col>
      <xdr:colOff>177800</xdr:colOff>
      <xdr:row>82</xdr:row>
      <xdr:rowOff>90678</xdr:rowOff>
    </xdr:to>
    <xdr:cxnSp macro="">
      <xdr:nvCxnSpPr>
        <xdr:cNvPr id="275" name="直線コネクタ 274">
          <a:extLst>
            <a:ext uri="{FF2B5EF4-FFF2-40B4-BE49-F238E27FC236}">
              <a16:creationId xmlns:a16="http://schemas.microsoft.com/office/drawing/2014/main" id="{BC0BBED3-065A-4A3E-954B-A14087C3E4AF}"/>
            </a:ext>
          </a:extLst>
        </xdr:cNvPr>
        <xdr:cNvCxnSpPr/>
      </xdr:nvCxnSpPr>
      <xdr:spPr>
        <a:xfrm>
          <a:off x="2908300" y="1413586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a:extLst>
            <a:ext uri="{FF2B5EF4-FFF2-40B4-BE49-F238E27FC236}">
              <a16:creationId xmlns:a16="http://schemas.microsoft.com/office/drawing/2014/main" id="{30AD234C-A729-43C0-83D0-1EF897077C9F}"/>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a:extLst>
            <a:ext uri="{FF2B5EF4-FFF2-40B4-BE49-F238E27FC236}">
              <a16:creationId xmlns:a16="http://schemas.microsoft.com/office/drawing/2014/main" id="{AA0E46E6-8FB8-4E49-BF41-9824FCEF942A}"/>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78" name="n_3aveValue【公営住宅】&#10;有形固定資産減価償却率">
          <a:extLst>
            <a:ext uri="{FF2B5EF4-FFF2-40B4-BE49-F238E27FC236}">
              <a16:creationId xmlns:a16="http://schemas.microsoft.com/office/drawing/2014/main" id="{9BDC69B9-BF40-4C20-B67F-B9B98268A283}"/>
            </a:ext>
          </a:extLst>
        </xdr:cNvPr>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158005</xdr:rowOff>
    </xdr:from>
    <xdr:ext cx="405111" cy="259045"/>
    <xdr:sp macro="" textlink="">
      <xdr:nvSpPr>
        <xdr:cNvPr id="279" name="n_1mainValue【公営住宅】&#10;有形固定資産減価償却率">
          <a:extLst>
            <a:ext uri="{FF2B5EF4-FFF2-40B4-BE49-F238E27FC236}">
              <a16:creationId xmlns:a16="http://schemas.microsoft.com/office/drawing/2014/main" id="{594A1522-29EF-4243-8F58-0EAD784FB091}"/>
            </a:ext>
          </a:extLst>
        </xdr:cNvPr>
        <xdr:cNvSpPr txBox="1"/>
      </xdr:nvSpPr>
      <xdr:spPr>
        <a:xfrm>
          <a:off x="3582044" y="1387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144290</xdr:rowOff>
    </xdr:from>
    <xdr:ext cx="405111" cy="259045"/>
    <xdr:sp macro="" textlink="">
      <xdr:nvSpPr>
        <xdr:cNvPr id="280" name="n_2mainValue【公営住宅】&#10;有形固定資産減価償却率">
          <a:extLst>
            <a:ext uri="{FF2B5EF4-FFF2-40B4-BE49-F238E27FC236}">
              <a16:creationId xmlns:a16="http://schemas.microsoft.com/office/drawing/2014/main" id="{A7353A96-AA84-4D94-8820-5525F9BF9769}"/>
            </a:ext>
          </a:extLst>
        </xdr:cNvPr>
        <xdr:cNvSpPr txBox="1"/>
      </xdr:nvSpPr>
      <xdr:spPr>
        <a:xfrm>
          <a:off x="2705744" y="1386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CEB63F92-FCBD-4BC8-80AB-663B07CFD9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533E87D4-4A0F-4D74-AF45-748E07EEEE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A327283F-932E-4835-8FE2-AA230E636D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D9D479DE-20D3-4C81-AE27-15318A29E3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B7FC8729-2B1B-4D21-A3E5-E9E0FDDB8C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AC12F38B-ED86-41F3-B313-050F5BD67C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23B58868-866E-4C43-9698-D7B4808A83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E807DDCB-8377-43EC-B5C8-B1C2CCC0B0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3FE1441-7F72-46DB-B8D1-3A63F770CA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54AEF0ED-B6AC-42C0-A2D5-53E7B63721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991B59DA-4898-4081-8026-C6586AFD137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1623F8D9-C721-4E8C-AFCB-13EC5E0ADB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3BAE15DF-458D-4ECD-990A-63F5E002E4D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38552AEC-B451-4692-A93B-DB8A546994F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81D91DF2-2A39-4102-AF6B-30AE7192D96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C321418C-D67F-42A3-8CA9-43CBC64FC35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CDB57496-D701-458B-A2A3-08F1CCA3DE2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F75A3708-C7BA-4C53-942C-079447A60F3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D2F373F8-E00F-4492-BB8D-C47CE756A44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5F7DAD5A-B38D-48B2-B2E9-70331922A4A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DAC01A10-4A33-4D28-A9BB-25D140FBAF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E166C5F5-E482-4967-B4AB-3D593FF9F5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962AA07D-DE67-482C-B631-4D78C3464F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a:extLst>
            <a:ext uri="{FF2B5EF4-FFF2-40B4-BE49-F238E27FC236}">
              <a16:creationId xmlns:a16="http://schemas.microsoft.com/office/drawing/2014/main" id="{3406526E-0657-442A-839A-F533C0DF4302}"/>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a:extLst>
            <a:ext uri="{FF2B5EF4-FFF2-40B4-BE49-F238E27FC236}">
              <a16:creationId xmlns:a16="http://schemas.microsoft.com/office/drawing/2014/main" id="{A3329B84-7AAA-443E-B8C9-E99FD9CDAAFA}"/>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a:extLst>
            <a:ext uri="{FF2B5EF4-FFF2-40B4-BE49-F238E27FC236}">
              <a16:creationId xmlns:a16="http://schemas.microsoft.com/office/drawing/2014/main" id="{DF5297BA-2567-4A6E-9647-170012C562C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a:extLst>
            <a:ext uri="{FF2B5EF4-FFF2-40B4-BE49-F238E27FC236}">
              <a16:creationId xmlns:a16="http://schemas.microsoft.com/office/drawing/2014/main" id="{F621A02F-8E6A-415B-B41E-E6170A7EF9D5}"/>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a:extLst>
            <a:ext uri="{FF2B5EF4-FFF2-40B4-BE49-F238E27FC236}">
              <a16:creationId xmlns:a16="http://schemas.microsoft.com/office/drawing/2014/main" id="{26918C83-B6DE-45AB-B07F-63D8DA5595BA}"/>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09" name="【公営住宅】&#10;一人当たり面積平均値テキスト">
          <a:extLst>
            <a:ext uri="{FF2B5EF4-FFF2-40B4-BE49-F238E27FC236}">
              <a16:creationId xmlns:a16="http://schemas.microsoft.com/office/drawing/2014/main" id="{A7BB64DF-1913-4D70-981E-0B502F36A61F}"/>
            </a:ext>
          </a:extLst>
        </xdr:cNvPr>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a:extLst>
            <a:ext uri="{FF2B5EF4-FFF2-40B4-BE49-F238E27FC236}">
              <a16:creationId xmlns:a16="http://schemas.microsoft.com/office/drawing/2014/main" id="{95D16808-320F-4F76-A73E-525245826B5E}"/>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a:extLst>
            <a:ext uri="{FF2B5EF4-FFF2-40B4-BE49-F238E27FC236}">
              <a16:creationId xmlns:a16="http://schemas.microsoft.com/office/drawing/2014/main" id="{9D8C3346-13AB-4EC3-BBAB-B0EDAA54563D}"/>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a:extLst>
            <a:ext uri="{FF2B5EF4-FFF2-40B4-BE49-F238E27FC236}">
              <a16:creationId xmlns:a16="http://schemas.microsoft.com/office/drawing/2014/main" id="{27AF58C5-A35B-43D5-AD26-07E80DF6BD61}"/>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157987</xdr:rowOff>
    </xdr:from>
    <xdr:to>
      <xdr:col>41</xdr:col>
      <xdr:colOff>101600</xdr:colOff>
      <xdr:row>84</xdr:row>
      <xdr:rowOff>88137</xdr:rowOff>
    </xdr:to>
    <xdr:sp macro="" textlink="">
      <xdr:nvSpPr>
        <xdr:cNvPr id="313" name="フローチャート: 判断 312">
          <a:extLst>
            <a:ext uri="{FF2B5EF4-FFF2-40B4-BE49-F238E27FC236}">
              <a16:creationId xmlns:a16="http://schemas.microsoft.com/office/drawing/2014/main" id="{947BAC72-BA93-4F2F-BC56-4B877F5F6658}"/>
            </a:ext>
          </a:extLst>
        </xdr:cNvPr>
        <xdr:cNvSpPr/>
      </xdr:nvSpPr>
      <xdr:spPr>
        <a:xfrm>
          <a:off x="7810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B289E30-48F4-403C-A84F-BA51CB50D4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B0CE9966-EAAD-4571-9D22-A9172DEA45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2321B97-8902-45FE-ADE7-2838CB2B33D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1D260839-77E2-42AA-8853-B05F266A46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AA01DFD2-682F-48BB-83C3-246063CD34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19" name="楕円 318">
          <a:extLst>
            <a:ext uri="{FF2B5EF4-FFF2-40B4-BE49-F238E27FC236}">
              <a16:creationId xmlns:a16="http://schemas.microsoft.com/office/drawing/2014/main" id="{D4B3BFE1-2DCA-43F3-8DB5-C39E1777E517}"/>
            </a:ext>
          </a:extLst>
        </xdr:cNvPr>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114316</xdr:rowOff>
    </xdr:from>
    <xdr:ext cx="469744" cy="259045"/>
    <xdr:sp macro="" textlink="">
      <xdr:nvSpPr>
        <xdr:cNvPr id="320" name="【公営住宅】&#10;一人当たり面積該当値テキスト">
          <a:extLst>
            <a:ext uri="{FF2B5EF4-FFF2-40B4-BE49-F238E27FC236}">
              <a16:creationId xmlns:a16="http://schemas.microsoft.com/office/drawing/2014/main" id="{8CFC5CF4-530E-46BD-9792-ADB0BBD25E8A}"/>
            </a:ext>
          </a:extLst>
        </xdr:cNvPr>
        <xdr:cNvSpPr txBox="1"/>
      </xdr:nvSpPr>
      <xdr:spPr>
        <a:xfrm>
          <a:off x="10515600"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131318</xdr:rowOff>
    </xdr:from>
    <xdr:to>
      <xdr:col>50</xdr:col>
      <xdr:colOff>165100</xdr:colOff>
      <xdr:row>85</xdr:row>
      <xdr:rowOff>61468</xdr:rowOff>
    </xdr:to>
    <xdr:sp macro="" textlink="">
      <xdr:nvSpPr>
        <xdr:cNvPr id="321" name="楕円 320">
          <a:extLst>
            <a:ext uri="{FF2B5EF4-FFF2-40B4-BE49-F238E27FC236}">
              <a16:creationId xmlns:a16="http://schemas.microsoft.com/office/drawing/2014/main" id="{20E377C2-009C-4A4A-8FCC-E858914BA10B}"/>
            </a:ext>
          </a:extLst>
        </xdr:cNvPr>
        <xdr:cNvSpPr/>
      </xdr:nvSpPr>
      <xdr:spPr>
        <a:xfrm>
          <a:off x="958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xdr:rowOff>
    </xdr:from>
    <xdr:to>
      <xdr:col>55</xdr:col>
      <xdr:colOff>0</xdr:colOff>
      <xdr:row>85</xdr:row>
      <xdr:rowOff>15239</xdr:rowOff>
    </xdr:to>
    <xdr:cxnSp macro="">
      <xdr:nvCxnSpPr>
        <xdr:cNvPr id="322" name="直線コネクタ 321">
          <a:extLst>
            <a:ext uri="{FF2B5EF4-FFF2-40B4-BE49-F238E27FC236}">
              <a16:creationId xmlns:a16="http://schemas.microsoft.com/office/drawing/2014/main" id="{9DC35A6D-B26B-4516-BEE9-5F61B93A29CD}"/>
            </a:ext>
          </a:extLst>
        </xdr:cNvPr>
        <xdr:cNvCxnSpPr/>
      </xdr:nvCxnSpPr>
      <xdr:spPr>
        <a:xfrm>
          <a:off x="9639300" y="145839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130556</xdr:rowOff>
    </xdr:from>
    <xdr:to>
      <xdr:col>46</xdr:col>
      <xdr:colOff>38100</xdr:colOff>
      <xdr:row>85</xdr:row>
      <xdr:rowOff>60706</xdr:rowOff>
    </xdr:to>
    <xdr:sp macro="" textlink="">
      <xdr:nvSpPr>
        <xdr:cNvPr id="323" name="楕円 322">
          <a:extLst>
            <a:ext uri="{FF2B5EF4-FFF2-40B4-BE49-F238E27FC236}">
              <a16:creationId xmlns:a16="http://schemas.microsoft.com/office/drawing/2014/main" id="{29251092-3117-40A9-AEAE-9A2F174D227A}"/>
            </a:ext>
          </a:extLst>
        </xdr:cNvPr>
        <xdr:cNvSpPr/>
      </xdr:nvSpPr>
      <xdr:spPr>
        <a:xfrm>
          <a:off x="86995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xdr:rowOff>
    </xdr:from>
    <xdr:to>
      <xdr:col>50</xdr:col>
      <xdr:colOff>114300</xdr:colOff>
      <xdr:row>85</xdr:row>
      <xdr:rowOff>10668</xdr:rowOff>
    </xdr:to>
    <xdr:cxnSp macro="">
      <xdr:nvCxnSpPr>
        <xdr:cNvPr id="324" name="直線コネクタ 323">
          <a:extLst>
            <a:ext uri="{FF2B5EF4-FFF2-40B4-BE49-F238E27FC236}">
              <a16:creationId xmlns:a16="http://schemas.microsoft.com/office/drawing/2014/main" id="{2C00839E-F65D-43B9-A9B4-57731F004B5B}"/>
            </a:ext>
          </a:extLst>
        </xdr:cNvPr>
        <xdr:cNvCxnSpPr/>
      </xdr:nvCxnSpPr>
      <xdr:spPr>
        <a:xfrm>
          <a:off x="8750300" y="145831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5" name="n_1aveValue【公営住宅】&#10;一人当たり面積">
          <a:extLst>
            <a:ext uri="{FF2B5EF4-FFF2-40B4-BE49-F238E27FC236}">
              <a16:creationId xmlns:a16="http://schemas.microsoft.com/office/drawing/2014/main" id="{7855BB96-AA27-4615-8E1F-EFD54F267EDD}"/>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6" name="n_2aveValue【公営住宅】&#10;一人当たり面積">
          <a:extLst>
            <a:ext uri="{FF2B5EF4-FFF2-40B4-BE49-F238E27FC236}">
              <a16:creationId xmlns:a16="http://schemas.microsoft.com/office/drawing/2014/main" id="{6C9EE3C9-197C-4651-A4AE-8805EB6AD9DF}"/>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104664</xdr:rowOff>
    </xdr:from>
    <xdr:ext cx="469744" cy="259045"/>
    <xdr:sp macro="" textlink="">
      <xdr:nvSpPr>
        <xdr:cNvPr id="327" name="n_3aveValue【公営住宅】&#10;一人当たり面積">
          <a:extLst>
            <a:ext uri="{FF2B5EF4-FFF2-40B4-BE49-F238E27FC236}">
              <a16:creationId xmlns:a16="http://schemas.microsoft.com/office/drawing/2014/main" id="{F832BA6C-E45D-4558-A276-80C610339CD5}"/>
            </a:ext>
          </a:extLst>
        </xdr:cNvPr>
        <xdr:cNvSpPr txBox="1"/>
      </xdr:nvSpPr>
      <xdr:spPr>
        <a:xfrm>
          <a:off x="7626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52595</xdr:rowOff>
    </xdr:from>
    <xdr:ext cx="469744" cy="259045"/>
    <xdr:sp macro="" textlink="">
      <xdr:nvSpPr>
        <xdr:cNvPr id="328" name="n_1mainValue【公営住宅】&#10;一人当たり面積">
          <a:extLst>
            <a:ext uri="{FF2B5EF4-FFF2-40B4-BE49-F238E27FC236}">
              <a16:creationId xmlns:a16="http://schemas.microsoft.com/office/drawing/2014/main" id="{42263924-FBF9-47C6-9FB3-2A784A37CE1C}"/>
            </a:ext>
          </a:extLst>
        </xdr:cNvPr>
        <xdr:cNvSpPr txBox="1"/>
      </xdr:nvSpPr>
      <xdr:spPr>
        <a:xfrm>
          <a:off x="9391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51833</xdr:rowOff>
    </xdr:from>
    <xdr:ext cx="469744" cy="259045"/>
    <xdr:sp macro="" textlink="">
      <xdr:nvSpPr>
        <xdr:cNvPr id="329" name="n_2mainValue【公営住宅】&#10;一人当たり面積">
          <a:extLst>
            <a:ext uri="{FF2B5EF4-FFF2-40B4-BE49-F238E27FC236}">
              <a16:creationId xmlns:a16="http://schemas.microsoft.com/office/drawing/2014/main" id="{F47DBEBE-09FD-49DF-B20B-68AF5D2218F1}"/>
            </a:ext>
          </a:extLst>
        </xdr:cNvPr>
        <xdr:cNvSpPr txBox="1"/>
      </xdr:nvSpPr>
      <xdr:spPr>
        <a:xfrm>
          <a:off x="8515427"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9BD15035-4237-4533-93E4-79EF3D5202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3F7C04EF-FB0B-4AB0-AB1B-501020530B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8C9EF3AD-2972-48D7-9AB2-A8C36A011C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92AEF526-2A76-40A8-B537-BE6F6E9C9E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C92C64F-06AF-4266-BAE5-CFA4804647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57AA5B5D-0C9B-4A31-96ED-CFB51BEE67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6F69970E-C1F9-42A6-A1D9-8271F560CA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D4D1481F-4B18-4F02-8C8A-C73592B5BCE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AF30EB74-EAC2-424F-9E61-370D95479B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8C9A035-741F-41CD-B0EA-23842C8484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6B0D1CA0-5EBE-406C-B27A-DEAD4DA79B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FF675C9-E218-4708-8B9A-D20686FAAD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DAE20C33-02BA-4EA6-8360-5840392706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28EEC8-7D87-40E1-8D7D-9D6938070C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F3F7FDF4-C9A0-4B81-AAB8-E44923F2D7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4A613817-CBAF-4222-AE9C-DFC1479BC4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72ACE3AF-64EF-438A-8082-A742E68ED4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862CC227-FDFC-401A-B27E-6C9E51D294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748B7466-6562-4983-BC16-BCC615E601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8D200F0A-C5F5-4E9E-8C91-9EF86992CC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0E1341EC-F02D-4E1C-9EC0-2EDC5B7418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CB7DD9DE-C6A9-44F6-A7B9-8B36601F0A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5F18817C-6FC2-431D-B863-342D15F023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0D402ABE-A58E-4288-A96F-0BE0F80E0A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E28F8420-8BDB-4588-8716-BD317D4352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13F0C6C7-0CDA-4AFA-B77A-0112810BA7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0C651005-3811-4F32-ABE3-7A4F3F5EEA2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C48A6995-B97F-4D1A-9175-D789E5AA6DD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6D928B7B-DD2F-4663-B5A9-C0CD04096E6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85BA37A9-D92C-4311-9594-5A9A9B1C3FF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7FC363A3-95F7-464E-B6E1-91172ACDBA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524A93FB-9F51-4565-A22A-99C3ACEEC85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741FB915-84E2-4748-A838-092C101BF7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73BB7BDB-2B86-40D4-9930-6FA3FFC0253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A6B7530E-D7E6-49B3-B5D6-E14F708D3A5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A2FB298B-C5F2-46FF-A9BF-B04B95D3CB5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7B3C5A8E-C8A6-4A03-9146-57DCDADBE92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F7E7A85C-2CF8-4D08-AA6C-F5C98CC2FF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15146792-9357-439B-9B76-B7E925C1422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F29D5B9D-B20E-4C21-859E-AC7A91DC99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a:extLst>
            <a:ext uri="{FF2B5EF4-FFF2-40B4-BE49-F238E27FC236}">
              <a16:creationId xmlns:a16="http://schemas.microsoft.com/office/drawing/2014/main" id="{1D2068AC-45C2-47AE-9E96-FBA03467A540}"/>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5CE57798-E4C3-4325-B289-D4A4D42DC78F}"/>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a:extLst>
            <a:ext uri="{FF2B5EF4-FFF2-40B4-BE49-F238E27FC236}">
              <a16:creationId xmlns:a16="http://schemas.microsoft.com/office/drawing/2014/main" id="{714A5DE1-F19E-4B85-A98C-B7C9FB1723E2}"/>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2C0B39CC-8668-4D8F-AE82-8A05A0032339}"/>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a:extLst>
            <a:ext uri="{FF2B5EF4-FFF2-40B4-BE49-F238E27FC236}">
              <a16:creationId xmlns:a16="http://schemas.microsoft.com/office/drawing/2014/main" id="{90F6A05D-5EFB-4CDC-BE22-CF08A4B0BF79}"/>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CB18A499-7650-47C2-BCDB-861579C31F44}"/>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a:extLst>
            <a:ext uri="{FF2B5EF4-FFF2-40B4-BE49-F238E27FC236}">
              <a16:creationId xmlns:a16="http://schemas.microsoft.com/office/drawing/2014/main" id="{1C144DDB-EE3D-4BBE-A25D-F0E6D435B6FE}"/>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a:extLst>
            <a:ext uri="{FF2B5EF4-FFF2-40B4-BE49-F238E27FC236}">
              <a16:creationId xmlns:a16="http://schemas.microsoft.com/office/drawing/2014/main" id="{49312442-E094-44A7-93D1-383992894E2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a:extLst>
            <a:ext uri="{FF2B5EF4-FFF2-40B4-BE49-F238E27FC236}">
              <a16:creationId xmlns:a16="http://schemas.microsoft.com/office/drawing/2014/main" id="{C17A07C7-C773-4AE2-A9E8-F8836AB15566}"/>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79" name="フローチャート: 判断 378">
          <a:extLst>
            <a:ext uri="{FF2B5EF4-FFF2-40B4-BE49-F238E27FC236}">
              <a16:creationId xmlns:a16="http://schemas.microsoft.com/office/drawing/2014/main" id="{17C11CD8-339A-4903-A277-3E3215EA9C05}"/>
            </a:ext>
          </a:extLst>
        </xdr:cNvPr>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EFFCD28E-D59E-476B-ABC3-2CB0E32C85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981437B3-5179-4997-A45D-A35F931B9E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B3BC012-ECD6-40A5-B77D-27B237D559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8930AC08-BBDA-4BB4-AEAB-EDB4F6799A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5E0321E-E634-493F-8800-3B0E2258EF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385" name="楕円 384">
          <a:extLst>
            <a:ext uri="{FF2B5EF4-FFF2-40B4-BE49-F238E27FC236}">
              <a16:creationId xmlns:a16="http://schemas.microsoft.com/office/drawing/2014/main" id="{322D467B-1979-459B-AE34-B539EBE5AE66}"/>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9071B5B6-97B9-4B29-9131-B1B8DB97B9CC}"/>
            </a:ext>
          </a:extLst>
        </xdr:cNvPr>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387" name="楕円 386">
          <a:extLst>
            <a:ext uri="{FF2B5EF4-FFF2-40B4-BE49-F238E27FC236}">
              <a16:creationId xmlns:a16="http://schemas.microsoft.com/office/drawing/2014/main" id="{7C6E31D1-B9A6-467B-BE1A-4BACEA671A2E}"/>
            </a:ext>
          </a:extLst>
        </xdr:cNvPr>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163830</xdr:rowOff>
    </xdr:to>
    <xdr:cxnSp macro="">
      <xdr:nvCxnSpPr>
        <xdr:cNvPr id="388" name="直線コネクタ 387">
          <a:extLst>
            <a:ext uri="{FF2B5EF4-FFF2-40B4-BE49-F238E27FC236}">
              <a16:creationId xmlns:a16="http://schemas.microsoft.com/office/drawing/2014/main" id="{B23170C3-2FE7-4943-8FFB-1B98FD2998CF}"/>
            </a:ext>
          </a:extLst>
        </xdr:cNvPr>
        <xdr:cNvCxnSpPr/>
      </xdr:nvCxnSpPr>
      <xdr:spPr>
        <a:xfrm flipV="1">
          <a:off x="15481300" y="67856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389" name="楕円 388">
          <a:extLst>
            <a:ext uri="{FF2B5EF4-FFF2-40B4-BE49-F238E27FC236}">
              <a16:creationId xmlns:a16="http://schemas.microsoft.com/office/drawing/2014/main" id="{E58F40A6-F742-48F6-95D8-770212EE45A0}"/>
            </a:ext>
          </a:extLst>
        </xdr:cNvPr>
        <xdr:cNvSpPr/>
      </xdr:nvSpPr>
      <xdr:spPr>
        <a:xfrm>
          <a:off x="1454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163830</xdr:rowOff>
    </xdr:to>
    <xdr:cxnSp macro="">
      <xdr:nvCxnSpPr>
        <xdr:cNvPr id="390" name="直線コネクタ 389">
          <a:extLst>
            <a:ext uri="{FF2B5EF4-FFF2-40B4-BE49-F238E27FC236}">
              <a16:creationId xmlns:a16="http://schemas.microsoft.com/office/drawing/2014/main" id="{430C33D5-8C8E-49FB-BFF5-91A46292240F}"/>
            </a:ext>
          </a:extLst>
        </xdr:cNvPr>
        <xdr:cNvCxnSpPr/>
      </xdr:nvCxnSpPr>
      <xdr:spPr>
        <a:xfrm>
          <a:off x="14592300" y="6770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F131DAA4-274F-4CD7-9F9C-9B4A1725807C}"/>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12DAEF5C-9A26-4EF1-ADE5-2D6476675906}"/>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27322</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41E0FC11-4A2D-4BB0-A13B-69BB00A28805}"/>
            </a:ext>
          </a:extLst>
        </xdr:cNvPr>
        <xdr:cNvSpPr txBox="1"/>
      </xdr:nvSpPr>
      <xdr:spPr>
        <a:xfrm>
          <a:off x="13500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34307</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123D0F00-F634-4488-8011-631584AD968D}"/>
            </a:ext>
          </a:extLst>
        </xdr:cNvPr>
        <xdr:cNvSpPr txBox="1"/>
      </xdr:nvSpPr>
      <xdr:spPr>
        <a:xfrm>
          <a:off x="15266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8B17F845-C280-45A0-A8A5-ADF0F33FAA16}"/>
            </a:ext>
          </a:extLst>
        </xdr:cNvPr>
        <xdr:cNvSpPr txBox="1"/>
      </xdr:nvSpPr>
      <xdr:spPr>
        <a:xfrm>
          <a:off x="14389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DE4BE7FB-87D2-4235-BCD4-272AEC8678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565B2C69-5840-4C10-A0C5-589A382735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3FEEE81B-88EE-4820-98DC-23EB0A6939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830EE620-40DA-48C3-B585-C79B929F19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DE6C039A-E044-495F-908F-46A4B43166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54729F97-78BA-48C8-9B50-E36060D874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4357597-AF87-4AAC-85AD-EEA1CB28BF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2033FABD-3499-4DEF-B866-E07F9B1C61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D003EE49-DD68-450C-B69A-387983CD45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C4DC1A83-BBE7-4305-A8B5-CE7B50145B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62668739-3A51-4863-B69F-411C39EC880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932DA7E8-7F99-4F8B-B62C-AF889E0164A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9780BF7A-A54C-439B-B5C0-F148815FBCE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E9CE4821-1D9D-4CB4-9285-4E9FBEE2635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3F8CDC91-BCA6-4FD1-85A9-E93BB7927AE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9AA352EF-D81F-454F-89D5-B1DCDD3CA1F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791BC479-0B35-4E40-B85E-5AD1C62419F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913EE5A4-5EE2-4C14-8945-FC78898654F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9D898648-5148-432D-8A01-57EA6496577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7A2D6CCF-DC39-416C-8101-27D13A20271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DEFA1040-FB07-4756-A4D1-95BFD45D493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BB0FB824-4F66-4D71-BACF-02B1AE3DEC4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7FA8D2C2-2C50-46BE-AA46-871313EDB7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D181C08B-64D5-4632-9EFF-D9641C54C8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63DF7DE2-78A6-40A3-A94D-D322B5CE90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a:extLst>
            <a:ext uri="{FF2B5EF4-FFF2-40B4-BE49-F238E27FC236}">
              <a16:creationId xmlns:a16="http://schemas.microsoft.com/office/drawing/2014/main" id="{05F5EB09-77B6-4B2E-9B9C-63DEB3152E87}"/>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73E23CA5-0841-4D11-AF66-3824F75A771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a:extLst>
            <a:ext uri="{FF2B5EF4-FFF2-40B4-BE49-F238E27FC236}">
              <a16:creationId xmlns:a16="http://schemas.microsoft.com/office/drawing/2014/main" id="{A8263B31-5BDA-47FB-8654-5E57E1DD2CF0}"/>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DA02BFAB-57B1-4995-B66D-E01239081CB6}"/>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a:extLst>
            <a:ext uri="{FF2B5EF4-FFF2-40B4-BE49-F238E27FC236}">
              <a16:creationId xmlns:a16="http://schemas.microsoft.com/office/drawing/2014/main" id="{C7B75D56-8798-442B-9588-811CB49833FD}"/>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84733A47-A4D7-4D5E-9C37-ACBFD9736A01}"/>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a:extLst>
            <a:ext uri="{FF2B5EF4-FFF2-40B4-BE49-F238E27FC236}">
              <a16:creationId xmlns:a16="http://schemas.microsoft.com/office/drawing/2014/main" id="{BA411C3E-B4E4-4CEB-8C48-0A9275ABA7C0}"/>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a:extLst>
            <a:ext uri="{FF2B5EF4-FFF2-40B4-BE49-F238E27FC236}">
              <a16:creationId xmlns:a16="http://schemas.microsoft.com/office/drawing/2014/main" id="{D404896E-D0EC-4A39-B7A5-CA133C03521F}"/>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a:extLst>
            <a:ext uri="{FF2B5EF4-FFF2-40B4-BE49-F238E27FC236}">
              <a16:creationId xmlns:a16="http://schemas.microsoft.com/office/drawing/2014/main" id="{D08FFB62-0B3D-46FE-A136-8E0E01E42FCA}"/>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141333</xdr:rowOff>
    </xdr:from>
    <xdr:to>
      <xdr:col>102</xdr:col>
      <xdr:colOff>165100</xdr:colOff>
      <xdr:row>38</xdr:row>
      <xdr:rowOff>71482</xdr:rowOff>
    </xdr:to>
    <xdr:sp macro="" textlink="">
      <xdr:nvSpPr>
        <xdr:cNvPr id="430" name="フローチャート: 判断 429">
          <a:extLst>
            <a:ext uri="{FF2B5EF4-FFF2-40B4-BE49-F238E27FC236}">
              <a16:creationId xmlns:a16="http://schemas.microsoft.com/office/drawing/2014/main" id="{994747D1-09C5-4D71-96D6-8E53CB19B2D5}"/>
            </a:ext>
          </a:extLst>
        </xdr:cNvPr>
        <xdr:cNvSpPr/>
      </xdr:nvSpPr>
      <xdr:spPr>
        <a:xfrm>
          <a:off x="19494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55C246C-6904-4213-B376-3920F6A1B33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44EE623-2BEE-40E7-AD6B-80D4559ACE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2CEB85C-5453-4916-A89E-D029341307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EAACA2B-851C-4C83-A30C-1F555C935D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0FF1BA1-5D71-4581-95D4-690A67C638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121738</xdr:rowOff>
    </xdr:from>
    <xdr:to>
      <xdr:col>116</xdr:col>
      <xdr:colOff>114300</xdr:colOff>
      <xdr:row>42</xdr:row>
      <xdr:rowOff>51888</xdr:rowOff>
    </xdr:to>
    <xdr:sp macro="" textlink="">
      <xdr:nvSpPr>
        <xdr:cNvPr id="436" name="楕円 435">
          <a:extLst>
            <a:ext uri="{FF2B5EF4-FFF2-40B4-BE49-F238E27FC236}">
              <a16:creationId xmlns:a16="http://schemas.microsoft.com/office/drawing/2014/main" id="{C57C1DCC-8235-45BA-A021-0DA4E3111D44}"/>
            </a:ext>
          </a:extLst>
        </xdr:cNvPr>
        <xdr:cNvSpPr/>
      </xdr:nvSpPr>
      <xdr:spPr>
        <a:xfrm>
          <a:off x="221107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36665</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5093E164-50C7-412D-B45E-FFDC4E3DAD69}"/>
            </a:ext>
          </a:extLst>
        </xdr:cNvPr>
        <xdr:cNvSpPr txBox="1"/>
      </xdr:nvSpPr>
      <xdr:spPr>
        <a:xfrm>
          <a:off x="22199600" y="70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121738</xdr:rowOff>
    </xdr:from>
    <xdr:to>
      <xdr:col>112</xdr:col>
      <xdr:colOff>38100</xdr:colOff>
      <xdr:row>42</xdr:row>
      <xdr:rowOff>51888</xdr:rowOff>
    </xdr:to>
    <xdr:sp macro="" textlink="">
      <xdr:nvSpPr>
        <xdr:cNvPr id="438" name="楕円 437">
          <a:extLst>
            <a:ext uri="{FF2B5EF4-FFF2-40B4-BE49-F238E27FC236}">
              <a16:creationId xmlns:a16="http://schemas.microsoft.com/office/drawing/2014/main" id="{06EF8252-E339-4C6D-B373-9E2A3A11AB99}"/>
            </a:ext>
          </a:extLst>
        </xdr:cNvPr>
        <xdr:cNvSpPr/>
      </xdr:nvSpPr>
      <xdr:spPr>
        <a:xfrm>
          <a:off x="21272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1088</xdr:rowOff>
    </xdr:from>
    <xdr:to>
      <xdr:col>116</xdr:col>
      <xdr:colOff>63500</xdr:colOff>
      <xdr:row>42</xdr:row>
      <xdr:rowOff>1088</xdr:rowOff>
    </xdr:to>
    <xdr:cxnSp macro="">
      <xdr:nvCxnSpPr>
        <xdr:cNvPr id="439" name="直線コネクタ 438">
          <a:extLst>
            <a:ext uri="{FF2B5EF4-FFF2-40B4-BE49-F238E27FC236}">
              <a16:creationId xmlns:a16="http://schemas.microsoft.com/office/drawing/2014/main" id="{A1AA45F0-7658-457A-83D7-72893DED829B}"/>
            </a:ext>
          </a:extLst>
        </xdr:cNvPr>
        <xdr:cNvCxnSpPr/>
      </xdr:nvCxnSpPr>
      <xdr:spPr>
        <a:xfrm>
          <a:off x="21323300" y="720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92347</xdr:rowOff>
    </xdr:from>
    <xdr:to>
      <xdr:col>107</xdr:col>
      <xdr:colOff>101600</xdr:colOff>
      <xdr:row>42</xdr:row>
      <xdr:rowOff>22497</xdr:rowOff>
    </xdr:to>
    <xdr:sp macro="" textlink="">
      <xdr:nvSpPr>
        <xdr:cNvPr id="440" name="楕円 439">
          <a:extLst>
            <a:ext uri="{FF2B5EF4-FFF2-40B4-BE49-F238E27FC236}">
              <a16:creationId xmlns:a16="http://schemas.microsoft.com/office/drawing/2014/main" id="{C71B0712-98C2-4842-9A7E-AF9C65A788DF}"/>
            </a:ext>
          </a:extLst>
        </xdr:cNvPr>
        <xdr:cNvSpPr/>
      </xdr:nvSpPr>
      <xdr:spPr>
        <a:xfrm>
          <a:off x="20383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143147</xdr:rowOff>
    </xdr:from>
    <xdr:to>
      <xdr:col>111</xdr:col>
      <xdr:colOff>177800</xdr:colOff>
      <xdr:row>42</xdr:row>
      <xdr:rowOff>1088</xdr:rowOff>
    </xdr:to>
    <xdr:cxnSp macro="">
      <xdr:nvCxnSpPr>
        <xdr:cNvPr id="441" name="直線コネクタ 440">
          <a:extLst>
            <a:ext uri="{FF2B5EF4-FFF2-40B4-BE49-F238E27FC236}">
              <a16:creationId xmlns:a16="http://schemas.microsoft.com/office/drawing/2014/main" id="{10277F14-FAEE-4522-9611-A50D826F7509}"/>
            </a:ext>
          </a:extLst>
        </xdr:cNvPr>
        <xdr:cNvCxnSpPr/>
      </xdr:nvCxnSpPr>
      <xdr:spPr>
        <a:xfrm>
          <a:off x="20434300" y="71725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AE1907FC-9D7E-49F9-95ED-B2769A973FE7}"/>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881F3B6E-9719-4109-BB4F-83E6BE60C5AB}"/>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88010</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1F7CE1F5-F1AB-40CF-9A18-7F3473DA7CCB}"/>
            </a:ext>
          </a:extLst>
        </xdr:cNvPr>
        <xdr:cNvSpPr txBox="1"/>
      </xdr:nvSpPr>
      <xdr:spPr>
        <a:xfrm>
          <a:off x="19310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43015</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76B62258-661D-4A03-B67D-1AF7583218D6}"/>
            </a:ext>
          </a:extLst>
        </xdr:cNvPr>
        <xdr:cNvSpPr txBox="1"/>
      </xdr:nvSpPr>
      <xdr:spPr>
        <a:xfrm>
          <a:off x="21075727" y="72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13624</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97D73595-29E3-47A5-AEAA-79BBC1633C19}"/>
            </a:ext>
          </a:extLst>
        </xdr:cNvPr>
        <xdr:cNvSpPr txBox="1"/>
      </xdr:nvSpPr>
      <xdr:spPr>
        <a:xfrm>
          <a:off x="201994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7A8F78DD-CA3B-4F04-B29B-F65D3B720E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B17529A7-F95D-4114-AB4B-C6C00A13C3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8EB27826-C521-4B60-B21A-EE3CCCAA65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572F1A3D-A2A3-4843-B4B8-B707B7F726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496B046F-12B0-4008-B944-4984DAD48D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C80FF05B-71F1-4024-90A5-61DCE1CBD9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FEA1F53B-23F7-4F2B-914F-6D5FC58250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5744793B-07CE-4C30-A1EE-3C7B5DA425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7EFF188C-12ED-44D9-939C-BAEC63847E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27A28361-EA8B-497C-8706-8D2529D8AC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id="{32DD77E7-2930-4E38-B528-710D6FBB526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a:extLst>
            <a:ext uri="{FF2B5EF4-FFF2-40B4-BE49-F238E27FC236}">
              <a16:creationId xmlns:a16="http://schemas.microsoft.com/office/drawing/2014/main" id="{7EDEF754-1A8C-4FA4-8832-CCDEE58A7C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a:extLst>
            <a:ext uri="{FF2B5EF4-FFF2-40B4-BE49-F238E27FC236}">
              <a16:creationId xmlns:a16="http://schemas.microsoft.com/office/drawing/2014/main" id="{7316CC6F-6019-470F-9F5E-C6061A08FC4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a:extLst>
            <a:ext uri="{FF2B5EF4-FFF2-40B4-BE49-F238E27FC236}">
              <a16:creationId xmlns:a16="http://schemas.microsoft.com/office/drawing/2014/main" id="{6E92AF56-37A8-458E-864E-09A01713F08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a:extLst>
            <a:ext uri="{FF2B5EF4-FFF2-40B4-BE49-F238E27FC236}">
              <a16:creationId xmlns:a16="http://schemas.microsoft.com/office/drawing/2014/main" id="{C4D2036B-B131-4B6B-94F9-9BF4EC774FF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a:extLst>
            <a:ext uri="{FF2B5EF4-FFF2-40B4-BE49-F238E27FC236}">
              <a16:creationId xmlns:a16="http://schemas.microsoft.com/office/drawing/2014/main" id="{D166601E-73B1-49B4-8DF7-58307310616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id="{AC1E97F8-938E-4BED-A1FA-CF7AEF31E7F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a:extLst>
            <a:ext uri="{FF2B5EF4-FFF2-40B4-BE49-F238E27FC236}">
              <a16:creationId xmlns:a16="http://schemas.microsoft.com/office/drawing/2014/main" id="{E42E6F89-6E0E-4545-9CB4-60AEF22C43F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a:extLst>
            <a:ext uri="{FF2B5EF4-FFF2-40B4-BE49-F238E27FC236}">
              <a16:creationId xmlns:a16="http://schemas.microsoft.com/office/drawing/2014/main" id="{D296826E-B4BC-4FF3-AE78-315B2F2C8DF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955F2F5C-90C1-44C3-A7CD-E5452DF497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369C3962-C4A4-400B-84A2-6ED1461ECCF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E2EE0BAE-DEE0-4F10-924D-D865DBBFD1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a:extLst>
            <a:ext uri="{FF2B5EF4-FFF2-40B4-BE49-F238E27FC236}">
              <a16:creationId xmlns:a16="http://schemas.microsoft.com/office/drawing/2014/main" id="{AC76199C-4267-48D5-B5FF-AD6242DAB2E1}"/>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F5848B9D-E9A0-4B9C-8534-08FBF0DB6683}"/>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a:extLst>
            <a:ext uri="{FF2B5EF4-FFF2-40B4-BE49-F238E27FC236}">
              <a16:creationId xmlns:a16="http://schemas.microsoft.com/office/drawing/2014/main" id="{104F3E78-8A77-4478-A2E7-C7AFA68321E8}"/>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9D0273B5-9C9C-4D90-8915-7C2F2AEBCC9F}"/>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a:extLst>
            <a:ext uri="{FF2B5EF4-FFF2-40B4-BE49-F238E27FC236}">
              <a16:creationId xmlns:a16="http://schemas.microsoft.com/office/drawing/2014/main" id="{0352C50B-A83E-42A1-8036-ACEA97115C2D}"/>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8AE9EF33-03D5-442C-B322-CE8446180341}"/>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a:extLst>
            <a:ext uri="{FF2B5EF4-FFF2-40B4-BE49-F238E27FC236}">
              <a16:creationId xmlns:a16="http://schemas.microsoft.com/office/drawing/2014/main" id="{EFCC1193-CDA1-4F06-B5A0-289364654C6B}"/>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a:extLst>
            <a:ext uri="{FF2B5EF4-FFF2-40B4-BE49-F238E27FC236}">
              <a16:creationId xmlns:a16="http://schemas.microsoft.com/office/drawing/2014/main" id="{A71AC8F0-AEEB-43E2-A627-CEA032F894FA}"/>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a:extLst>
            <a:ext uri="{FF2B5EF4-FFF2-40B4-BE49-F238E27FC236}">
              <a16:creationId xmlns:a16="http://schemas.microsoft.com/office/drawing/2014/main" id="{2DEA9206-1FBD-43BB-8387-0D1225A97B98}"/>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116078</xdr:rowOff>
    </xdr:from>
    <xdr:to>
      <xdr:col>72</xdr:col>
      <xdr:colOff>38100</xdr:colOff>
      <xdr:row>59</xdr:row>
      <xdr:rowOff>46228</xdr:rowOff>
    </xdr:to>
    <xdr:sp macro="" textlink="">
      <xdr:nvSpPr>
        <xdr:cNvPr id="478" name="フローチャート: 判断 477">
          <a:extLst>
            <a:ext uri="{FF2B5EF4-FFF2-40B4-BE49-F238E27FC236}">
              <a16:creationId xmlns:a16="http://schemas.microsoft.com/office/drawing/2014/main" id="{E9FE3E9E-CABC-4896-8F88-0539D299F7CB}"/>
            </a:ext>
          </a:extLst>
        </xdr:cNvPr>
        <xdr:cNvSpPr/>
      </xdr:nvSpPr>
      <xdr:spPr>
        <a:xfrm>
          <a:off x="13652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B2BA53F2-DDF1-469C-B099-1AC813A416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F4621EE-7F0F-40DE-BCCE-EBCEE78F68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2671BAB3-8BEE-4D2A-A019-015599C9D4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C4D6455-1C54-4C46-A24C-9CAA8AD50C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70C4315-FE0E-4599-AF92-D2A774D98F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81788</xdr:rowOff>
    </xdr:from>
    <xdr:to>
      <xdr:col>85</xdr:col>
      <xdr:colOff>177800</xdr:colOff>
      <xdr:row>60</xdr:row>
      <xdr:rowOff>11938</xdr:rowOff>
    </xdr:to>
    <xdr:sp macro="" textlink="">
      <xdr:nvSpPr>
        <xdr:cNvPr id="484" name="楕円 483">
          <a:extLst>
            <a:ext uri="{FF2B5EF4-FFF2-40B4-BE49-F238E27FC236}">
              <a16:creationId xmlns:a16="http://schemas.microsoft.com/office/drawing/2014/main" id="{BAB9913F-E686-43FC-B4CD-61F6C65019AB}"/>
            </a:ext>
          </a:extLst>
        </xdr:cNvPr>
        <xdr:cNvSpPr/>
      </xdr:nvSpPr>
      <xdr:spPr>
        <a:xfrm>
          <a:off x="162687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60215</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344486F8-9B10-4303-B182-9BF4DA319A3D}"/>
            </a:ext>
          </a:extLst>
        </xdr:cNvPr>
        <xdr:cNvSpPr txBox="1"/>
      </xdr:nvSpPr>
      <xdr:spPr>
        <a:xfrm>
          <a:off x="16357600"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104648</xdr:rowOff>
    </xdr:from>
    <xdr:to>
      <xdr:col>81</xdr:col>
      <xdr:colOff>101600</xdr:colOff>
      <xdr:row>60</xdr:row>
      <xdr:rowOff>34798</xdr:rowOff>
    </xdr:to>
    <xdr:sp macro="" textlink="">
      <xdr:nvSpPr>
        <xdr:cNvPr id="486" name="楕円 485">
          <a:extLst>
            <a:ext uri="{FF2B5EF4-FFF2-40B4-BE49-F238E27FC236}">
              <a16:creationId xmlns:a16="http://schemas.microsoft.com/office/drawing/2014/main" id="{D78B496A-D80E-423A-B425-BE424C39DCA7}"/>
            </a:ext>
          </a:extLst>
        </xdr:cNvPr>
        <xdr:cNvSpPr/>
      </xdr:nvSpPr>
      <xdr:spPr>
        <a:xfrm>
          <a:off x="15430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132588</xdr:rowOff>
    </xdr:from>
    <xdr:to>
      <xdr:col>85</xdr:col>
      <xdr:colOff>127000</xdr:colOff>
      <xdr:row>59</xdr:row>
      <xdr:rowOff>155448</xdr:rowOff>
    </xdr:to>
    <xdr:cxnSp macro="">
      <xdr:nvCxnSpPr>
        <xdr:cNvPr id="487" name="直線コネクタ 486">
          <a:extLst>
            <a:ext uri="{FF2B5EF4-FFF2-40B4-BE49-F238E27FC236}">
              <a16:creationId xmlns:a16="http://schemas.microsoft.com/office/drawing/2014/main" id="{7F8A4F38-664C-4B84-BDF7-407DE327F4F5}"/>
            </a:ext>
          </a:extLst>
        </xdr:cNvPr>
        <xdr:cNvCxnSpPr/>
      </xdr:nvCxnSpPr>
      <xdr:spPr>
        <a:xfrm flipV="1">
          <a:off x="15481300" y="1024813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88" name="楕円 487">
          <a:extLst>
            <a:ext uri="{FF2B5EF4-FFF2-40B4-BE49-F238E27FC236}">
              <a16:creationId xmlns:a16="http://schemas.microsoft.com/office/drawing/2014/main" id="{4E5E3428-5E35-4AD5-89C2-81C8EDE70D4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155448</xdr:rowOff>
    </xdr:from>
    <xdr:to>
      <xdr:col>81</xdr:col>
      <xdr:colOff>50800</xdr:colOff>
      <xdr:row>60</xdr:row>
      <xdr:rowOff>22860</xdr:rowOff>
    </xdr:to>
    <xdr:cxnSp macro="">
      <xdr:nvCxnSpPr>
        <xdr:cNvPr id="489" name="直線コネクタ 488">
          <a:extLst>
            <a:ext uri="{FF2B5EF4-FFF2-40B4-BE49-F238E27FC236}">
              <a16:creationId xmlns:a16="http://schemas.microsoft.com/office/drawing/2014/main" id="{FA2F2932-D0A8-47C9-ABCE-79561398A86A}"/>
            </a:ext>
          </a:extLst>
        </xdr:cNvPr>
        <xdr:cNvCxnSpPr/>
      </xdr:nvCxnSpPr>
      <xdr:spPr>
        <a:xfrm flipV="1">
          <a:off x="14592300" y="1027099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490" name="n_1aveValue【学校施設】&#10;有形固定資産減価償却率">
          <a:extLst>
            <a:ext uri="{FF2B5EF4-FFF2-40B4-BE49-F238E27FC236}">
              <a16:creationId xmlns:a16="http://schemas.microsoft.com/office/drawing/2014/main" id="{42C504FC-A8A0-4D42-A868-9F334C6CFBEA}"/>
            </a:ext>
          </a:extLst>
        </xdr:cNvPr>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491" name="n_2aveValue【学校施設】&#10;有形固定資産減価償却率">
          <a:extLst>
            <a:ext uri="{FF2B5EF4-FFF2-40B4-BE49-F238E27FC236}">
              <a16:creationId xmlns:a16="http://schemas.microsoft.com/office/drawing/2014/main" id="{F8C99B5A-7EC6-4270-B7A2-1DA3DA5A4EEF}"/>
            </a:ext>
          </a:extLst>
        </xdr:cNvPr>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62755</xdr:rowOff>
    </xdr:from>
    <xdr:ext cx="405111" cy="259045"/>
    <xdr:sp macro="" textlink="">
      <xdr:nvSpPr>
        <xdr:cNvPr id="492" name="n_3aveValue【学校施設】&#10;有形固定資産減価償却率">
          <a:extLst>
            <a:ext uri="{FF2B5EF4-FFF2-40B4-BE49-F238E27FC236}">
              <a16:creationId xmlns:a16="http://schemas.microsoft.com/office/drawing/2014/main" id="{78CCFECF-62E0-4939-B009-6D6A53E0DB32}"/>
            </a:ext>
          </a:extLst>
        </xdr:cNvPr>
        <xdr:cNvSpPr txBox="1"/>
      </xdr:nvSpPr>
      <xdr:spPr>
        <a:xfrm>
          <a:off x="13500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25925</xdr:rowOff>
    </xdr:from>
    <xdr:ext cx="405111" cy="259045"/>
    <xdr:sp macro="" textlink="">
      <xdr:nvSpPr>
        <xdr:cNvPr id="493" name="n_1mainValue【学校施設】&#10;有形固定資産減価償却率">
          <a:extLst>
            <a:ext uri="{FF2B5EF4-FFF2-40B4-BE49-F238E27FC236}">
              <a16:creationId xmlns:a16="http://schemas.microsoft.com/office/drawing/2014/main" id="{DEC79C40-0A62-4B87-A855-35EBD8FE4716}"/>
            </a:ext>
          </a:extLst>
        </xdr:cNvPr>
        <xdr:cNvSpPr txBox="1"/>
      </xdr:nvSpPr>
      <xdr:spPr>
        <a:xfrm>
          <a:off x="152660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494" name="n_2mainValue【学校施設】&#10;有形固定資産減価償却率">
          <a:extLst>
            <a:ext uri="{FF2B5EF4-FFF2-40B4-BE49-F238E27FC236}">
              <a16:creationId xmlns:a16="http://schemas.microsoft.com/office/drawing/2014/main" id="{AD254DE6-2C06-4753-957B-91D3D7014832}"/>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B5D42871-14F4-4F6D-B9BA-C7B6DE010B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9A52D8BA-CE93-468C-ACB0-6A8EDEBF6B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CBBC9B82-10D7-405B-9184-5A3C1595F9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42F2E57-0CC2-4F00-BB8B-8BC53CDF61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B4E75BC1-8A19-47CC-8C9C-60580AEB40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A9860E8D-B3F1-4A87-843D-1AD9BD13FD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60B0FE5A-2A0C-4262-8871-27D4535E5E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D6655BD7-D061-4992-8AE4-F23B36146D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EE829AB0-A475-4EB7-ADB7-BEA12AD462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E29EFA0B-233A-474A-BF7A-2EAC13CD2CE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9B4C51F6-0039-46BE-8BCF-AA45ACBE3CB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5811F21D-E481-4662-94DD-86B9F59CEEC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0F080341-1720-42D0-88B2-3BC303A36A8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BE377258-8C90-4044-A187-B69055E2AF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160B2D93-D31F-4742-A6BE-63E6FD2135A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18955E7A-1976-46F1-BBF4-946026FC7D6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08D06361-733B-4E27-A0E1-E0D15B403EA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018424CE-89F3-46E1-8ACD-5BE7B438B44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A68F2B9A-4B54-4E13-8154-46FCB97912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47D950F9-6996-483D-B41F-583DC2897B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655C9008-2573-4B0A-89D4-B162786009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6F00ECEF-0623-4F64-8FFD-E95859BC77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a:extLst>
            <a:ext uri="{FF2B5EF4-FFF2-40B4-BE49-F238E27FC236}">
              <a16:creationId xmlns:a16="http://schemas.microsoft.com/office/drawing/2014/main" id="{1C8A30E3-0684-42ED-A2F2-F82A4B5AD8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a:extLst>
            <a:ext uri="{FF2B5EF4-FFF2-40B4-BE49-F238E27FC236}">
              <a16:creationId xmlns:a16="http://schemas.microsoft.com/office/drawing/2014/main" id="{B7C91CC4-52F3-40D2-9898-7313C434E38A}"/>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a:extLst>
            <a:ext uri="{FF2B5EF4-FFF2-40B4-BE49-F238E27FC236}">
              <a16:creationId xmlns:a16="http://schemas.microsoft.com/office/drawing/2014/main" id="{816E03E6-4583-4082-AB68-9A3AE5B33A13}"/>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a:extLst>
            <a:ext uri="{FF2B5EF4-FFF2-40B4-BE49-F238E27FC236}">
              <a16:creationId xmlns:a16="http://schemas.microsoft.com/office/drawing/2014/main" id="{278E1525-9B07-4AD0-9C03-CCA1700AEB06}"/>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a:extLst>
            <a:ext uri="{FF2B5EF4-FFF2-40B4-BE49-F238E27FC236}">
              <a16:creationId xmlns:a16="http://schemas.microsoft.com/office/drawing/2014/main" id="{3E77D3B2-F1F6-4746-A121-59D083CB119F}"/>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a:extLst>
            <a:ext uri="{FF2B5EF4-FFF2-40B4-BE49-F238E27FC236}">
              <a16:creationId xmlns:a16="http://schemas.microsoft.com/office/drawing/2014/main" id="{B14DF57D-9433-4E33-A84A-207FBEDF3706}"/>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23" name="【学校施設】&#10;一人当たり面積平均値テキスト">
          <a:extLst>
            <a:ext uri="{FF2B5EF4-FFF2-40B4-BE49-F238E27FC236}">
              <a16:creationId xmlns:a16="http://schemas.microsoft.com/office/drawing/2014/main" id="{24A43441-8936-462B-B2AC-38D5BDE1B02D}"/>
            </a:ext>
          </a:extLst>
        </xdr:cNvPr>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a:extLst>
            <a:ext uri="{FF2B5EF4-FFF2-40B4-BE49-F238E27FC236}">
              <a16:creationId xmlns:a16="http://schemas.microsoft.com/office/drawing/2014/main" id="{3413792E-1267-45FB-B307-4A82003D2D44}"/>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a:extLst>
            <a:ext uri="{FF2B5EF4-FFF2-40B4-BE49-F238E27FC236}">
              <a16:creationId xmlns:a16="http://schemas.microsoft.com/office/drawing/2014/main" id="{72BB6910-FF59-422F-B5CB-EE5153DCECA3}"/>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a:extLst>
            <a:ext uri="{FF2B5EF4-FFF2-40B4-BE49-F238E27FC236}">
              <a16:creationId xmlns:a16="http://schemas.microsoft.com/office/drawing/2014/main" id="{D27435B7-5ABB-440E-A6D0-B2CBE2001436}"/>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3683</xdr:rowOff>
    </xdr:from>
    <xdr:to>
      <xdr:col>102</xdr:col>
      <xdr:colOff>165100</xdr:colOff>
      <xdr:row>60</xdr:row>
      <xdr:rowOff>105283</xdr:rowOff>
    </xdr:to>
    <xdr:sp macro="" textlink="">
      <xdr:nvSpPr>
        <xdr:cNvPr id="527" name="フローチャート: 判断 526">
          <a:extLst>
            <a:ext uri="{FF2B5EF4-FFF2-40B4-BE49-F238E27FC236}">
              <a16:creationId xmlns:a16="http://schemas.microsoft.com/office/drawing/2014/main" id="{32B217FD-8066-47EE-A180-48DB48FC392E}"/>
            </a:ext>
          </a:extLst>
        </xdr:cNvPr>
        <xdr:cNvSpPr/>
      </xdr:nvSpPr>
      <xdr:spPr>
        <a:xfrm>
          <a:off x="19494500" y="102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E98DEA10-2D3C-415C-B2E2-D0AE236E50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3E0572FF-4B6E-428C-A1CA-A90B1C732B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3BE62B1E-9F3A-4775-8E88-A93E9AAA0F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171A843-6AF4-40EA-92D8-4A4E08BBF5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CA283EE-0CD2-4FA9-B5EB-60C93DF951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163322</xdr:rowOff>
    </xdr:from>
    <xdr:to>
      <xdr:col>116</xdr:col>
      <xdr:colOff>114300</xdr:colOff>
      <xdr:row>61</xdr:row>
      <xdr:rowOff>93472</xdr:rowOff>
    </xdr:to>
    <xdr:sp macro="" textlink="">
      <xdr:nvSpPr>
        <xdr:cNvPr id="533" name="楕円 532">
          <a:extLst>
            <a:ext uri="{FF2B5EF4-FFF2-40B4-BE49-F238E27FC236}">
              <a16:creationId xmlns:a16="http://schemas.microsoft.com/office/drawing/2014/main" id="{7283A848-6842-4AA6-9E85-FEC2128CB383}"/>
            </a:ext>
          </a:extLst>
        </xdr:cNvPr>
        <xdr:cNvSpPr/>
      </xdr:nvSpPr>
      <xdr:spPr>
        <a:xfrm>
          <a:off x="22110700" y="10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141749</xdr:rowOff>
    </xdr:from>
    <xdr:ext cx="469744" cy="259045"/>
    <xdr:sp macro="" textlink="">
      <xdr:nvSpPr>
        <xdr:cNvPr id="534" name="【学校施設】&#10;一人当たり面積該当値テキスト">
          <a:extLst>
            <a:ext uri="{FF2B5EF4-FFF2-40B4-BE49-F238E27FC236}">
              <a16:creationId xmlns:a16="http://schemas.microsoft.com/office/drawing/2014/main" id="{38FFB4D1-B70F-4EFC-82F3-7E0361F33008}"/>
            </a:ext>
          </a:extLst>
        </xdr:cNvPr>
        <xdr:cNvSpPr txBox="1"/>
      </xdr:nvSpPr>
      <xdr:spPr>
        <a:xfrm>
          <a:off x="22199600" y="1042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535" name="楕円 534">
          <a:extLst>
            <a:ext uri="{FF2B5EF4-FFF2-40B4-BE49-F238E27FC236}">
              <a16:creationId xmlns:a16="http://schemas.microsoft.com/office/drawing/2014/main" id="{7FBD5BA0-36DC-40BE-BD69-913BFCD3B528}"/>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42672</xdr:rowOff>
    </xdr:from>
    <xdr:to>
      <xdr:col>116</xdr:col>
      <xdr:colOff>63500</xdr:colOff>
      <xdr:row>61</xdr:row>
      <xdr:rowOff>45720</xdr:rowOff>
    </xdr:to>
    <xdr:cxnSp macro="">
      <xdr:nvCxnSpPr>
        <xdr:cNvPr id="536" name="直線コネクタ 535">
          <a:extLst>
            <a:ext uri="{FF2B5EF4-FFF2-40B4-BE49-F238E27FC236}">
              <a16:creationId xmlns:a16="http://schemas.microsoft.com/office/drawing/2014/main" id="{F7F54A5C-2DE8-4B85-9CCF-DC822F9442D0}"/>
            </a:ext>
          </a:extLst>
        </xdr:cNvPr>
        <xdr:cNvCxnSpPr/>
      </xdr:nvCxnSpPr>
      <xdr:spPr>
        <a:xfrm flipV="1">
          <a:off x="21323300" y="1050112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xdr:rowOff>
    </xdr:from>
    <xdr:to>
      <xdr:col>107</xdr:col>
      <xdr:colOff>101600</xdr:colOff>
      <xdr:row>61</xdr:row>
      <xdr:rowOff>102997</xdr:rowOff>
    </xdr:to>
    <xdr:sp macro="" textlink="">
      <xdr:nvSpPr>
        <xdr:cNvPr id="537" name="楕円 536">
          <a:extLst>
            <a:ext uri="{FF2B5EF4-FFF2-40B4-BE49-F238E27FC236}">
              <a16:creationId xmlns:a16="http://schemas.microsoft.com/office/drawing/2014/main" id="{3D45163C-D87B-4253-90F2-1745113FCD75}"/>
            </a:ext>
          </a:extLst>
        </xdr:cNvPr>
        <xdr:cNvSpPr/>
      </xdr:nvSpPr>
      <xdr:spPr>
        <a:xfrm>
          <a:off x="20383500" y="104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52197</xdr:rowOff>
    </xdr:to>
    <xdr:cxnSp macro="">
      <xdr:nvCxnSpPr>
        <xdr:cNvPr id="538" name="直線コネクタ 537">
          <a:extLst>
            <a:ext uri="{FF2B5EF4-FFF2-40B4-BE49-F238E27FC236}">
              <a16:creationId xmlns:a16="http://schemas.microsoft.com/office/drawing/2014/main" id="{55FC4F06-22E2-41FF-8B74-DD7AF394D924}"/>
            </a:ext>
          </a:extLst>
        </xdr:cNvPr>
        <xdr:cNvCxnSpPr/>
      </xdr:nvCxnSpPr>
      <xdr:spPr>
        <a:xfrm flipV="1">
          <a:off x="20434300" y="105041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39" name="n_1aveValue【学校施設】&#10;一人当たり面積">
          <a:extLst>
            <a:ext uri="{FF2B5EF4-FFF2-40B4-BE49-F238E27FC236}">
              <a16:creationId xmlns:a16="http://schemas.microsoft.com/office/drawing/2014/main" id="{08F4B4B8-6270-482D-AF48-539E640F2CA4}"/>
            </a:ext>
          </a:extLst>
        </xdr:cNvPr>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40" name="n_2aveValue【学校施設】&#10;一人当たり面積">
          <a:extLst>
            <a:ext uri="{FF2B5EF4-FFF2-40B4-BE49-F238E27FC236}">
              <a16:creationId xmlns:a16="http://schemas.microsoft.com/office/drawing/2014/main" id="{6ED183CD-F0CE-4D5B-8081-6C287658ACAD}"/>
            </a:ext>
          </a:extLst>
        </xdr:cNvPr>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121810</xdr:rowOff>
    </xdr:from>
    <xdr:ext cx="469744" cy="259045"/>
    <xdr:sp macro="" textlink="">
      <xdr:nvSpPr>
        <xdr:cNvPr id="541" name="n_3aveValue【学校施設】&#10;一人当たり面積">
          <a:extLst>
            <a:ext uri="{FF2B5EF4-FFF2-40B4-BE49-F238E27FC236}">
              <a16:creationId xmlns:a16="http://schemas.microsoft.com/office/drawing/2014/main" id="{0E33DA31-8B4C-4003-B7C6-8B40139C018E}"/>
            </a:ext>
          </a:extLst>
        </xdr:cNvPr>
        <xdr:cNvSpPr txBox="1"/>
      </xdr:nvSpPr>
      <xdr:spPr>
        <a:xfrm>
          <a:off x="19310427" y="100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87647</xdr:rowOff>
    </xdr:from>
    <xdr:ext cx="469744" cy="259045"/>
    <xdr:sp macro="" textlink="">
      <xdr:nvSpPr>
        <xdr:cNvPr id="542" name="n_1mainValue【学校施設】&#10;一人当たり面積">
          <a:extLst>
            <a:ext uri="{FF2B5EF4-FFF2-40B4-BE49-F238E27FC236}">
              <a16:creationId xmlns:a16="http://schemas.microsoft.com/office/drawing/2014/main" id="{C409F634-A877-422B-B0FA-1EF2EF3B8F7C}"/>
            </a:ext>
          </a:extLst>
        </xdr:cNvPr>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94124</xdr:rowOff>
    </xdr:from>
    <xdr:ext cx="469744" cy="259045"/>
    <xdr:sp macro="" textlink="">
      <xdr:nvSpPr>
        <xdr:cNvPr id="543" name="n_2mainValue【学校施設】&#10;一人当たり面積">
          <a:extLst>
            <a:ext uri="{FF2B5EF4-FFF2-40B4-BE49-F238E27FC236}">
              <a16:creationId xmlns:a16="http://schemas.microsoft.com/office/drawing/2014/main" id="{6E67C668-5BFE-48AB-81B1-22F1C34DECEF}"/>
            </a:ext>
          </a:extLst>
        </xdr:cNvPr>
        <xdr:cNvSpPr txBox="1"/>
      </xdr:nvSpPr>
      <xdr:spPr>
        <a:xfrm>
          <a:off x="20199427" y="105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a:extLst>
            <a:ext uri="{FF2B5EF4-FFF2-40B4-BE49-F238E27FC236}">
              <a16:creationId xmlns:a16="http://schemas.microsoft.com/office/drawing/2014/main" id="{BF8E76BF-C27D-48D7-B34C-AC450858F3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a:extLst>
            <a:ext uri="{FF2B5EF4-FFF2-40B4-BE49-F238E27FC236}">
              <a16:creationId xmlns:a16="http://schemas.microsoft.com/office/drawing/2014/main" id="{4AB57AAB-F7A3-4F9A-A563-20E43D2A92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a:extLst>
            <a:ext uri="{FF2B5EF4-FFF2-40B4-BE49-F238E27FC236}">
              <a16:creationId xmlns:a16="http://schemas.microsoft.com/office/drawing/2014/main" id="{8D27EA24-0454-4599-9DC5-3829CC37F4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a:extLst>
            <a:ext uri="{FF2B5EF4-FFF2-40B4-BE49-F238E27FC236}">
              <a16:creationId xmlns:a16="http://schemas.microsoft.com/office/drawing/2014/main" id="{FC899AE6-DB47-45F8-B326-5FFAEDCEFE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a:extLst>
            <a:ext uri="{FF2B5EF4-FFF2-40B4-BE49-F238E27FC236}">
              <a16:creationId xmlns:a16="http://schemas.microsoft.com/office/drawing/2014/main" id="{B3C122B1-EB8D-4ED7-A09E-E830D31C1B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a:extLst>
            <a:ext uri="{FF2B5EF4-FFF2-40B4-BE49-F238E27FC236}">
              <a16:creationId xmlns:a16="http://schemas.microsoft.com/office/drawing/2014/main" id="{182CF3B2-6634-49FA-8B9D-E015BEBD27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a:extLst>
            <a:ext uri="{FF2B5EF4-FFF2-40B4-BE49-F238E27FC236}">
              <a16:creationId xmlns:a16="http://schemas.microsoft.com/office/drawing/2014/main" id="{84307281-E45D-4371-BB1B-3BCA5E4068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a:extLst>
            <a:ext uri="{FF2B5EF4-FFF2-40B4-BE49-F238E27FC236}">
              <a16:creationId xmlns:a16="http://schemas.microsoft.com/office/drawing/2014/main" id="{1278B7E0-2B45-4FCB-9516-E493164FA6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a:extLst>
            <a:ext uri="{FF2B5EF4-FFF2-40B4-BE49-F238E27FC236}">
              <a16:creationId xmlns:a16="http://schemas.microsoft.com/office/drawing/2014/main" id="{01CC78D0-B5B1-4E92-A170-2463AB60BC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a:extLst>
            <a:ext uri="{FF2B5EF4-FFF2-40B4-BE49-F238E27FC236}">
              <a16:creationId xmlns:a16="http://schemas.microsoft.com/office/drawing/2014/main" id="{FD8EC6E6-E198-4C80-962C-EC2A15DA21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a:extLst>
            <a:ext uri="{FF2B5EF4-FFF2-40B4-BE49-F238E27FC236}">
              <a16:creationId xmlns:a16="http://schemas.microsoft.com/office/drawing/2014/main" id="{A4DD4F86-5D35-4868-99D7-C1B87D745DA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a:extLst>
            <a:ext uri="{FF2B5EF4-FFF2-40B4-BE49-F238E27FC236}">
              <a16:creationId xmlns:a16="http://schemas.microsoft.com/office/drawing/2014/main" id="{BC0E0630-0D63-4659-BCE6-096EB22092A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a:extLst>
            <a:ext uri="{FF2B5EF4-FFF2-40B4-BE49-F238E27FC236}">
              <a16:creationId xmlns:a16="http://schemas.microsoft.com/office/drawing/2014/main" id="{F0EDB9AF-3420-4DF6-B45B-7D261C6B051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a:extLst>
            <a:ext uri="{FF2B5EF4-FFF2-40B4-BE49-F238E27FC236}">
              <a16:creationId xmlns:a16="http://schemas.microsoft.com/office/drawing/2014/main" id="{84E23C22-5247-44B0-9754-C881347D51B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a:extLst>
            <a:ext uri="{FF2B5EF4-FFF2-40B4-BE49-F238E27FC236}">
              <a16:creationId xmlns:a16="http://schemas.microsoft.com/office/drawing/2014/main" id="{51D7A593-0FA9-4BA8-9EA2-61D66EE827D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a:extLst>
            <a:ext uri="{FF2B5EF4-FFF2-40B4-BE49-F238E27FC236}">
              <a16:creationId xmlns:a16="http://schemas.microsoft.com/office/drawing/2014/main" id="{2761B21E-D9D4-4F3A-9490-C8A660C7EB8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a:extLst>
            <a:ext uri="{FF2B5EF4-FFF2-40B4-BE49-F238E27FC236}">
              <a16:creationId xmlns:a16="http://schemas.microsoft.com/office/drawing/2014/main" id="{B6B0D5F3-FA26-4605-BDDA-CFB961E6D4A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a:extLst>
            <a:ext uri="{FF2B5EF4-FFF2-40B4-BE49-F238E27FC236}">
              <a16:creationId xmlns:a16="http://schemas.microsoft.com/office/drawing/2014/main" id="{98EB3B52-39FE-4BCE-A400-03A928E7FB7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a:extLst>
            <a:ext uri="{FF2B5EF4-FFF2-40B4-BE49-F238E27FC236}">
              <a16:creationId xmlns:a16="http://schemas.microsoft.com/office/drawing/2014/main" id="{FFF500E8-EBC4-4B4B-954E-6C4249BC375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a:extLst>
            <a:ext uri="{FF2B5EF4-FFF2-40B4-BE49-F238E27FC236}">
              <a16:creationId xmlns:a16="http://schemas.microsoft.com/office/drawing/2014/main" id="{1EC88ACD-BCD9-4870-BE46-78D7B5F4DD3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a:extLst>
            <a:ext uri="{FF2B5EF4-FFF2-40B4-BE49-F238E27FC236}">
              <a16:creationId xmlns:a16="http://schemas.microsoft.com/office/drawing/2014/main" id="{1CC3598B-5388-44B0-AF3E-268C3F7A407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id="{CE4A9548-6A9E-41D7-85EF-4EA6C259B3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E0135C79-DD3E-4836-BC65-4CBC4FA928C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a:extLst>
            <a:ext uri="{FF2B5EF4-FFF2-40B4-BE49-F238E27FC236}">
              <a16:creationId xmlns:a16="http://schemas.microsoft.com/office/drawing/2014/main" id="{CA990EE8-B34A-4DC9-9BAD-4E19378728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8" name="直線コネクタ 567">
          <a:extLst>
            <a:ext uri="{FF2B5EF4-FFF2-40B4-BE49-F238E27FC236}">
              <a16:creationId xmlns:a16="http://schemas.microsoft.com/office/drawing/2014/main" id="{3D60E678-4F77-43E9-87E4-97F791BF90F7}"/>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69" name="【児童館】&#10;有形固定資産減価償却率最小値テキスト">
          <a:extLst>
            <a:ext uri="{FF2B5EF4-FFF2-40B4-BE49-F238E27FC236}">
              <a16:creationId xmlns:a16="http://schemas.microsoft.com/office/drawing/2014/main" id="{E4D21325-B2B2-4CA9-A890-291A3CB55B77}"/>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a:extLst>
            <a:ext uri="{FF2B5EF4-FFF2-40B4-BE49-F238E27FC236}">
              <a16:creationId xmlns:a16="http://schemas.microsoft.com/office/drawing/2014/main" id="{6B3AF685-70A2-44A5-B3AB-D9AC1D1E7B94}"/>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1" name="【児童館】&#10;有形固定資産減価償却率最大値テキスト">
          <a:extLst>
            <a:ext uri="{FF2B5EF4-FFF2-40B4-BE49-F238E27FC236}">
              <a16:creationId xmlns:a16="http://schemas.microsoft.com/office/drawing/2014/main" id="{06EE8DBD-0593-4BC5-9ABA-2D1DD386FECD}"/>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a:extLst>
            <a:ext uri="{FF2B5EF4-FFF2-40B4-BE49-F238E27FC236}">
              <a16:creationId xmlns:a16="http://schemas.microsoft.com/office/drawing/2014/main" id="{C96D4AF3-0B35-4E4B-992C-8DC33672D11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573" name="【児童館】&#10;有形固定資産減価償却率平均値テキスト">
          <a:extLst>
            <a:ext uri="{FF2B5EF4-FFF2-40B4-BE49-F238E27FC236}">
              <a16:creationId xmlns:a16="http://schemas.microsoft.com/office/drawing/2014/main" id="{BF4A966A-52B2-4C33-BA20-7BDE82388947}"/>
            </a:ext>
          </a:extLst>
        </xdr:cNvPr>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4" name="フローチャート: 判断 573">
          <a:extLst>
            <a:ext uri="{FF2B5EF4-FFF2-40B4-BE49-F238E27FC236}">
              <a16:creationId xmlns:a16="http://schemas.microsoft.com/office/drawing/2014/main" id="{18AF0713-3528-4209-9F81-7D02F98815F1}"/>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a:extLst>
            <a:ext uri="{FF2B5EF4-FFF2-40B4-BE49-F238E27FC236}">
              <a16:creationId xmlns:a16="http://schemas.microsoft.com/office/drawing/2014/main" id="{36051068-CCCD-4045-B1FF-7DB32390B1E4}"/>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a:extLst>
            <a:ext uri="{FF2B5EF4-FFF2-40B4-BE49-F238E27FC236}">
              <a16:creationId xmlns:a16="http://schemas.microsoft.com/office/drawing/2014/main" id="{4020F4B3-77CE-4373-A866-E08F48190EF4}"/>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577" name="フローチャート: 判断 576">
          <a:extLst>
            <a:ext uri="{FF2B5EF4-FFF2-40B4-BE49-F238E27FC236}">
              <a16:creationId xmlns:a16="http://schemas.microsoft.com/office/drawing/2014/main" id="{DA6BC0C2-BE9D-4AE2-B834-B16C1F5B7485}"/>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C244AEDD-8447-470E-B2C2-40E0F6AD6B3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DF2E7DA8-FADD-4165-97FF-51FEAA0EF3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9A1DE904-3FFB-4CBF-86E8-BC0E5C0C71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76046773-17DE-4D26-8C91-1DCBFD17D6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5F0133A7-5128-4538-974E-20E460387DE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12064</xdr:rowOff>
    </xdr:from>
    <xdr:to>
      <xdr:col>85</xdr:col>
      <xdr:colOff>177800</xdr:colOff>
      <xdr:row>83</xdr:row>
      <xdr:rowOff>113664</xdr:rowOff>
    </xdr:to>
    <xdr:sp macro="" textlink="">
      <xdr:nvSpPr>
        <xdr:cNvPr id="583" name="楕円 582">
          <a:extLst>
            <a:ext uri="{FF2B5EF4-FFF2-40B4-BE49-F238E27FC236}">
              <a16:creationId xmlns:a16="http://schemas.microsoft.com/office/drawing/2014/main" id="{B7CE86AD-8283-4B6B-8572-72B4A3782E2C}"/>
            </a:ext>
          </a:extLst>
        </xdr:cNvPr>
        <xdr:cNvSpPr/>
      </xdr:nvSpPr>
      <xdr:spPr>
        <a:xfrm>
          <a:off x="16268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161941</xdr:rowOff>
    </xdr:from>
    <xdr:ext cx="405111" cy="259045"/>
    <xdr:sp macro="" textlink="">
      <xdr:nvSpPr>
        <xdr:cNvPr id="584" name="【児童館】&#10;有形固定資産減価償却率該当値テキスト">
          <a:extLst>
            <a:ext uri="{FF2B5EF4-FFF2-40B4-BE49-F238E27FC236}">
              <a16:creationId xmlns:a16="http://schemas.microsoft.com/office/drawing/2014/main" id="{890B1A87-4F69-48D9-B252-FF7BEDFD6D48}"/>
            </a:ext>
          </a:extLst>
        </xdr:cNvPr>
        <xdr:cNvSpPr txBox="1"/>
      </xdr:nvSpPr>
      <xdr:spPr>
        <a:xfrm>
          <a:off x="16357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48261</xdr:rowOff>
    </xdr:from>
    <xdr:to>
      <xdr:col>81</xdr:col>
      <xdr:colOff>101600</xdr:colOff>
      <xdr:row>83</xdr:row>
      <xdr:rowOff>149861</xdr:rowOff>
    </xdr:to>
    <xdr:sp macro="" textlink="">
      <xdr:nvSpPr>
        <xdr:cNvPr id="585" name="楕円 584">
          <a:extLst>
            <a:ext uri="{FF2B5EF4-FFF2-40B4-BE49-F238E27FC236}">
              <a16:creationId xmlns:a16="http://schemas.microsoft.com/office/drawing/2014/main" id="{08DE21F6-00C6-4E0C-B649-B7B033A8AB08}"/>
            </a:ext>
          </a:extLst>
        </xdr:cNvPr>
        <xdr:cNvSpPr/>
      </xdr:nvSpPr>
      <xdr:spPr>
        <a:xfrm>
          <a:off x="15430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62864</xdr:rowOff>
    </xdr:from>
    <xdr:to>
      <xdr:col>85</xdr:col>
      <xdr:colOff>127000</xdr:colOff>
      <xdr:row>83</xdr:row>
      <xdr:rowOff>99061</xdr:rowOff>
    </xdr:to>
    <xdr:cxnSp macro="">
      <xdr:nvCxnSpPr>
        <xdr:cNvPr id="586" name="直線コネクタ 585">
          <a:extLst>
            <a:ext uri="{FF2B5EF4-FFF2-40B4-BE49-F238E27FC236}">
              <a16:creationId xmlns:a16="http://schemas.microsoft.com/office/drawing/2014/main" id="{95C0CCF5-6052-422C-B3FF-11C7B425076C}"/>
            </a:ext>
          </a:extLst>
        </xdr:cNvPr>
        <xdr:cNvCxnSpPr/>
      </xdr:nvCxnSpPr>
      <xdr:spPr>
        <a:xfrm flipV="1">
          <a:off x="15481300" y="142932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587" name="楕円 586">
          <a:extLst>
            <a:ext uri="{FF2B5EF4-FFF2-40B4-BE49-F238E27FC236}">
              <a16:creationId xmlns:a16="http://schemas.microsoft.com/office/drawing/2014/main" id="{EE2DDB4B-BD3D-4727-BA41-E99A9FC8BCC0}"/>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99061</xdr:rowOff>
    </xdr:from>
    <xdr:to>
      <xdr:col>81</xdr:col>
      <xdr:colOff>50800</xdr:colOff>
      <xdr:row>83</xdr:row>
      <xdr:rowOff>140970</xdr:rowOff>
    </xdr:to>
    <xdr:cxnSp macro="">
      <xdr:nvCxnSpPr>
        <xdr:cNvPr id="588" name="直線コネクタ 587">
          <a:extLst>
            <a:ext uri="{FF2B5EF4-FFF2-40B4-BE49-F238E27FC236}">
              <a16:creationId xmlns:a16="http://schemas.microsoft.com/office/drawing/2014/main" id="{BB95C63A-00EB-4B05-88F7-B39A7E7BBABB}"/>
            </a:ext>
          </a:extLst>
        </xdr:cNvPr>
        <xdr:cNvCxnSpPr/>
      </xdr:nvCxnSpPr>
      <xdr:spPr>
        <a:xfrm flipV="1">
          <a:off x="14592300" y="14329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589" name="n_1aveValue【児童館】&#10;有形固定資産減価償却率">
          <a:extLst>
            <a:ext uri="{FF2B5EF4-FFF2-40B4-BE49-F238E27FC236}">
              <a16:creationId xmlns:a16="http://schemas.microsoft.com/office/drawing/2014/main" id="{89A42CC8-F042-4A52-9D33-336489363A44}"/>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90" name="n_2aveValue【児童館】&#10;有形固定資産減価償却率">
          <a:extLst>
            <a:ext uri="{FF2B5EF4-FFF2-40B4-BE49-F238E27FC236}">
              <a16:creationId xmlns:a16="http://schemas.microsoft.com/office/drawing/2014/main" id="{02259C99-112F-4F4B-9561-FBB793AA7A0F}"/>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591" name="n_3aveValue【児童館】&#10;有形固定資産減価償却率">
          <a:extLst>
            <a:ext uri="{FF2B5EF4-FFF2-40B4-BE49-F238E27FC236}">
              <a16:creationId xmlns:a16="http://schemas.microsoft.com/office/drawing/2014/main" id="{CA0F9EA5-3511-4ABF-A32E-DAEE97711C8F}"/>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140988</xdr:rowOff>
    </xdr:from>
    <xdr:ext cx="405111" cy="259045"/>
    <xdr:sp macro="" textlink="">
      <xdr:nvSpPr>
        <xdr:cNvPr id="592" name="n_1mainValue【児童館】&#10;有形固定資産減価償却率">
          <a:extLst>
            <a:ext uri="{FF2B5EF4-FFF2-40B4-BE49-F238E27FC236}">
              <a16:creationId xmlns:a16="http://schemas.microsoft.com/office/drawing/2014/main" id="{6B2D7386-5D26-4DB5-9CBF-8F600B75665C}"/>
            </a:ext>
          </a:extLst>
        </xdr:cNvPr>
        <xdr:cNvSpPr txBox="1"/>
      </xdr:nvSpPr>
      <xdr:spPr>
        <a:xfrm>
          <a:off x="15266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593" name="n_2mainValue【児童館】&#10;有形固定資産減価償却率">
          <a:extLst>
            <a:ext uri="{FF2B5EF4-FFF2-40B4-BE49-F238E27FC236}">
              <a16:creationId xmlns:a16="http://schemas.microsoft.com/office/drawing/2014/main" id="{0F529036-5D5E-42AE-8390-FDAB642B9751}"/>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FFE02093-1E51-4B4D-9AD9-E53834A284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64DBC08F-6D84-4586-A527-317065844F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69788523-20A1-41B4-BFFE-67D8DC826E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DBA967C0-75C4-46CB-A291-23AB225E90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30D95921-619A-4E13-994F-DFE82EF61D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21D11A4E-863C-40A5-A589-2DEC3F5193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073E528E-8F00-477D-9736-62D3499574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919E1D32-0B43-404D-A1FB-9516C37800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id="{C8141FC7-441B-4B3C-A0BC-F31A08AADA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id="{1D7BE77F-CAAF-44A7-9FB6-CA0A26F3F47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a:extLst>
            <a:ext uri="{FF2B5EF4-FFF2-40B4-BE49-F238E27FC236}">
              <a16:creationId xmlns:a16="http://schemas.microsoft.com/office/drawing/2014/main" id="{26366210-538E-439E-B728-D6934DED0E1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B3729EB0-757A-4850-80EF-212CA05F790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a:extLst>
            <a:ext uri="{FF2B5EF4-FFF2-40B4-BE49-F238E27FC236}">
              <a16:creationId xmlns:a16="http://schemas.microsoft.com/office/drawing/2014/main" id="{5512B8E3-5B5D-4B9D-963B-801A59AA601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a:extLst>
            <a:ext uri="{FF2B5EF4-FFF2-40B4-BE49-F238E27FC236}">
              <a16:creationId xmlns:a16="http://schemas.microsoft.com/office/drawing/2014/main" id="{0603F65F-8B60-430B-A23C-95CBF5164BE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a:extLst>
            <a:ext uri="{FF2B5EF4-FFF2-40B4-BE49-F238E27FC236}">
              <a16:creationId xmlns:a16="http://schemas.microsoft.com/office/drawing/2014/main" id="{FC943043-68E5-46BC-8379-54AF5530B4C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a:extLst>
            <a:ext uri="{FF2B5EF4-FFF2-40B4-BE49-F238E27FC236}">
              <a16:creationId xmlns:a16="http://schemas.microsoft.com/office/drawing/2014/main" id="{77F9165E-498E-4AC0-A41F-B9853C0260B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a:extLst>
            <a:ext uri="{FF2B5EF4-FFF2-40B4-BE49-F238E27FC236}">
              <a16:creationId xmlns:a16="http://schemas.microsoft.com/office/drawing/2014/main" id="{A9372C0C-DAB6-4BFA-AAC1-732BC603ED1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a:extLst>
            <a:ext uri="{FF2B5EF4-FFF2-40B4-BE49-F238E27FC236}">
              <a16:creationId xmlns:a16="http://schemas.microsoft.com/office/drawing/2014/main" id="{4F71695A-DCC0-4E99-B1EF-903B6DB53DF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13F002FC-8F20-4C90-9E8E-E9106A92AC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8C4C1182-5852-46B8-8C2C-B1AA20247B7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a:extLst>
            <a:ext uri="{FF2B5EF4-FFF2-40B4-BE49-F238E27FC236}">
              <a16:creationId xmlns:a16="http://schemas.microsoft.com/office/drawing/2014/main" id="{B9900F61-0B7E-4349-97C8-4961DE6DD8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5" name="直線コネクタ 614">
          <a:extLst>
            <a:ext uri="{FF2B5EF4-FFF2-40B4-BE49-F238E27FC236}">
              <a16:creationId xmlns:a16="http://schemas.microsoft.com/office/drawing/2014/main" id="{461EB51B-3037-46A9-B5DF-6270A6196D1E}"/>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6" name="【児童館】&#10;一人当たり面積最小値テキスト">
          <a:extLst>
            <a:ext uri="{FF2B5EF4-FFF2-40B4-BE49-F238E27FC236}">
              <a16:creationId xmlns:a16="http://schemas.microsoft.com/office/drawing/2014/main" id="{677D7416-1BF1-4AD8-9F38-F77AB13FDE6C}"/>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a:extLst>
            <a:ext uri="{FF2B5EF4-FFF2-40B4-BE49-F238E27FC236}">
              <a16:creationId xmlns:a16="http://schemas.microsoft.com/office/drawing/2014/main" id="{3C1DC170-C3CD-48B6-8E6A-9AC1BF3C413E}"/>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8" name="【児童館】&#10;一人当たり面積最大値テキスト">
          <a:extLst>
            <a:ext uri="{FF2B5EF4-FFF2-40B4-BE49-F238E27FC236}">
              <a16:creationId xmlns:a16="http://schemas.microsoft.com/office/drawing/2014/main" id="{BCD53353-04B0-40F8-AAED-965D53C079BD}"/>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9" name="直線コネクタ 618">
          <a:extLst>
            <a:ext uri="{FF2B5EF4-FFF2-40B4-BE49-F238E27FC236}">
              <a16:creationId xmlns:a16="http://schemas.microsoft.com/office/drawing/2014/main" id="{40D6C903-EDAC-4363-BC7E-B08230692B0A}"/>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20" name="【児童館】&#10;一人当たり面積平均値テキスト">
          <a:extLst>
            <a:ext uri="{FF2B5EF4-FFF2-40B4-BE49-F238E27FC236}">
              <a16:creationId xmlns:a16="http://schemas.microsoft.com/office/drawing/2014/main" id="{442C7699-20E8-46C4-847F-0B0448C7ED1F}"/>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1" name="フローチャート: 判断 620">
          <a:extLst>
            <a:ext uri="{FF2B5EF4-FFF2-40B4-BE49-F238E27FC236}">
              <a16:creationId xmlns:a16="http://schemas.microsoft.com/office/drawing/2014/main" id="{4A5FE1AE-26A6-4402-9A30-271398425332}"/>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a:extLst>
            <a:ext uri="{FF2B5EF4-FFF2-40B4-BE49-F238E27FC236}">
              <a16:creationId xmlns:a16="http://schemas.microsoft.com/office/drawing/2014/main" id="{ABF262C1-2B43-4E4D-9534-82F985E7B6D1}"/>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3" name="フローチャート: 判断 622">
          <a:extLst>
            <a:ext uri="{FF2B5EF4-FFF2-40B4-BE49-F238E27FC236}">
              <a16:creationId xmlns:a16="http://schemas.microsoft.com/office/drawing/2014/main" id="{F3351108-0C38-4176-AC17-8EB1DEA2B9C6}"/>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24" name="フローチャート: 判断 623">
          <a:extLst>
            <a:ext uri="{FF2B5EF4-FFF2-40B4-BE49-F238E27FC236}">
              <a16:creationId xmlns:a16="http://schemas.microsoft.com/office/drawing/2014/main" id="{1619344F-EC41-4996-A307-1B59B8D2AE7A}"/>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F6BF74CC-D2D3-4995-A433-0D0F131475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56A4BAEF-93FC-4CB0-8A26-E1850505C0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480C298-C669-4B6D-849F-B22B2C0625B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1479B1B-832B-4E35-A49B-CE105B8D618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81B06BB-232A-4954-A0A8-CFC6FA1B036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30" name="楕円 629">
          <a:extLst>
            <a:ext uri="{FF2B5EF4-FFF2-40B4-BE49-F238E27FC236}">
              <a16:creationId xmlns:a16="http://schemas.microsoft.com/office/drawing/2014/main" id="{A9C87EBB-5ABA-4E20-8014-841524A065FE}"/>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631" name="【児童館】&#10;一人当たり面積該当値テキスト">
          <a:extLst>
            <a:ext uri="{FF2B5EF4-FFF2-40B4-BE49-F238E27FC236}">
              <a16:creationId xmlns:a16="http://schemas.microsoft.com/office/drawing/2014/main" id="{933E12C7-E62A-438E-A523-529439BF68C3}"/>
            </a:ext>
          </a:extLst>
        </xdr:cNvPr>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32" name="楕円 631">
          <a:extLst>
            <a:ext uri="{FF2B5EF4-FFF2-40B4-BE49-F238E27FC236}">
              <a16:creationId xmlns:a16="http://schemas.microsoft.com/office/drawing/2014/main" id="{3F19EAE9-86D2-4369-9727-F989524F0AAD}"/>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633" name="直線コネクタ 632">
          <a:extLst>
            <a:ext uri="{FF2B5EF4-FFF2-40B4-BE49-F238E27FC236}">
              <a16:creationId xmlns:a16="http://schemas.microsoft.com/office/drawing/2014/main" id="{C1F99A99-8102-4DC4-B70A-9A52EBBF13F1}"/>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34" name="楕円 633">
          <a:extLst>
            <a:ext uri="{FF2B5EF4-FFF2-40B4-BE49-F238E27FC236}">
              <a16:creationId xmlns:a16="http://schemas.microsoft.com/office/drawing/2014/main" id="{B4171D21-BBEE-499C-9BA9-F2D7A698CA4A}"/>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635" name="直線コネクタ 634">
          <a:extLst>
            <a:ext uri="{FF2B5EF4-FFF2-40B4-BE49-F238E27FC236}">
              <a16:creationId xmlns:a16="http://schemas.microsoft.com/office/drawing/2014/main" id="{DF812665-8474-4D82-AFA9-329A31B85F93}"/>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a:extLst>
            <a:ext uri="{FF2B5EF4-FFF2-40B4-BE49-F238E27FC236}">
              <a16:creationId xmlns:a16="http://schemas.microsoft.com/office/drawing/2014/main" id="{C5A21D0D-3E63-4F2E-A579-71A246B59F57}"/>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a:extLst>
            <a:ext uri="{FF2B5EF4-FFF2-40B4-BE49-F238E27FC236}">
              <a16:creationId xmlns:a16="http://schemas.microsoft.com/office/drawing/2014/main" id="{01B8AC69-BA9A-4836-BC1C-BF73450A5A42}"/>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38" name="n_3aveValue【児童館】&#10;一人当たり面積">
          <a:extLst>
            <a:ext uri="{FF2B5EF4-FFF2-40B4-BE49-F238E27FC236}">
              <a16:creationId xmlns:a16="http://schemas.microsoft.com/office/drawing/2014/main" id="{5DCA94FD-9638-4B48-9FED-44BDB4067525}"/>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39" name="n_1mainValue【児童館】&#10;一人当たり面積">
          <a:extLst>
            <a:ext uri="{FF2B5EF4-FFF2-40B4-BE49-F238E27FC236}">
              <a16:creationId xmlns:a16="http://schemas.microsoft.com/office/drawing/2014/main" id="{802ECA81-E393-431C-95E3-54F496E99345}"/>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40" name="n_2mainValue【児童館】&#10;一人当たり面積">
          <a:extLst>
            <a:ext uri="{FF2B5EF4-FFF2-40B4-BE49-F238E27FC236}">
              <a16:creationId xmlns:a16="http://schemas.microsoft.com/office/drawing/2014/main" id="{1401D4C1-C8AE-476B-8E96-5D6B22130B29}"/>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DC261D21-5E7A-4B97-A097-E4774E468D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7F55537C-2629-4BD9-A2BC-D5E19DC1B1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A3E9BDC2-C23C-4B5C-B2F1-14DFAFF1DB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B78D3274-8843-4EA3-AA00-DC1D32E330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8B5EC52A-2D49-41A5-8DDF-D3678C8063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9FF8DF5C-DCB7-406E-A39B-799DB20AA7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8477C8F0-6E10-4875-862C-EB28C55209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D51E60E9-6464-478B-ACC4-5BE7BF4A1F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2D110730-69B5-4AAF-8CD9-5454698696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77CA3FEA-AB3B-4D5E-A6C9-4EB276C8EF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a:extLst>
            <a:ext uri="{FF2B5EF4-FFF2-40B4-BE49-F238E27FC236}">
              <a16:creationId xmlns:a16="http://schemas.microsoft.com/office/drawing/2014/main" id="{452C5805-A5A2-4A59-88A9-3296D3298D0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933AB504-D2DE-45F6-BC6A-E19608A70D4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a:extLst>
            <a:ext uri="{FF2B5EF4-FFF2-40B4-BE49-F238E27FC236}">
              <a16:creationId xmlns:a16="http://schemas.microsoft.com/office/drawing/2014/main" id="{05998FBE-81BD-4D12-B39F-E8A62CB3FEF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6D2EC6EC-1070-4C11-9334-2D84F9928CA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BA2C5213-8A52-42E6-A197-01C353F39FD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2C9B7720-A284-4E46-8A4B-41D2F48B939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B9E147E-E3AC-4BEA-8DB5-D1AF20F44F5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B02A3E5E-3BBF-4C3F-8AC0-6358F1D601C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83F4CA08-178E-4D4C-9D32-219B62BF6C3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CC2CE503-0454-4E26-8464-6CDEB3A3C9B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a:extLst>
            <a:ext uri="{FF2B5EF4-FFF2-40B4-BE49-F238E27FC236}">
              <a16:creationId xmlns:a16="http://schemas.microsoft.com/office/drawing/2014/main" id="{3E8A496E-2A98-48C8-BEA6-A21CAED2B9D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486D6CE6-291F-49E5-A93D-D93C3AB083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1A9BBC5A-A72A-48EE-A8D9-26C5FBB16A1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D0C9C82F-24F6-456F-AA3C-63CDEBABDC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5" name="直線コネクタ 664">
          <a:extLst>
            <a:ext uri="{FF2B5EF4-FFF2-40B4-BE49-F238E27FC236}">
              <a16:creationId xmlns:a16="http://schemas.microsoft.com/office/drawing/2014/main" id="{78ECC91A-1B02-4934-8E34-70387B44041C}"/>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6" name="【公民館】&#10;有形固定資産減価償却率最小値テキスト">
          <a:extLst>
            <a:ext uri="{FF2B5EF4-FFF2-40B4-BE49-F238E27FC236}">
              <a16:creationId xmlns:a16="http://schemas.microsoft.com/office/drawing/2014/main" id="{539111C6-BA90-4685-BE02-9F471B52949E}"/>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7" name="直線コネクタ 666">
          <a:extLst>
            <a:ext uri="{FF2B5EF4-FFF2-40B4-BE49-F238E27FC236}">
              <a16:creationId xmlns:a16="http://schemas.microsoft.com/office/drawing/2014/main" id="{55BBF52E-96B4-4739-AE50-F37112AB917C}"/>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8" name="【公民館】&#10;有形固定資産減価償却率最大値テキスト">
          <a:extLst>
            <a:ext uri="{FF2B5EF4-FFF2-40B4-BE49-F238E27FC236}">
              <a16:creationId xmlns:a16="http://schemas.microsoft.com/office/drawing/2014/main" id="{93AA5C90-3494-4468-B40F-57CF78A7F3D9}"/>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9" name="直線コネクタ 668">
          <a:extLst>
            <a:ext uri="{FF2B5EF4-FFF2-40B4-BE49-F238E27FC236}">
              <a16:creationId xmlns:a16="http://schemas.microsoft.com/office/drawing/2014/main" id="{95EDFF9E-AE8F-4F23-A6BD-F1D2D4D0AEAB}"/>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670" name="【公民館】&#10;有形固定資産減価償却率平均値テキスト">
          <a:extLst>
            <a:ext uri="{FF2B5EF4-FFF2-40B4-BE49-F238E27FC236}">
              <a16:creationId xmlns:a16="http://schemas.microsoft.com/office/drawing/2014/main" id="{AA737A70-5E32-43C7-98B9-8F152C67746E}"/>
            </a:ext>
          </a:extLst>
        </xdr:cNvPr>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1" name="フローチャート: 判断 670">
          <a:extLst>
            <a:ext uri="{FF2B5EF4-FFF2-40B4-BE49-F238E27FC236}">
              <a16:creationId xmlns:a16="http://schemas.microsoft.com/office/drawing/2014/main" id="{D2899D2C-CAC5-4A9A-842D-4DBEE95898DB}"/>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2" name="フローチャート: 判断 671">
          <a:extLst>
            <a:ext uri="{FF2B5EF4-FFF2-40B4-BE49-F238E27FC236}">
              <a16:creationId xmlns:a16="http://schemas.microsoft.com/office/drawing/2014/main" id="{9D35879D-C5BB-4509-B82F-BDCF44A4E0A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3" name="フローチャート: 判断 672">
          <a:extLst>
            <a:ext uri="{FF2B5EF4-FFF2-40B4-BE49-F238E27FC236}">
              <a16:creationId xmlns:a16="http://schemas.microsoft.com/office/drawing/2014/main" id="{AD01F9CD-8695-4A87-8B8C-C3B1462FA3A2}"/>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674" name="フローチャート: 判断 673">
          <a:extLst>
            <a:ext uri="{FF2B5EF4-FFF2-40B4-BE49-F238E27FC236}">
              <a16:creationId xmlns:a16="http://schemas.microsoft.com/office/drawing/2014/main" id="{7FE8AE49-4B46-4EF8-8C91-14C475430AB9}"/>
            </a:ext>
          </a:extLst>
        </xdr:cNvPr>
        <xdr:cNvSpPr/>
      </xdr:nvSpPr>
      <xdr:spPr>
        <a:xfrm>
          <a:off x="1365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9A6ADB2-88A5-4EA6-BE65-B94EC2755E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87607CB-A1A0-4448-BE63-AB4D410AAA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69E0D01-90C0-4571-BFB8-9CE24DC8DC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C834842-B7A4-41DD-92EC-3D4681D857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9EC994A-991E-4B8B-88CE-82EC2B0CDD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680" name="楕円 679">
          <a:extLst>
            <a:ext uri="{FF2B5EF4-FFF2-40B4-BE49-F238E27FC236}">
              <a16:creationId xmlns:a16="http://schemas.microsoft.com/office/drawing/2014/main" id="{69C419FE-AAAB-4EA5-A1E7-9B9CED9E9DB1}"/>
            </a:ext>
          </a:extLst>
        </xdr:cNvPr>
        <xdr:cNvSpPr/>
      </xdr:nvSpPr>
      <xdr:spPr>
        <a:xfrm>
          <a:off x="16268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681" name="【公民館】&#10;有形固定資産減価償却率該当値テキスト">
          <a:extLst>
            <a:ext uri="{FF2B5EF4-FFF2-40B4-BE49-F238E27FC236}">
              <a16:creationId xmlns:a16="http://schemas.microsoft.com/office/drawing/2014/main" id="{A97DBCEE-85F3-4BE0-9112-E40A10B97F6B}"/>
            </a:ext>
          </a:extLst>
        </xdr:cNvPr>
        <xdr:cNvSpPr txBox="1"/>
      </xdr:nvSpPr>
      <xdr:spPr>
        <a:xfrm>
          <a:off x="163576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88264</xdr:rowOff>
    </xdr:from>
    <xdr:to>
      <xdr:col>81</xdr:col>
      <xdr:colOff>101600</xdr:colOff>
      <xdr:row>106</xdr:row>
      <xdr:rowOff>18414</xdr:rowOff>
    </xdr:to>
    <xdr:sp macro="" textlink="">
      <xdr:nvSpPr>
        <xdr:cNvPr id="682" name="楕円 681">
          <a:extLst>
            <a:ext uri="{FF2B5EF4-FFF2-40B4-BE49-F238E27FC236}">
              <a16:creationId xmlns:a16="http://schemas.microsoft.com/office/drawing/2014/main" id="{4BA5602F-C76B-4564-AC48-C60F4AD1836B}"/>
            </a:ext>
          </a:extLst>
        </xdr:cNvPr>
        <xdr:cNvSpPr/>
      </xdr:nvSpPr>
      <xdr:spPr>
        <a:xfrm>
          <a:off x="15430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139064</xdr:rowOff>
    </xdr:to>
    <xdr:cxnSp macro="">
      <xdr:nvCxnSpPr>
        <xdr:cNvPr id="683" name="直線コネクタ 682">
          <a:extLst>
            <a:ext uri="{FF2B5EF4-FFF2-40B4-BE49-F238E27FC236}">
              <a16:creationId xmlns:a16="http://schemas.microsoft.com/office/drawing/2014/main" id="{B11C1A8E-DD91-431C-9FA5-40E00C676E9C}"/>
            </a:ext>
          </a:extLst>
        </xdr:cNvPr>
        <xdr:cNvCxnSpPr/>
      </xdr:nvCxnSpPr>
      <xdr:spPr>
        <a:xfrm flipV="1">
          <a:off x="15481300" y="181051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684" name="楕円 683">
          <a:extLst>
            <a:ext uri="{FF2B5EF4-FFF2-40B4-BE49-F238E27FC236}">
              <a16:creationId xmlns:a16="http://schemas.microsoft.com/office/drawing/2014/main" id="{EF3468D2-966B-45A6-82CB-309A74A8E533}"/>
            </a:ext>
          </a:extLst>
        </xdr:cNvPr>
        <xdr:cNvSpPr/>
      </xdr:nvSpPr>
      <xdr:spPr>
        <a:xfrm>
          <a:off x="14541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139064</xdr:rowOff>
    </xdr:from>
    <xdr:to>
      <xdr:col>81</xdr:col>
      <xdr:colOff>50800</xdr:colOff>
      <xdr:row>106</xdr:row>
      <xdr:rowOff>5714</xdr:rowOff>
    </xdr:to>
    <xdr:cxnSp macro="">
      <xdr:nvCxnSpPr>
        <xdr:cNvPr id="685" name="直線コネクタ 684">
          <a:extLst>
            <a:ext uri="{FF2B5EF4-FFF2-40B4-BE49-F238E27FC236}">
              <a16:creationId xmlns:a16="http://schemas.microsoft.com/office/drawing/2014/main" id="{8E8CA9A6-1C94-46D8-8000-535A65414B6E}"/>
            </a:ext>
          </a:extLst>
        </xdr:cNvPr>
        <xdr:cNvCxnSpPr/>
      </xdr:nvCxnSpPr>
      <xdr:spPr>
        <a:xfrm flipV="1">
          <a:off x="14592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6" name="n_1aveValue【公民館】&#10;有形固定資産減価償却率">
          <a:extLst>
            <a:ext uri="{FF2B5EF4-FFF2-40B4-BE49-F238E27FC236}">
              <a16:creationId xmlns:a16="http://schemas.microsoft.com/office/drawing/2014/main" id="{784D4534-A2AE-43A1-81E9-C2FF2225C3CD}"/>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7" name="n_2aveValue【公民館】&#10;有形固定資産減価償却率">
          <a:extLst>
            <a:ext uri="{FF2B5EF4-FFF2-40B4-BE49-F238E27FC236}">
              <a16:creationId xmlns:a16="http://schemas.microsoft.com/office/drawing/2014/main" id="{F39E2923-A3F4-4DBB-8FFC-086A8CC50608}"/>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139716</xdr:rowOff>
    </xdr:from>
    <xdr:ext cx="405111" cy="259045"/>
    <xdr:sp macro="" textlink="">
      <xdr:nvSpPr>
        <xdr:cNvPr id="688" name="n_3aveValue【公民館】&#10;有形固定資産減価償却率">
          <a:extLst>
            <a:ext uri="{FF2B5EF4-FFF2-40B4-BE49-F238E27FC236}">
              <a16:creationId xmlns:a16="http://schemas.microsoft.com/office/drawing/2014/main" id="{91C8A85B-CAB5-4DD9-ACF4-B45A6B581275}"/>
            </a:ext>
          </a:extLst>
        </xdr:cNvPr>
        <xdr:cNvSpPr txBox="1"/>
      </xdr:nvSpPr>
      <xdr:spPr>
        <a:xfrm>
          <a:off x="13500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9541</xdr:rowOff>
    </xdr:from>
    <xdr:ext cx="405111" cy="259045"/>
    <xdr:sp macro="" textlink="">
      <xdr:nvSpPr>
        <xdr:cNvPr id="689" name="n_1mainValue【公民館】&#10;有形固定資産減価償却率">
          <a:extLst>
            <a:ext uri="{FF2B5EF4-FFF2-40B4-BE49-F238E27FC236}">
              <a16:creationId xmlns:a16="http://schemas.microsoft.com/office/drawing/2014/main" id="{C1AF354D-84BA-4E0E-AA8E-7532F3D18E5D}"/>
            </a:ext>
          </a:extLst>
        </xdr:cNvPr>
        <xdr:cNvSpPr txBox="1"/>
      </xdr:nvSpPr>
      <xdr:spPr>
        <a:xfrm>
          <a:off x="15266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690" name="n_2mainValue【公民館】&#10;有形固定資産減価償却率">
          <a:extLst>
            <a:ext uri="{FF2B5EF4-FFF2-40B4-BE49-F238E27FC236}">
              <a16:creationId xmlns:a16="http://schemas.microsoft.com/office/drawing/2014/main" id="{EA1B840B-632C-4B07-BCCD-A68DB13628C4}"/>
            </a:ext>
          </a:extLst>
        </xdr:cNvPr>
        <xdr:cNvSpPr txBox="1"/>
      </xdr:nvSpPr>
      <xdr:spPr>
        <a:xfrm>
          <a:off x="14389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ADC80B20-5D15-4336-A028-E86BAB23CA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275B6FDF-CA49-42FC-8F0F-9CCC0E2BE8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A55214B1-D9F8-4284-8A15-F83F763881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10C9C090-37F4-4835-B147-22BD498E44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EB486F7-F799-4E2F-87B4-102C7D286B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5D6141E5-BBBE-4FFC-A4E1-457D826E6E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FE7B903A-4E05-4139-AE75-5E06A3CAB5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7D6D8A7F-1E15-4E0E-9246-B267AF448F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4AEAC59A-218C-43BF-9B5E-BE20EC9347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A4038D31-6B5A-4A66-80C2-9369288A76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08E7D7A9-B72F-4294-BDE1-3F9641995C7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19D01B82-57E7-448C-B06F-E7A2CC452A4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254FD282-492B-42BA-9A18-D304FFE6451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ECB222F4-2999-4AC4-AFAF-341F513C8A0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3FD38676-E3BC-4CF8-B459-8CCD3BB3898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DFF67229-FCDE-4A23-8B52-576B4043971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2630592E-B2F7-45F4-8E81-E633017E2E5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1D3650F6-5BC9-4570-ADD1-BC9E3DD9427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83D1B4A5-2F07-4B74-85BE-D770DA7E7D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1D9D7D37-CDC7-4D7B-9432-5FB797006F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FA2E8CBE-D3BF-4020-A56C-5513C94CB6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2" name="直線コネクタ 711">
          <a:extLst>
            <a:ext uri="{FF2B5EF4-FFF2-40B4-BE49-F238E27FC236}">
              <a16:creationId xmlns:a16="http://schemas.microsoft.com/office/drawing/2014/main" id="{09503088-C9D0-4733-90A9-3EC41FEDF02D}"/>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3" name="【公民館】&#10;一人当たり面積最小値テキスト">
          <a:extLst>
            <a:ext uri="{FF2B5EF4-FFF2-40B4-BE49-F238E27FC236}">
              <a16:creationId xmlns:a16="http://schemas.microsoft.com/office/drawing/2014/main" id="{5871371F-1ADD-46DF-924A-AA4C506FBF5F}"/>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4" name="直線コネクタ 713">
          <a:extLst>
            <a:ext uri="{FF2B5EF4-FFF2-40B4-BE49-F238E27FC236}">
              <a16:creationId xmlns:a16="http://schemas.microsoft.com/office/drawing/2014/main" id="{10D76289-29F3-449B-9666-D59BBD416A59}"/>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5" name="【公民館】&#10;一人当たり面積最大値テキスト">
          <a:extLst>
            <a:ext uri="{FF2B5EF4-FFF2-40B4-BE49-F238E27FC236}">
              <a16:creationId xmlns:a16="http://schemas.microsoft.com/office/drawing/2014/main" id="{F2C62DB8-D404-45FB-B8F5-B9AE724E5021}"/>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6" name="直線コネクタ 715">
          <a:extLst>
            <a:ext uri="{FF2B5EF4-FFF2-40B4-BE49-F238E27FC236}">
              <a16:creationId xmlns:a16="http://schemas.microsoft.com/office/drawing/2014/main" id="{05FE37F4-53AA-4A6E-AE4F-CF1DFDEE2CB9}"/>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17" name="【公民館】&#10;一人当たり面積平均値テキスト">
          <a:extLst>
            <a:ext uri="{FF2B5EF4-FFF2-40B4-BE49-F238E27FC236}">
              <a16:creationId xmlns:a16="http://schemas.microsoft.com/office/drawing/2014/main" id="{66353F16-B621-4BA3-9338-FAB4D798E92C}"/>
            </a:ext>
          </a:extLst>
        </xdr:cNvPr>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8" name="フローチャート: 判断 717">
          <a:extLst>
            <a:ext uri="{FF2B5EF4-FFF2-40B4-BE49-F238E27FC236}">
              <a16:creationId xmlns:a16="http://schemas.microsoft.com/office/drawing/2014/main" id="{1621E409-5252-4D1A-953C-BFE0B38C6864}"/>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9" name="フローチャート: 判断 718">
          <a:extLst>
            <a:ext uri="{FF2B5EF4-FFF2-40B4-BE49-F238E27FC236}">
              <a16:creationId xmlns:a16="http://schemas.microsoft.com/office/drawing/2014/main" id="{149177EF-39EE-479A-89DF-D22B91648F3F}"/>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0" name="フローチャート: 判断 719">
          <a:extLst>
            <a:ext uri="{FF2B5EF4-FFF2-40B4-BE49-F238E27FC236}">
              <a16:creationId xmlns:a16="http://schemas.microsoft.com/office/drawing/2014/main" id="{1A3539D2-D042-4792-AA29-9CC481D129ED}"/>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141987</xdr:rowOff>
    </xdr:from>
    <xdr:to>
      <xdr:col>102</xdr:col>
      <xdr:colOff>165100</xdr:colOff>
      <xdr:row>106</xdr:row>
      <xdr:rowOff>72137</xdr:rowOff>
    </xdr:to>
    <xdr:sp macro="" textlink="">
      <xdr:nvSpPr>
        <xdr:cNvPr id="721" name="フローチャート: 判断 720">
          <a:extLst>
            <a:ext uri="{FF2B5EF4-FFF2-40B4-BE49-F238E27FC236}">
              <a16:creationId xmlns:a16="http://schemas.microsoft.com/office/drawing/2014/main" id="{6C9F05CC-E37A-45DA-AA5F-E9C002A2A1F4}"/>
            </a:ext>
          </a:extLst>
        </xdr:cNvPr>
        <xdr:cNvSpPr/>
      </xdr:nvSpPr>
      <xdr:spPr>
        <a:xfrm>
          <a:off x="19494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8C5B7A26-E019-4418-8703-8810496F68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5CA27987-AC5B-40C2-82D6-F647B8DDA4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72AD5455-F28B-4CF8-A2CD-FC6F41221E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9B4F5F2-BC9A-4F0C-B77D-5A0AA5C232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5001E9EE-872F-44B1-80FC-A69362684C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727" name="楕円 726">
          <a:extLst>
            <a:ext uri="{FF2B5EF4-FFF2-40B4-BE49-F238E27FC236}">
              <a16:creationId xmlns:a16="http://schemas.microsoft.com/office/drawing/2014/main" id="{BB64D5E3-393C-4ABF-B1DD-42BC653E1BE1}"/>
            </a:ext>
          </a:extLst>
        </xdr:cNvPr>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728" name="【公民館】&#10;一人当たり面積該当値テキスト">
          <a:extLst>
            <a:ext uri="{FF2B5EF4-FFF2-40B4-BE49-F238E27FC236}">
              <a16:creationId xmlns:a16="http://schemas.microsoft.com/office/drawing/2014/main" id="{EBBAAEC9-BE41-4D84-9348-294E28E34688}"/>
            </a:ext>
          </a:extLst>
        </xdr:cNvPr>
        <xdr:cNvSpPr txBox="1"/>
      </xdr:nvSpPr>
      <xdr:spPr>
        <a:xfrm>
          <a:off x="221996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729" name="楕円 728">
          <a:extLst>
            <a:ext uri="{FF2B5EF4-FFF2-40B4-BE49-F238E27FC236}">
              <a16:creationId xmlns:a16="http://schemas.microsoft.com/office/drawing/2014/main" id="{21BC41D2-4D1D-4C79-8B62-87805F340A01}"/>
            </a:ext>
          </a:extLst>
        </xdr:cNvPr>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78487</xdr:rowOff>
    </xdr:to>
    <xdr:cxnSp macro="">
      <xdr:nvCxnSpPr>
        <xdr:cNvPr id="730" name="直線コネクタ 729">
          <a:extLst>
            <a:ext uri="{FF2B5EF4-FFF2-40B4-BE49-F238E27FC236}">
              <a16:creationId xmlns:a16="http://schemas.microsoft.com/office/drawing/2014/main" id="{7AFDEB36-FDC0-4944-9A96-3C9DD03B32B2}"/>
            </a:ext>
          </a:extLst>
        </xdr:cNvPr>
        <xdr:cNvCxnSpPr/>
      </xdr:nvCxnSpPr>
      <xdr:spPr>
        <a:xfrm>
          <a:off x="21323300" y="1842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29972</xdr:rowOff>
    </xdr:from>
    <xdr:to>
      <xdr:col>107</xdr:col>
      <xdr:colOff>101600</xdr:colOff>
      <xdr:row>107</xdr:row>
      <xdr:rowOff>131572</xdr:rowOff>
    </xdr:to>
    <xdr:sp macro="" textlink="">
      <xdr:nvSpPr>
        <xdr:cNvPr id="731" name="楕円 730">
          <a:extLst>
            <a:ext uri="{FF2B5EF4-FFF2-40B4-BE49-F238E27FC236}">
              <a16:creationId xmlns:a16="http://schemas.microsoft.com/office/drawing/2014/main" id="{0B5349F8-4968-47B0-A65D-843575ED91A8}"/>
            </a:ext>
          </a:extLst>
        </xdr:cNvPr>
        <xdr:cNvSpPr/>
      </xdr:nvSpPr>
      <xdr:spPr>
        <a:xfrm>
          <a:off x="20383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78487</xdr:rowOff>
    </xdr:from>
    <xdr:to>
      <xdr:col>111</xdr:col>
      <xdr:colOff>177800</xdr:colOff>
      <xdr:row>107</xdr:row>
      <xdr:rowOff>80772</xdr:rowOff>
    </xdr:to>
    <xdr:cxnSp macro="">
      <xdr:nvCxnSpPr>
        <xdr:cNvPr id="732" name="直線コネクタ 731">
          <a:extLst>
            <a:ext uri="{FF2B5EF4-FFF2-40B4-BE49-F238E27FC236}">
              <a16:creationId xmlns:a16="http://schemas.microsoft.com/office/drawing/2014/main" id="{43692BC1-A849-418F-B7CD-1076904D0288}"/>
            </a:ext>
          </a:extLst>
        </xdr:cNvPr>
        <xdr:cNvCxnSpPr/>
      </xdr:nvCxnSpPr>
      <xdr:spPr>
        <a:xfrm flipV="1">
          <a:off x="20434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33" name="n_1aveValue【公民館】&#10;一人当たり面積">
          <a:extLst>
            <a:ext uri="{FF2B5EF4-FFF2-40B4-BE49-F238E27FC236}">
              <a16:creationId xmlns:a16="http://schemas.microsoft.com/office/drawing/2014/main" id="{46E01A59-DA28-4494-B8A6-AC3B70CB7F75}"/>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34" name="n_2aveValue【公民館】&#10;一人当たり面積">
          <a:extLst>
            <a:ext uri="{FF2B5EF4-FFF2-40B4-BE49-F238E27FC236}">
              <a16:creationId xmlns:a16="http://schemas.microsoft.com/office/drawing/2014/main" id="{363DB946-BAA4-447C-868B-A001B25887DE}"/>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88664</xdr:rowOff>
    </xdr:from>
    <xdr:ext cx="469744" cy="259045"/>
    <xdr:sp macro="" textlink="">
      <xdr:nvSpPr>
        <xdr:cNvPr id="735" name="n_3aveValue【公民館】&#10;一人当たり面積">
          <a:extLst>
            <a:ext uri="{FF2B5EF4-FFF2-40B4-BE49-F238E27FC236}">
              <a16:creationId xmlns:a16="http://schemas.microsoft.com/office/drawing/2014/main" id="{81F87B65-E2F3-470B-B9C2-975983E8DE3C}"/>
            </a:ext>
          </a:extLst>
        </xdr:cNvPr>
        <xdr:cNvSpPr txBox="1"/>
      </xdr:nvSpPr>
      <xdr:spPr>
        <a:xfrm>
          <a:off x="19310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736" name="n_1mainValue【公民館】&#10;一人当たり面積">
          <a:extLst>
            <a:ext uri="{FF2B5EF4-FFF2-40B4-BE49-F238E27FC236}">
              <a16:creationId xmlns:a16="http://schemas.microsoft.com/office/drawing/2014/main" id="{58419BC3-6CA2-4AA4-B75E-3391FEF167D3}"/>
            </a:ext>
          </a:extLst>
        </xdr:cNvPr>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122699</xdr:rowOff>
    </xdr:from>
    <xdr:ext cx="469744" cy="259045"/>
    <xdr:sp macro="" textlink="">
      <xdr:nvSpPr>
        <xdr:cNvPr id="737" name="n_2mainValue【公民館】&#10;一人当たり面積">
          <a:extLst>
            <a:ext uri="{FF2B5EF4-FFF2-40B4-BE49-F238E27FC236}">
              <a16:creationId xmlns:a16="http://schemas.microsoft.com/office/drawing/2014/main" id="{2403A358-0483-4A19-A52B-C75CCDBA22B8}"/>
            </a:ext>
          </a:extLst>
        </xdr:cNvPr>
        <xdr:cNvSpPr txBox="1"/>
      </xdr:nvSpPr>
      <xdr:spPr>
        <a:xfrm>
          <a:off x="20199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27EB1401-56C3-4E59-A405-C2082317D1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365DCDFF-E009-4697-ADCB-4CC959F2AF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39EBA82F-3F5F-4FF9-95A2-9684F8433C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道路」は、国庫補助金を活用した道路工事等の実施により、有形固定資産減価償却率は平均よりも低い水準で推移している。「橋りょう・トンネル」は、市所有のトンネルがなく、橋りょうについては、橋梁長寿命化計画にもとづく計画的な改修工事等により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「公営住宅」は、耐用年数の半分を経過した施設が多く、改修工事等の実施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進んでいないため、有形固定資産減価償却率は平均よりやや高めの水準となっている。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認定こども園・幼稚園・保育所」及び「児童館」については、市所有の施設数が少なく、比較的直近で改修工事を実施した施設が多いため、低い水準で推移している。「学校施設」は、中学校の建て替え工事や大規模改修工事の実施等により、平均を大きく下回る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「公民館」については、児玉公民館の建て替え工事を実施したことにより、全体的な水準は平均を下回った。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DF46B1-3A76-4527-A361-68ED52826C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4080E4-B773-431A-9D06-D87343F1FC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6D594F-2C51-48A1-B43E-87D056B9DE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0E0ACB-8327-40D6-B3E0-048726F256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4DB64A-45D7-44EE-8312-273B1674E0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7DACEB-FE43-4E6D-B98B-1F71C4052E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5E21B1-BA8E-4A13-8E87-91E281395C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8AE958-2619-41BC-B882-23C134C79F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74F343-7691-4195-B461-46DA2726E1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7966E5-925C-4A40-887A-E9EE6E8222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78,297
76,078
89.69
29,248,311
27,284,979
1,779,728
17,397,439
29,600,462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768565-D538-4F60-82F4-E857990065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ABA43A-03D8-423A-94BF-323884A085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B06D19-AA90-4768-94F7-23DEF55FAF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EC0D67-CCAB-4580-8A50-6EE583F797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76AF7B-7A5B-4897-98A0-A9A6019374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573A140-351E-4AEF-91F8-32589D7F8A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0D83ED-7020-4989-98BC-1CFACF35F2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22B3EA-91E6-4204-A60A-3E4DF9A19F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C13892-4258-42C6-AA89-2609B15B0C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0FF024-6746-4176-83D4-8BCD436524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383DA8-7146-4045-AD3C-90ECB0163B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9C8717-7C92-4F10-A2FD-B89527DFB3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2447CD-0912-469B-8548-5E57C0A113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D47699-FD8A-4B1C-9D78-5DC4E91654E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D94473-81AD-4CC1-B9F1-3C7C88E54F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6FE955-D831-4425-972E-A86B0F8092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3317C1-3BCC-49F7-A184-A51F9E97F0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93F0C1-2825-4C75-8F6E-73610D4F86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2EFBF2-5124-41E4-9161-DABD900D74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9DEF50-D378-4CF2-AAB1-ED77CA5DD52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50F0C7D-FE4E-4042-9C41-16B5B3D042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A2749FA-3C40-4E42-9EB6-D33591160C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F498928-DDC2-4390-B081-B09B25A6E9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46792A9-3DFF-48AF-A0E0-1AEE24BC98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C10E6D5-3614-40DC-8EA1-257FD90C8B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CD40CE4-D0D9-4C51-A76C-BA0A176CDC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2D32461-91E7-40EF-AFED-7C5B8BD9AA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EE47D87-B63B-46A7-BD96-D6A455FC29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E645BED-7304-4AB7-A438-058BA360CBC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3A4D6EE-3C2F-4E62-BA42-3B1982A0F7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5A4D413-EFDE-48A1-A784-E99F7579B3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A87D79E-B328-470F-9897-D8AC4BAC1DE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4514215-C421-4ADD-B1F9-850F40F8A8C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04E3774-ACF2-46D8-B8E9-1A10BFD0B3C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65B8EA9-B9A1-42F1-B3D4-5EE7A4DC1C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D3404C7-C6C0-4C88-BACA-985C44A7BED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D042951-8878-4AD9-B2EE-E3D6DAC91DB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0B37DF9-51E5-4CB0-96B5-F9E1782D1C6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C4AB282-BF33-4ACF-9C27-5AB7650D4A0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6E648F05-5D3F-4F90-AB96-1C9D5856A7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F9EB3D3-5E56-4993-B51E-27353C7FC7E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2043B89-C43B-4DAE-9B24-92A5851B597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EDF554A-7393-44CA-8D9F-A6561FC5F37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56F0939-A8B4-4B96-A33A-8E869709C26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E35C32E-EE3E-4BDB-9F4D-1E6292490F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CED9E3C3-A5E3-449D-8674-C7313DCBF59B}"/>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92E6A164-A2E5-4209-910E-4B5DCFFFAF1A}"/>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30CB0FAD-C27B-45F9-B771-BE9A49077A73}"/>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878AB7E-0E7B-49BD-9A16-F7A9AD7C3DD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A9BD830E-5DCE-4207-803A-AB71215F92D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a:extLst>
            <a:ext uri="{FF2B5EF4-FFF2-40B4-BE49-F238E27FC236}">
              <a16:creationId xmlns:a16="http://schemas.microsoft.com/office/drawing/2014/main" id="{C7F4B641-3EF8-4FFC-8164-F54E9727EF6A}"/>
            </a:ext>
          </a:extLst>
        </xdr:cNvPr>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C5952BF8-C09F-4D46-8390-E6012576DB85}"/>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4CDEC8D8-DAD0-4211-9F79-20AFAEC1C348}"/>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AF21C526-4A77-48FD-A4B9-248663F15906}"/>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xdr:rowOff>
    </xdr:from>
    <xdr:to>
      <xdr:col>10</xdr:col>
      <xdr:colOff>165100</xdr:colOff>
      <xdr:row>38</xdr:row>
      <xdr:rowOff>113937</xdr:rowOff>
    </xdr:to>
    <xdr:sp macro="" textlink="">
      <xdr:nvSpPr>
        <xdr:cNvPr id="66" name="フローチャート: 判断 65">
          <a:extLst>
            <a:ext uri="{FF2B5EF4-FFF2-40B4-BE49-F238E27FC236}">
              <a16:creationId xmlns:a16="http://schemas.microsoft.com/office/drawing/2014/main" id="{85CE3009-A03B-40CB-94C6-6E815B8380D5}"/>
            </a:ext>
          </a:extLst>
        </xdr:cNvPr>
        <xdr:cNvSpPr/>
      </xdr:nvSpPr>
      <xdr:spPr>
        <a:xfrm>
          <a:off x="1968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FB1BF19-D6A8-4631-8EBE-DE7AFC5370E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2B90A2-9EBE-408A-B3D5-160CB5A9CC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4B84C4-2CF1-4F42-B2AD-43D86F53E0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CE99A4-4B7D-4681-9A6A-ED7BA69E01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1D9EB2-4B23-4576-A72D-5CE160147B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72" name="楕円 71">
          <a:extLst>
            <a:ext uri="{FF2B5EF4-FFF2-40B4-BE49-F238E27FC236}">
              <a16:creationId xmlns:a16="http://schemas.microsoft.com/office/drawing/2014/main" id="{550668CA-A3D1-40D6-9B48-A8FFC8A4A3D6}"/>
            </a:ext>
          </a:extLst>
        </xdr:cNvPr>
        <xdr:cNvSpPr/>
      </xdr:nvSpPr>
      <xdr:spPr>
        <a:xfrm>
          <a:off x="4584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131190</xdr:rowOff>
    </xdr:from>
    <xdr:ext cx="405111" cy="259045"/>
    <xdr:sp macro="" textlink="">
      <xdr:nvSpPr>
        <xdr:cNvPr id="73" name="【図書館】&#10;有形固定資産減価償却率該当値テキスト">
          <a:extLst>
            <a:ext uri="{FF2B5EF4-FFF2-40B4-BE49-F238E27FC236}">
              <a16:creationId xmlns:a16="http://schemas.microsoft.com/office/drawing/2014/main" id="{B72F6ABF-ADC4-4583-8E86-79D4139958A7}"/>
            </a:ext>
          </a:extLst>
        </xdr:cNvPr>
        <xdr:cNvSpPr txBox="1"/>
      </xdr:nvSpPr>
      <xdr:spPr>
        <a:xfrm>
          <a:off x="4673600"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4" name="楕円 73">
          <a:extLst>
            <a:ext uri="{FF2B5EF4-FFF2-40B4-BE49-F238E27FC236}">
              <a16:creationId xmlns:a16="http://schemas.microsoft.com/office/drawing/2014/main" id="{8B9E89BD-3895-4364-B425-FDA26B014CBF}"/>
            </a:ext>
          </a:extLst>
        </xdr:cNvPr>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74567</xdr:rowOff>
    </xdr:to>
    <xdr:cxnSp macro="">
      <xdr:nvCxnSpPr>
        <xdr:cNvPr id="75" name="直線コネクタ 74">
          <a:extLst>
            <a:ext uri="{FF2B5EF4-FFF2-40B4-BE49-F238E27FC236}">
              <a16:creationId xmlns:a16="http://schemas.microsoft.com/office/drawing/2014/main" id="{C4F125D9-0760-4363-B2D6-79F82475ECB4}"/>
            </a:ext>
          </a:extLst>
        </xdr:cNvPr>
        <xdr:cNvCxnSpPr/>
      </xdr:nvCxnSpPr>
      <xdr:spPr>
        <a:xfrm flipV="1">
          <a:off x="3797300" y="65472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6" name="楕円 75">
          <a:extLst>
            <a:ext uri="{FF2B5EF4-FFF2-40B4-BE49-F238E27FC236}">
              <a16:creationId xmlns:a16="http://schemas.microsoft.com/office/drawing/2014/main" id="{5C0F94AA-5DFA-4966-88E1-C92A59EABE8F}"/>
            </a:ext>
          </a:extLst>
        </xdr:cNvPr>
        <xdr:cNvSpPr/>
      </xdr:nvSpPr>
      <xdr:spPr>
        <a:xfrm>
          <a:off x="2857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38</xdr:row>
      <xdr:rowOff>118654</xdr:rowOff>
    </xdr:to>
    <xdr:cxnSp macro="">
      <xdr:nvCxnSpPr>
        <xdr:cNvPr id="77" name="直線コネクタ 76">
          <a:extLst>
            <a:ext uri="{FF2B5EF4-FFF2-40B4-BE49-F238E27FC236}">
              <a16:creationId xmlns:a16="http://schemas.microsoft.com/office/drawing/2014/main" id="{A7711EBD-D67F-40D6-AF5E-AA76641AB4F7}"/>
            </a:ext>
          </a:extLst>
        </xdr:cNvPr>
        <xdr:cNvCxnSpPr/>
      </xdr:nvCxnSpPr>
      <xdr:spPr>
        <a:xfrm flipV="1">
          <a:off x="2908300" y="65896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78" name="n_1aveValue【図書館】&#10;有形固定資産減価償却率">
          <a:extLst>
            <a:ext uri="{FF2B5EF4-FFF2-40B4-BE49-F238E27FC236}">
              <a16:creationId xmlns:a16="http://schemas.microsoft.com/office/drawing/2014/main" id="{50EB9A96-AB8F-4519-88F4-384214DA3301}"/>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a:extLst>
            <a:ext uri="{FF2B5EF4-FFF2-40B4-BE49-F238E27FC236}">
              <a16:creationId xmlns:a16="http://schemas.microsoft.com/office/drawing/2014/main" id="{4233C051-1B74-44E4-88CA-E6A40329AA7E}"/>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80" name="n_3aveValue【図書館】&#10;有形固定資産減価償却率">
          <a:extLst>
            <a:ext uri="{FF2B5EF4-FFF2-40B4-BE49-F238E27FC236}">
              <a16:creationId xmlns:a16="http://schemas.microsoft.com/office/drawing/2014/main" id="{71684C24-26E1-415A-87BE-970AD623E77B}"/>
            </a:ext>
          </a:extLst>
        </xdr:cNvPr>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1" name="n_1mainValue【図書館】&#10;有形固定資産減価償却率">
          <a:extLst>
            <a:ext uri="{FF2B5EF4-FFF2-40B4-BE49-F238E27FC236}">
              <a16:creationId xmlns:a16="http://schemas.microsoft.com/office/drawing/2014/main" id="{3D21C0F2-6756-468D-920D-5A37C5B64A9C}"/>
            </a:ext>
          </a:extLst>
        </xdr:cNvPr>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2" name="n_2mainValue【図書館】&#10;有形固定資産減価償却率">
          <a:extLst>
            <a:ext uri="{FF2B5EF4-FFF2-40B4-BE49-F238E27FC236}">
              <a16:creationId xmlns:a16="http://schemas.microsoft.com/office/drawing/2014/main" id="{7A37C031-092B-46EB-93A6-BE65A2C0BECC}"/>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5DFA20E-A5B8-4589-9873-C7238A1156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207BF87-1408-454B-BB51-4411979823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FF1A3EB-5C81-4047-B6B0-6581CC146A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A7D9ED5B-E246-44C3-BA11-7D92B5F8FA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F57DB1F-70CC-4F8D-8DEC-15209D9C0A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ACDA899-1D36-43DC-821B-5998EEA881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2B54B703-7441-4CF1-BE42-D2B20B949A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3AAE351-E7A0-4C2F-B81F-6980B343F8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CE40F16F-C6DF-497C-B39A-75EB6B8DBEC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28AF939-2251-4481-A08F-E08FB96EF5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14F762EB-0AA0-4BAF-A150-2A9D42C5EF6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D3D8BE4C-4765-4B9E-9434-255626E26C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70861CE-286F-402D-8B19-39E6A919451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C0265506-0379-4685-AFC0-A132F1BA831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9823C810-83CD-4176-97F1-9B4402C74D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87924198-230C-42BD-8FF8-6AA4DD8FF63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6F39ABA5-10CE-40EB-923B-72BED17445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6CD76BEF-2270-4986-9F38-F219B252B57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1B89DD16-7DAA-4FDF-A167-08CF674B0F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EE77CD53-1A99-4571-B6BC-949666596DD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EE9FACBC-121D-4AB3-9332-B5527C2DE9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7F95BECD-D212-49C8-8A9C-EBFB60FE426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B40579D0-5805-477A-9996-9C0E23120E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a:extLst>
            <a:ext uri="{FF2B5EF4-FFF2-40B4-BE49-F238E27FC236}">
              <a16:creationId xmlns:a16="http://schemas.microsoft.com/office/drawing/2014/main" id="{61891508-134F-47ED-A228-0E89B20AEC02}"/>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a:extLst>
            <a:ext uri="{FF2B5EF4-FFF2-40B4-BE49-F238E27FC236}">
              <a16:creationId xmlns:a16="http://schemas.microsoft.com/office/drawing/2014/main" id="{9C2B5303-0241-4CAF-9F98-F2B027073E4D}"/>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a:extLst>
            <a:ext uri="{FF2B5EF4-FFF2-40B4-BE49-F238E27FC236}">
              <a16:creationId xmlns:a16="http://schemas.microsoft.com/office/drawing/2014/main" id="{736F4EB5-F534-40A1-B80F-3A45BEE70A2B}"/>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a:extLst>
            <a:ext uri="{FF2B5EF4-FFF2-40B4-BE49-F238E27FC236}">
              <a16:creationId xmlns:a16="http://schemas.microsoft.com/office/drawing/2014/main" id="{4CDB6A0E-F34B-4873-AF2C-EFB3416CCE31}"/>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a:extLst>
            <a:ext uri="{FF2B5EF4-FFF2-40B4-BE49-F238E27FC236}">
              <a16:creationId xmlns:a16="http://schemas.microsoft.com/office/drawing/2014/main" id="{F57AC6EB-73F0-4882-B4D6-8102C89E7955}"/>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a:extLst>
            <a:ext uri="{FF2B5EF4-FFF2-40B4-BE49-F238E27FC236}">
              <a16:creationId xmlns:a16="http://schemas.microsoft.com/office/drawing/2014/main" id="{30897CF0-04C3-4E32-A0A5-A7169CB5844E}"/>
            </a:ext>
          </a:extLst>
        </xdr:cNvPr>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a:extLst>
            <a:ext uri="{FF2B5EF4-FFF2-40B4-BE49-F238E27FC236}">
              <a16:creationId xmlns:a16="http://schemas.microsoft.com/office/drawing/2014/main" id="{843C086C-CCC5-4517-8C7A-0C9825CDB9FF}"/>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a:extLst>
            <a:ext uri="{FF2B5EF4-FFF2-40B4-BE49-F238E27FC236}">
              <a16:creationId xmlns:a16="http://schemas.microsoft.com/office/drawing/2014/main" id="{EAE62879-2B9F-4C73-8734-9E807F7C60AC}"/>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0B11DE17-C5A2-477A-8CEC-1987C1108CCD}"/>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25400</xdr:rowOff>
    </xdr:from>
    <xdr:to>
      <xdr:col>41</xdr:col>
      <xdr:colOff>101600</xdr:colOff>
      <xdr:row>37</xdr:row>
      <xdr:rowOff>127000</xdr:rowOff>
    </xdr:to>
    <xdr:sp macro="" textlink="">
      <xdr:nvSpPr>
        <xdr:cNvPr id="115" name="フローチャート: 判断 114">
          <a:extLst>
            <a:ext uri="{FF2B5EF4-FFF2-40B4-BE49-F238E27FC236}">
              <a16:creationId xmlns:a16="http://schemas.microsoft.com/office/drawing/2014/main" id="{04DDA0EA-A8AC-44ED-9200-9A0FC2C2445F}"/>
            </a:ext>
          </a:extLst>
        </xdr:cNvPr>
        <xdr:cNvSpPr/>
      </xdr:nvSpPr>
      <xdr:spPr>
        <a:xfrm>
          <a:off x="781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63F70CD-A44B-4699-913E-9C763FE79D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D894DC8-5540-48CC-BF13-894153AD363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5AB3FEE-EBD8-41E8-B011-24953A1026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C4AD5CD-7B59-47AC-A2DE-BBDE868DB1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EC593E2-D051-4239-8BE7-C55820ED7D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63500</xdr:rowOff>
    </xdr:from>
    <xdr:to>
      <xdr:col>55</xdr:col>
      <xdr:colOff>50800</xdr:colOff>
      <xdr:row>37</xdr:row>
      <xdr:rowOff>165100</xdr:rowOff>
    </xdr:to>
    <xdr:sp macro="" textlink="">
      <xdr:nvSpPr>
        <xdr:cNvPr id="121" name="楕円 120">
          <a:extLst>
            <a:ext uri="{FF2B5EF4-FFF2-40B4-BE49-F238E27FC236}">
              <a16:creationId xmlns:a16="http://schemas.microsoft.com/office/drawing/2014/main" id="{F7FECF09-039D-4607-887A-71457DFB2C5B}"/>
            </a:ext>
          </a:extLst>
        </xdr:cNvPr>
        <xdr:cNvSpPr/>
      </xdr:nvSpPr>
      <xdr:spPr>
        <a:xfrm>
          <a:off x="10426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41927</xdr:rowOff>
    </xdr:from>
    <xdr:ext cx="469744" cy="259045"/>
    <xdr:sp macro="" textlink="">
      <xdr:nvSpPr>
        <xdr:cNvPr id="122" name="【図書館】&#10;一人当たり面積該当値テキスト">
          <a:extLst>
            <a:ext uri="{FF2B5EF4-FFF2-40B4-BE49-F238E27FC236}">
              <a16:creationId xmlns:a16="http://schemas.microsoft.com/office/drawing/2014/main" id="{47FD40D2-66A7-460F-A5F1-7D74AB55F6B9}"/>
            </a:ext>
          </a:extLst>
        </xdr:cNvPr>
        <xdr:cNvSpPr txBox="1"/>
      </xdr:nvSpPr>
      <xdr:spPr>
        <a:xfrm>
          <a:off x="10515600"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23" name="楕円 122">
          <a:extLst>
            <a:ext uri="{FF2B5EF4-FFF2-40B4-BE49-F238E27FC236}">
              <a16:creationId xmlns:a16="http://schemas.microsoft.com/office/drawing/2014/main" id="{9AAD4611-DCCB-490F-A08B-F8E471E3BACC}"/>
            </a:ext>
          </a:extLst>
        </xdr:cNvPr>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114300</xdr:rowOff>
    </xdr:from>
    <xdr:to>
      <xdr:col>55</xdr:col>
      <xdr:colOff>0</xdr:colOff>
      <xdr:row>38</xdr:row>
      <xdr:rowOff>0</xdr:rowOff>
    </xdr:to>
    <xdr:cxnSp macro="">
      <xdr:nvCxnSpPr>
        <xdr:cNvPr id="124" name="直線コネクタ 123">
          <a:extLst>
            <a:ext uri="{FF2B5EF4-FFF2-40B4-BE49-F238E27FC236}">
              <a16:creationId xmlns:a16="http://schemas.microsoft.com/office/drawing/2014/main" id="{D805840D-E5ED-4778-81F3-BB0EF9BB2AEE}"/>
            </a:ext>
          </a:extLst>
        </xdr:cNvPr>
        <xdr:cNvCxnSpPr/>
      </xdr:nvCxnSpPr>
      <xdr:spPr>
        <a:xfrm flipV="1">
          <a:off x="9639300" y="6457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25" name="楕円 124">
          <a:extLst>
            <a:ext uri="{FF2B5EF4-FFF2-40B4-BE49-F238E27FC236}">
              <a16:creationId xmlns:a16="http://schemas.microsoft.com/office/drawing/2014/main" id="{F8D538D3-791E-4DAC-823D-1FCFE7DE44D9}"/>
            </a:ext>
          </a:extLst>
        </xdr:cNvPr>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26" name="直線コネクタ 125">
          <a:extLst>
            <a:ext uri="{FF2B5EF4-FFF2-40B4-BE49-F238E27FC236}">
              <a16:creationId xmlns:a16="http://schemas.microsoft.com/office/drawing/2014/main" id="{DAA391C2-BCD2-472B-BBBB-F8B0577748C7}"/>
            </a:ext>
          </a:extLst>
        </xdr:cNvPr>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a:extLst>
            <a:ext uri="{FF2B5EF4-FFF2-40B4-BE49-F238E27FC236}">
              <a16:creationId xmlns:a16="http://schemas.microsoft.com/office/drawing/2014/main" id="{1CDED409-265A-4C8D-920F-A70A585B58F0}"/>
            </a:ext>
          </a:extLst>
        </xdr:cNvPr>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a:extLst>
            <a:ext uri="{FF2B5EF4-FFF2-40B4-BE49-F238E27FC236}">
              <a16:creationId xmlns:a16="http://schemas.microsoft.com/office/drawing/2014/main" id="{1AB92C4D-D63C-4FB8-888B-485D562B7541}"/>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29" name="n_3aveValue【図書館】&#10;一人当たり面積">
          <a:extLst>
            <a:ext uri="{FF2B5EF4-FFF2-40B4-BE49-F238E27FC236}">
              <a16:creationId xmlns:a16="http://schemas.microsoft.com/office/drawing/2014/main" id="{2087BC96-3811-4156-BD19-41593E5911EA}"/>
            </a:ext>
          </a:extLst>
        </xdr:cNvPr>
        <xdr:cNvSpPr txBox="1"/>
      </xdr:nvSpPr>
      <xdr:spPr>
        <a:xfrm>
          <a:off x="7626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41927</xdr:rowOff>
    </xdr:from>
    <xdr:ext cx="469744" cy="259045"/>
    <xdr:sp macro="" textlink="">
      <xdr:nvSpPr>
        <xdr:cNvPr id="130" name="n_1mainValue【図書館】&#10;一人当たり面積">
          <a:extLst>
            <a:ext uri="{FF2B5EF4-FFF2-40B4-BE49-F238E27FC236}">
              <a16:creationId xmlns:a16="http://schemas.microsoft.com/office/drawing/2014/main" id="{B5410569-8C1B-403E-934D-83EC62155246}"/>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1" name="n_2mainValue【図書館】&#10;一人当たり面積">
          <a:extLst>
            <a:ext uri="{FF2B5EF4-FFF2-40B4-BE49-F238E27FC236}">
              <a16:creationId xmlns:a16="http://schemas.microsoft.com/office/drawing/2014/main" id="{B2809CEC-DC88-4E25-9A4F-26061911769E}"/>
            </a:ext>
          </a:extLst>
        </xdr:cNvPr>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5AF1D411-932F-4DF1-A603-CBAC986FEE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6231DBF2-EE1B-4ADF-A47B-49BC51CE85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E961342-06E0-493E-B2E9-FB0629F9C76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1206BFA2-DAB4-4A30-A9EB-0ED3E1E4165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1BBBB59-5940-4B37-AB48-F7AAD015E6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FD33A604-3952-4C0C-81FC-BD9FCA22D3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5633A37C-FBA8-408A-9F1A-03389FFBD7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AF7D5A7-3E2C-452B-BD11-7386852753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D3D4FB4-CAB4-4D88-9386-78865794FE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22AA5A14-5B14-4162-9858-B5D800E7B7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78C876D9-5FD3-4A12-A319-5EE49A07EA3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D428B454-C07C-4D37-9B3D-991949495F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E629E34C-EC16-4DEC-841C-B71BE90ADB3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F62290A-0D0A-409B-8490-BCF8CF865B2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5A4A695B-D0C3-4F8A-B9AE-5807F54ABBD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D6B24F0A-D319-4B08-89B4-B195AB41094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EA6FA407-39A9-40DA-A7F7-F123A8EF8EB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5FD1B3C2-AEDE-4182-AF68-18E73CE1693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AA6169FE-641A-44F6-9232-F9048F8C9A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83B2A8AF-2657-4626-96E7-D64232FE1B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E47C67F5-7B2D-4ED9-BDE1-83DAECD4DA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D5191823-EB03-483C-A0AD-1BE9216A8D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F07DCD1A-25AD-4D6E-BB86-A377B421324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3A03B05B-699B-4387-91F6-0A0D9AEBA2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a:extLst>
            <a:ext uri="{FF2B5EF4-FFF2-40B4-BE49-F238E27FC236}">
              <a16:creationId xmlns:a16="http://schemas.microsoft.com/office/drawing/2014/main" id="{207648A4-95A6-4D2A-95EB-E0EE0593C183}"/>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11AD2980-DD28-4BCB-9592-B5B2A318C03E}"/>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a:extLst>
            <a:ext uri="{FF2B5EF4-FFF2-40B4-BE49-F238E27FC236}">
              <a16:creationId xmlns:a16="http://schemas.microsoft.com/office/drawing/2014/main" id="{A7A1E66F-D9FB-4C53-8BE5-22E5BD0E9417}"/>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1F8513E7-8F6E-4047-950E-DA3AB56B5F0E}"/>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a:extLst>
            <a:ext uri="{FF2B5EF4-FFF2-40B4-BE49-F238E27FC236}">
              <a16:creationId xmlns:a16="http://schemas.microsoft.com/office/drawing/2014/main" id="{1E192687-4C3D-4E78-8760-1A040102E50A}"/>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C9DC601A-EA57-4C9F-ACC8-AA4F2EA92014}"/>
            </a:ext>
          </a:extLst>
        </xdr:cNvPr>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a:extLst>
            <a:ext uri="{FF2B5EF4-FFF2-40B4-BE49-F238E27FC236}">
              <a16:creationId xmlns:a16="http://schemas.microsoft.com/office/drawing/2014/main" id="{AFAE4A9B-8988-4E13-B7B2-42D777ACE23E}"/>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a:extLst>
            <a:ext uri="{FF2B5EF4-FFF2-40B4-BE49-F238E27FC236}">
              <a16:creationId xmlns:a16="http://schemas.microsoft.com/office/drawing/2014/main" id="{0D012010-6F66-4DF6-A0B1-A4349E049A2B}"/>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a:extLst>
            <a:ext uri="{FF2B5EF4-FFF2-40B4-BE49-F238E27FC236}">
              <a16:creationId xmlns:a16="http://schemas.microsoft.com/office/drawing/2014/main" id="{81969DD0-AABD-4371-B622-EF7B8BFAF7E3}"/>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65" name="フローチャート: 判断 164">
          <a:extLst>
            <a:ext uri="{FF2B5EF4-FFF2-40B4-BE49-F238E27FC236}">
              <a16:creationId xmlns:a16="http://schemas.microsoft.com/office/drawing/2014/main" id="{37874FFE-789C-4F60-9572-758112F8BA29}"/>
            </a:ext>
          </a:extLst>
        </xdr:cNvPr>
        <xdr:cNvSpPr/>
      </xdr:nvSpPr>
      <xdr:spPr>
        <a:xfrm>
          <a:off x="1968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8830048-0039-40E0-95EA-930F2103F2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FB20F82-304F-422A-9036-33F94528DA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8AE9A6F3-D878-404E-813F-8D7BABC56C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6B54766-FF06-40C5-84C4-B66053BE30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61AEF7A-2904-4289-A125-7A68F440C0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71" name="楕円 170">
          <a:extLst>
            <a:ext uri="{FF2B5EF4-FFF2-40B4-BE49-F238E27FC236}">
              <a16:creationId xmlns:a16="http://schemas.microsoft.com/office/drawing/2014/main" id="{A7B94549-B478-45EE-9104-5B30A4201FA3}"/>
            </a:ext>
          </a:extLst>
        </xdr:cNvPr>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FBDD0E0B-DFB9-44AB-868A-63646B3C289E}"/>
            </a:ext>
          </a:extLst>
        </xdr:cNvPr>
        <xdr:cNvSpPr txBox="1"/>
      </xdr:nvSpPr>
      <xdr:spPr>
        <a:xfrm>
          <a:off x="4673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173" name="楕円 172">
          <a:extLst>
            <a:ext uri="{FF2B5EF4-FFF2-40B4-BE49-F238E27FC236}">
              <a16:creationId xmlns:a16="http://schemas.microsoft.com/office/drawing/2014/main" id="{9BC9802F-C5CC-4E58-9A00-5AC1F0BC02D5}"/>
            </a:ext>
          </a:extLst>
        </xdr:cNvPr>
        <xdr:cNvSpPr/>
      </xdr:nvSpPr>
      <xdr:spPr>
        <a:xfrm>
          <a:off x="3746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127635</xdr:rowOff>
    </xdr:to>
    <xdr:cxnSp macro="">
      <xdr:nvCxnSpPr>
        <xdr:cNvPr id="174" name="直線コネクタ 173">
          <a:extLst>
            <a:ext uri="{FF2B5EF4-FFF2-40B4-BE49-F238E27FC236}">
              <a16:creationId xmlns:a16="http://schemas.microsoft.com/office/drawing/2014/main" id="{97A222FC-5D2C-4A5B-A301-C252EB961BF6}"/>
            </a:ext>
          </a:extLst>
        </xdr:cNvPr>
        <xdr:cNvCxnSpPr/>
      </xdr:nvCxnSpPr>
      <xdr:spPr>
        <a:xfrm flipV="1">
          <a:off x="3797300" y="10719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111125</xdr:rowOff>
    </xdr:from>
    <xdr:to>
      <xdr:col>15</xdr:col>
      <xdr:colOff>101600</xdr:colOff>
      <xdr:row>63</xdr:row>
      <xdr:rowOff>41275</xdr:rowOff>
    </xdr:to>
    <xdr:sp macro="" textlink="">
      <xdr:nvSpPr>
        <xdr:cNvPr id="175" name="楕円 174">
          <a:extLst>
            <a:ext uri="{FF2B5EF4-FFF2-40B4-BE49-F238E27FC236}">
              <a16:creationId xmlns:a16="http://schemas.microsoft.com/office/drawing/2014/main" id="{4C3B4C64-2E3A-423D-A5B2-FCF0B53C1958}"/>
            </a:ext>
          </a:extLst>
        </xdr:cNvPr>
        <xdr:cNvSpPr/>
      </xdr:nvSpPr>
      <xdr:spPr>
        <a:xfrm>
          <a:off x="2857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62</xdr:row>
      <xdr:rowOff>161925</xdr:rowOff>
    </xdr:to>
    <xdr:cxnSp macro="">
      <xdr:nvCxnSpPr>
        <xdr:cNvPr id="176" name="直線コネクタ 175">
          <a:extLst>
            <a:ext uri="{FF2B5EF4-FFF2-40B4-BE49-F238E27FC236}">
              <a16:creationId xmlns:a16="http://schemas.microsoft.com/office/drawing/2014/main" id="{2D220A6E-C97E-40ED-8698-2DB7A356845D}"/>
            </a:ext>
          </a:extLst>
        </xdr:cNvPr>
        <xdr:cNvCxnSpPr/>
      </xdr:nvCxnSpPr>
      <xdr:spPr>
        <a:xfrm flipV="1">
          <a:off x="2908300" y="10757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77" name="n_1aveValue【体育館・プール】&#10;有形固定資産減価償却率">
          <a:extLst>
            <a:ext uri="{FF2B5EF4-FFF2-40B4-BE49-F238E27FC236}">
              <a16:creationId xmlns:a16="http://schemas.microsoft.com/office/drawing/2014/main" id="{A16066F9-34BB-4687-869B-CDD0886EF6A9}"/>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78" name="n_2aveValue【体育館・プール】&#10;有形固定資産減価償却率">
          <a:extLst>
            <a:ext uri="{FF2B5EF4-FFF2-40B4-BE49-F238E27FC236}">
              <a16:creationId xmlns:a16="http://schemas.microsoft.com/office/drawing/2014/main" id="{E5186CA6-C90C-49E4-A6D4-9D89FA4344A4}"/>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179" name="n_3aveValue【体育館・プール】&#10;有形固定資産減価償却率">
          <a:extLst>
            <a:ext uri="{FF2B5EF4-FFF2-40B4-BE49-F238E27FC236}">
              <a16:creationId xmlns:a16="http://schemas.microsoft.com/office/drawing/2014/main" id="{4D1C7A37-7059-447C-8C82-35BE73B6886B}"/>
            </a:ext>
          </a:extLst>
        </xdr:cNvPr>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169562</xdr:rowOff>
    </xdr:from>
    <xdr:ext cx="405111" cy="259045"/>
    <xdr:sp macro="" textlink="">
      <xdr:nvSpPr>
        <xdr:cNvPr id="180" name="n_1mainValue【体育館・プール】&#10;有形固定資産減価償却率">
          <a:extLst>
            <a:ext uri="{FF2B5EF4-FFF2-40B4-BE49-F238E27FC236}">
              <a16:creationId xmlns:a16="http://schemas.microsoft.com/office/drawing/2014/main" id="{108D1310-B524-4B1A-826C-5516E9F733CA}"/>
            </a:ext>
          </a:extLst>
        </xdr:cNvPr>
        <xdr:cNvSpPr txBox="1"/>
      </xdr:nvSpPr>
      <xdr:spPr>
        <a:xfrm>
          <a:off x="35820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32402</xdr:rowOff>
    </xdr:from>
    <xdr:ext cx="405111" cy="259045"/>
    <xdr:sp macro="" textlink="">
      <xdr:nvSpPr>
        <xdr:cNvPr id="181" name="n_2mainValue【体育館・プール】&#10;有形固定資産減価償却率">
          <a:extLst>
            <a:ext uri="{FF2B5EF4-FFF2-40B4-BE49-F238E27FC236}">
              <a16:creationId xmlns:a16="http://schemas.microsoft.com/office/drawing/2014/main" id="{6EFF8A8D-4F17-4EA6-B2CE-CC5BBF7EA491}"/>
            </a:ext>
          </a:extLst>
        </xdr:cNvPr>
        <xdr:cNvSpPr txBox="1"/>
      </xdr:nvSpPr>
      <xdr:spPr>
        <a:xfrm>
          <a:off x="2705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B72F9573-77AB-4235-B746-3989FB5CC5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99406D09-CF9A-4734-87DC-B15904727F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42D802D4-3AC1-4CA5-9FC2-E71743B1EA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39620DEE-DAB9-4EF4-913A-0C4A452398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3CDAB76C-9822-4AD1-B226-C13D4FCDD3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564880FF-1A6D-4CEB-B199-8F15457201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5DCB01BC-27C7-4F79-972F-5DD2CBA081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1547F161-AC79-4E4C-BC5B-DA4FADCB81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E6B8069B-2282-4E83-9A00-0B9CB2C4B5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55D27E72-BC19-46DB-BCA6-8BCB7F825A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7772F552-8B1B-44DF-9D1B-7902DCF8CC4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52C3887F-68C1-4C8F-959E-B49B4D621BE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4F52B50F-F1E3-4CF3-9A16-03CA49B0DCB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BDC241BC-C7B1-48DA-A72E-EF271BC9F1D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728BB9B0-2D6D-4E2D-B3A2-2D8824CAD0A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5C6CAACC-3DE1-4FF8-8DC2-60B4635822C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240D3251-8E65-4FA2-B89F-122C9BB6B1E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DFBEE482-39BE-480B-B9ED-2E677250AE2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8F283861-1008-402E-97A8-C840122090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3E60ED96-71E1-4247-8D7A-21A8F619B10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95185E92-67F4-4E5C-95B2-78E5AFA122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a:extLst>
            <a:ext uri="{FF2B5EF4-FFF2-40B4-BE49-F238E27FC236}">
              <a16:creationId xmlns:a16="http://schemas.microsoft.com/office/drawing/2014/main" id="{0388409E-B2DA-47CE-A422-DF3A99516770}"/>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a:extLst>
            <a:ext uri="{FF2B5EF4-FFF2-40B4-BE49-F238E27FC236}">
              <a16:creationId xmlns:a16="http://schemas.microsoft.com/office/drawing/2014/main" id="{80C5BADC-E436-4ACE-8249-54DA136CB37E}"/>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a:extLst>
            <a:ext uri="{FF2B5EF4-FFF2-40B4-BE49-F238E27FC236}">
              <a16:creationId xmlns:a16="http://schemas.microsoft.com/office/drawing/2014/main" id="{28F2D8C2-1C86-4232-B854-83A8DF3F8C09}"/>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a:extLst>
            <a:ext uri="{FF2B5EF4-FFF2-40B4-BE49-F238E27FC236}">
              <a16:creationId xmlns:a16="http://schemas.microsoft.com/office/drawing/2014/main" id="{197E3268-B66D-43A1-A054-6B9A2B51B398}"/>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a:extLst>
            <a:ext uri="{FF2B5EF4-FFF2-40B4-BE49-F238E27FC236}">
              <a16:creationId xmlns:a16="http://schemas.microsoft.com/office/drawing/2014/main" id="{50DD552A-DC1F-40DC-979F-DF93771C7F4C}"/>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a:extLst>
            <a:ext uri="{FF2B5EF4-FFF2-40B4-BE49-F238E27FC236}">
              <a16:creationId xmlns:a16="http://schemas.microsoft.com/office/drawing/2014/main" id="{455BA011-BEBE-481D-B97E-F357A572EDF9}"/>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a:extLst>
            <a:ext uri="{FF2B5EF4-FFF2-40B4-BE49-F238E27FC236}">
              <a16:creationId xmlns:a16="http://schemas.microsoft.com/office/drawing/2014/main" id="{E1E239F5-B9DA-403B-BBBB-F4FE8448640A}"/>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a:extLst>
            <a:ext uri="{FF2B5EF4-FFF2-40B4-BE49-F238E27FC236}">
              <a16:creationId xmlns:a16="http://schemas.microsoft.com/office/drawing/2014/main" id="{4E458B6D-19E9-4E23-8FFB-8B1CD01002FA}"/>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a:extLst>
            <a:ext uri="{FF2B5EF4-FFF2-40B4-BE49-F238E27FC236}">
              <a16:creationId xmlns:a16="http://schemas.microsoft.com/office/drawing/2014/main" id="{AD61FACE-7AB1-4BD0-86EB-7A0B39688B4D}"/>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12" name="フローチャート: 判断 211">
          <a:extLst>
            <a:ext uri="{FF2B5EF4-FFF2-40B4-BE49-F238E27FC236}">
              <a16:creationId xmlns:a16="http://schemas.microsoft.com/office/drawing/2014/main" id="{F57868C0-D3C1-4322-AD7F-51BEEA1BDAD7}"/>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D021B69B-833B-4162-BC10-C17F7C2F76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84E61C31-C068-4F3B-91DC-4E2383BD5F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A867F6A-5813-4FE9-8D92-10CC1775CB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0F419A7-EB1F-4816-BBA2-4F2D764253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B6C50BA-C05E-4345-AC64-E8E403DCBA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xdr:rowOff>
    </xdr:from>
    <xdr:to>
      <xdr:col>55</xdr:col>
      <xdr:colOff>50800</xdr:colOff>
      <xdr:row>61</xdr:row>
      <xdr:rowOff>110236</xdr:rowOff>
    </xdr:to>
    <xdr:sp macro="" textlink="">
      <xdr:nvSpPr>
        <xdr:cNvPr id="218" name="楕円 217">
          <a:extLst>
            <a:ext uri="{FF2B5EF4-FFF2-40B4-BE49-F238E27FC236}">
              <a16:creationId xmlns:a16="http://schemas.microsoft.com/office/drawing/2014/main" id="{A32A3894-06DB-466E-82A7-C99A910AB8C6}"/>
            </a:ext>
          </a:extLst>
        </xdr:cNvPr>
        <xdr:cNvSpPr/>
      </xdr:nvSpPr>
      <xdr:spPr>
        <a:xfrm>
          <a:off x="10426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158513</xdr:rowOff>
    </xdr:from>
    <xdr:ext cx="469744" cy="259045"/>
    <xdr:sp macro="" textlink="">
      <xdr:nvSpPr>
        <xdr:cNvPr id="219" name="【体育館・プール】&#10;一人当たり面積該当値テキスト">
          <a:extLst>
            <a:ext uri="{FF2B5EF4-FFF2-40B4-BE49-F238E27FC236}">
              <a16:creationId xmlns:a16="http://schemas.microsoft.com/office/drawing/2014/main" id="{03E5EF45-2EA0-46E9-BBBB-C2A925F48DA6}"/>
            </a:ext>
          </a:extLst>
        </xdr:cNvPr>
        <xdr:cNvSpPr txBox="1"/>
      </xdr:nvSpPr>
      <xdr:spPr>
        <a:xfrm>
          <a:off x="10515600" y="104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xdr:rowOff>
    </xdr:from>
    <xdr:to>
      <xdr:col>50</xdr:col>
      <xdr:colOff>165100</xdr:colOff>
      <xdr:row>61</xdr:row>
      <xdr:rowOff>112522</xdr:rowOff>
    </xdr:to>
    <xdr:sp macro="" textlink="">
      <xdr:nvSpPr>
        <xdr:cNvPr id="220" name="楕円 219">
          <a:extLst>
            <a:ext uri="{FF2B5EF4-FFF2-40B4-BE49-F238E27FC236}">
              <a16:creationId xmlns:a16="http://schemas.microsoft.com/office/drawing/2014/main" id="{9D7488C4-57DD-4572-A00C-4207843969F5}"/>
            </a:ext>
          </a:extLst>
        </xdr:cNvPr>
        <xdr:cNvSpPr/>
      </xdr:nvSpPr>
      <xdr:spPr>
        <a:xfrm>
          <a:off x="9588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59436</xdr:rowOff>
    </xdr:from>
    <xdr:to>
      <xdr:col>55</xdr:col>
      <xdr:colOff>0</xdr:colOff>
      <xdr:row>61</xdr:row>
      <xdr:rowOff>61722</xdr:rowOff>
    </xdr:to>
    <xdr:cxnSp macro="">
      <xdr:nvCxnSpPr>
        <xdr:cNvPr id="221" name="直線コネクタ 220">
          <a:extLst>
            <a:ext uri="{FF2B5EF4-FFF2-40B4-BE49-F238E27FC236}">
              <a16:creationId xmlns:a16="http://schemas.microsoft.com/office/drawing/2014/main" id="{3631E47D-CC28-4025-BB47-61431B82657C}"/>
            </a:ext>
          </a:extLst>
        </xdr:cNvPr>
        <xdr:cNvCxnSpPr/>
      </xdr:nvCxnSpPr>
      <xdr:spPr>
        <a:xfrm flipV="1">
          <a:off x="9639300" y="105178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xdr:rowOff>
    </xdr:from>
    <xdr:to>
      <xdr:col>46</xdr:col>
      <xdr:colOff>38100</xdr:colOff>
      <xdr:row>61</xdr:row>
      <xdr:rowOff>114808</xdr:rowOff>
    </xdr:to>
    <xdr:sp macro="" textlink="">
      <xdr:nvSpPr>
        <xdr:cNvPr id="222" name="楕円 221">
          <a:extLst>
            <a:ext uri="{FF2B5EF4-FFF2-40B4-BE49-F238E27FC236}">
              <a16:creationId xmlns:a16="http://schemas.microsoft.com/office/drawing/2014/main" id="{3C83CFA0-67E8-4E5B-AABB-0DFDC59133EA}"/>
            </a:ext>
          </a:extLst>
        </xdr:cNvPr>
        <xdr:cNvSpPr/>
      </xdr:nvSpPr>
      <xdr:spPr>
        <a:xfrm>
          <a:off x="8699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61722</xdr:rowOff>
    </xdr:from>
    <xdr:to>
      <xdr:col>50</xdr:col>
      <xdr:colOff>114300</xdr:colOff>
      <xdr:row>61</xdr:row>
      <xdr:rowOff>64008</xdr:rowOff>
    </xdr:to>
    <xdr:cxnSp macro="">
      <xdr:nvCxnSpPr>
        <xdr:cNvPr id="223" name="直線コネクタ 222">
          <a:extLst>
            <a:ext uri="{FF2B5EF4-FFF2-40B4-BE49-F238E27FC236}">
              <a16:creationId xmlns:a16="http://schemas.microsoft.com/office/drawing/2014/main" id="{9D64FCB5-4EA4-4FC4-84F2-866306D1BA87}"/>
            </a:ext>
          </a:extLst>
        </xdr:cNvPr>
        <xdr:cNvCxnSpPr/>
      </xdr:nvCxnSpPr>
      <xdr:spPr>
        <a:xfrm flipV="1">
          <a:off x="8750300" y="10520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a:extLst>
            <a:ext uri="{FF2B5EF4-FFF2-40B4-BE49-F238E27FC236}">
              <a16:creationId xmlns:a16="http://schemas.microsoft.com/office/drawing/2014/main" id="{AD31645A-0A0B-4F26-ADA2-B5AF03F358A5}"/>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5" name="n_2aveValue【体育館・プール】&#10;一人当たり面積">
          <a:extLst>
            <a:ext uri="{FF2B5EF4-FFF2-40B4-BE49-F238E27FC236}">
              <a16:creationId xmlns:a16="http://schemas.microsoft.com/office/drawing/2014/main" id="{29B3D5B4-74DC-44B1-8849-4741277D6411}"/>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26" name="n_3aveValue【体育館・プール】&#10;一人当たり面積">
          <a:extLst>
            <a:ext uri="{FF2B5EF4-FFF2-40B4-BE49-F238E27FC236}">
              <a16:creationId xmlns:a16="http://schemas.microsoft.com/office/drawing/2014/main" id="{C7306B54-326C-4B63-BEBB-34B364C67608}"/>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103649</xdr:rowOff>
    </xdr:from>
    <xdr:ext cx="469744" cy="259045"/>
    <xdr:sp macro="" textlink="">
      <xdr:nvSpPr>
        <xdr:cNvPr id="227" name="n_1mainValue【体育館・プール】&#10;一人当たり面積">
          <a:extLst>
            <a:ext uri="{FF2B5EF4-FFF2-40B4-BE49-F238E27FC236}">
              <a16:creationId xmlns:a16="http://schemas.microsoft.com/office/drawing/2014/main" id="{9E663C41-3DC4-4CFF-AD6B-5ED84B847417}"/>
            </a:ext>
          </a:extLst>
        </xdr:cNvPr>
        <xdr:cNvSpPr txBox="1"/>
      </xdr:nvSpPr>
      <xdr:spPr>
        <a:xfrm>
          <a:off x="939172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105935</xdr:rowOff>
    </xdr:from>
    <xdr:ext cx="469744" cy="259045"/>
    <xdr:sp macro="" textlink="">
      <xdr:nvSpPr>
        <xdr:cNvPr id="228" name="n_2mainValue【体育館・プール】&#10;一人当たり面積">
          <a:extLst>
            <a:ext uri="{FF2B5EF4-FFF2-40B4-BE49-F238E27FC236}">
              <a16:creationId xmlns:a16="http://schemas.microsoft.com/office/drawing/2014/main" id="{99D6930E-826B-4905-8195-CF1A4B362556}"/>
            </a:ext>
          </a:extLst>
        </xdr:cNvPr>
        <xdr:cNvSpPr txBox="1"/>
      </xdr:nvSpPr>
      <xdr:spPr>
        <a:xfrm>
          <a:off x="8515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C4D5752A-9D83-4BB8-86CD-027807D249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44EDF230-BD5F-4D1F-9877-0306B969BB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B09D2A67-E987-4CB5-A37A-5241AD3C47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68B1D18D-7B65-4F57-94D2-056FE3919B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256A5B9F-394A-4F72-8D97-B846D03CEA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27DA89FA-4A8D-4CEC-B720-3AA1605B4A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95F4ADC7-1297-4F55-BB18-B54DAA3D17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CB942BBB-0A4B-4FE2-9FB9-24347261C4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3328924-2F26-46BE-B4FC-149D6A37A2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CC735E27-64AD-41BE-A5DC-D23ED689CD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8673702F-DBF9-4FA0-BE7C-B7BDD92C8EF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86801CFB-0174-4B5B-A388-C9D5B36261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1FF4763D-3C53-4569-A9DC-CACADFDD190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9DA593D6-223C-4F47-8518-A9798640105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9F4263E5-CA4F-43DF-A92D-FB3BC015C41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940AE6D4-6A9E-4C53-A0C6-2B7A86D925D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817B09AD-602E-46E3-906A-EC95DD28AD8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2737DE9F-F19E-40CA-B4A3-8FF143E08D6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6DAC806A-A2D0-4A9D-8D3A-A09A6AD8DD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8A1C8062-C05B-48E3-9843-698019A9B2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3AD0B55-9E1E-40D3-8E3E-09824AD71A0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AACB3C98-3CA8-4970-BE95-BFDDB6DD50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12CC32BE-9C04-444B-A909-4AB8DF67722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F3BB168-CE20-4CA5-8873-0AD6E5AA97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a:extLst>
            <a:ext uri="{FF2B5EF4-FFF2-40B4-BE49-F238E27FC236}">
              <a16:creationId xmlns:a16="http://schemas.microsoft.com/office/drawing/2014/main" id="{B0E14EC0-1157-4202-8F8B-768607C92059}"/>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C28067BB-A171-4EAE-A553-0449ABAF194A}"/>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a:extLst>
            <a:ext uri="{FF2B5EF4-FFF2-40B4-BE49-F238E27FC236}">
              <a16:creationId xmlns:a16="http://schemas.microsoft.com/office/drawing/2014/main" id="{F3C96E25-28D6-4395-ACE4-3A1242D21D10}"/>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AFF5D2F3-90AE-468F-B61C-C5128E19FC82}"/>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a:extLst>
            <a:ext uri="{FF2B5EF4-FFF2-40B4-BE49-F238E27FC236}">
              <a16:creationId xmlns:a16="http://schemas.microsoft.com/office/drawing/2014/main" id="{04C3DFEA-B626-45CD-B4B6-022850258802}"/>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1AEE368F-BBB0-494A-A8BA-FAD23DEBAA0B}"/>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a:extLst>
            <a:ext uri="{FF2B5EF4-FFF2-40B4-BE49-F238E27FC236}">
              <a16:creationId xmlns:a16="http://schemas.microsoft.com/office/drawing/2014/main" id="{966427E7-A6CB-42A0-A0FA-EBB7A991504E}"/>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a:extLst>
            <a:ext uri="{FF2B5EF4-FFF2-40B4-BE49-F238E27FC236}">
              <a16:creationId xmlns:a16="http://schemas.microsoft.com/office/drawing/2014/main" id="{0035B0BA-C0AF-455B-97D5-DB084D7C5CD0}"/>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a:extLst>
            <a:ext uri="{FF2B5EF4-FFF2-40B4-BE49-F238E27FC236}">
              <a16:creationId xmlns:a16="http://schemas.microsoft.com/office/drawing/2014/main" id="{8E3B90E6-6491-4202-9431-13E52C95C2A0}"/>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95886</xdr:rowOff>
    </xdr:from>
    <xdr:to>
      <xdr:col>10</xdr:col>
      <xdr:colOff>165100</xdr:colOff>
      <xdr:row>84</xdr:row>
      <xdr:rowOff>26036</xdr:rowOff>
    </xdr:to>
    <xdr:sp macro="" textlink="">
      <xdr:nvSpPr>
        <xdr:cNvPr id="262" name="フローチャート: 判断 261">
          <a:extLst>
            <a:ext uri="{FF2B5EF4-FFF2-40B4-BE49-F238E27FC236}">
              <a16:creationId xmlns:a16="http://schemas.microsoft.com/office/drawing/2014/main" id="{5A176109-444A-4093-A7D9-B934D3571EDC}"/>
            </a:ext>
          </a:extLst>
        </xdr:cNvPr>
        <xdr:cNvSpPr/>
      </xdr:nvSpPr>
      <xdr:spPr>
        <a:xfrm>
          <a:off x="1968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652AD87-AB87-4B4F-92DC-63AE71F57F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7FB06324-2DF9-4C68-9304-A1557CB136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E7C0DE79-6743-4C22-BE6E-CC1888BFED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616CB01-7B70-4B46-BB48-61E2CCDC01B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C0F994E4-3D3F-4897-9053-565E25D1B0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68" name="楕円 267">
          <a:extLst>
            <a:ext uri="{FF2B5EF4-FFF2-40B4-BE49-F238E27FC236}">
              <a16:creationId xmlns:a16="http://schemas.microsoft.com/office/drawing/2014/main" id="{0EEBCE32-3665-4377-B95F-36258CADBE47}"/>
            </a:ext>
          </a:extLst>
        </xdr:cNvPr>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69232</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EBC90563-45F5-477C-A324-0C4D7CBBCF39}"/>
            </a:ext>
          </a:extLst>
        </xdr:cNvPr>
        <xdr:cNvSpPr txBox="1"/>
      </xdr:nvSpPr>
      <xdr:spPr>
        <a:xfrm>
          <a:off x="4673600"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70" name="楕円 269">
          <a:extLst>
            <a:ext uri="{FF2B5EF4-FFF2-40B4-BE49-F238E27FC236}">
              <a16:creationId xmlns:a16="http://schemas.microsoft.com/office/drawing/2014/main" id="{24763546-8010-4950-98A7-F3E283AD8109}"/>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83</xdr:row>
      <xdr:rowOff>3811</xdr:rowOff>
    </xdr:to>
    <xdr:cxnSp macro="">
      <xdr:nvCxnSpPr>
        <xdr:cNvPr id="271" name="直線コネクタ 270">
          <a:extLst>
            <a:ext uri="{FF2B5EF4-FFF2-40B4-BE49-F238E27FC236}">
              <a16:creationId xmlns:a16="http://schemas.microsoft.com/office/drawing/2014/main" id="{8E82BC2D-69B2-4C75-819C-D363236771AD}"/>
            </a:ext>
          </a:extLst>
        </xdr:cNvPr>
        <xdr:cNvCxnSpPr/>
      </xdr:nvCxnSpPr>
      <xdr:spPr>
        <a:xfrm flipV="1">
          <a:off x="3797300" y="14156055"/>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120650</xdr:rowOff>
    </xdr:from>
    <xdr:to>
      <xdr:col>15</xdr:col>
      <xdr:colOff>101600</xdr:colOff>
      <xdr:row>81</xdr:row>
      <xdr:rowOff>50800</xdr:rowOff>
    </xdr:to>
    <xdr:sp macro="" textlink="">
      <xdr:nvSpPr>
        <xdr:cNvPr id="272" name="楕円 271">
          <a:extLst>
            <a:ext uri="{FF2B5EF4-FFF2-40B4-BE49-F238E27FC236}">
              <a16:creationId xmlns:a16="http://schemas.microsoft.com/office/drawing/2014/main" id="{8F8108E7-C28D-4AF9-A879-E001A99CF03E}"/>
            </a:ext>
          </a:extLst>
        </xdr:cNvPr>
        <xdr:cNvSpPr/>
      </xdr:nvSpPr>
      <xdr:spPr>
        <a:xfrm>
          <a:off x="2857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83</xdr:row>
      <xdr:rowOff>3811</xdr:rowOff>
    </xdr:to>
    <xdr:cxnSp macro="">
      <xdr:nvCxnSpPr>
        <xdr:cNvPr id="273" name="直線コネクタ 272">
          <a:extLst>
            <a:ext uri="{FF2B5EF4-FFF2-40B4-BE49-F238E27FC236}">
              <a16:creationId xmlns:a16="http://schemas.microsoft.com/office/drawing/2014/main" id="{8516DF95-2E73-45EC-8EC6-357BC4EDA192}"/>
            </a:ext>
          </a:extLst>
        </xdr:cNvPr>
        <xdr:cNvCxnSpPr/>
      </xdr:nvCxnSpPr>
      <xdr:spPr>
        <a:xfrm>
          <a:off x="2908300" y="13887450"/>
          <a:ext cx="8890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a:extLst>
            <a:ext uri="{FF2B5EF4-FFF2-40B4-BE49-F238E27FC236}">
              <a16:creationId xmlns:a16="http://schemas.microsoft.com/office/drawing/2014/main" id="{227D868D-2CFD-469A-9A7B-D5B2B2C4E646}"/>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a:extLst>
            <a:ext uri="{FF2B5EF4-FFF2-40B4-BE49-F238E27FC236}">
              <a16:creationId xmlns:a16="http://schemas.microsoft.com/office/drawing/2014/main" id="{8696A395-1200-4979-A66E-C27DAD18B3F8}"/>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42563</xdr:rowOff>
    </xdr:from>
    <xdr:ext cx="405111" cy="259045"/>
    <xdr:sp macro="" textlink="">
      <xdr:nvSpPr>
        <xdr:cNvPr id="276" name="n_3aveValue【福祉施設】&#10;有形固定資産減価償却率">
          <a:extLst>
            <a:ext uri="{FF2B5EF4-FFF2-40B4-BE49-F238E27FC236}">
              <a16:creationId xmlns:a16="http://schemas.microsoft.com/office/drawing/2014/main" id="{D4027F9D-2FF5-45EA-8F46-DB61456256CE}"/>
            </a:ext>
          </a:extLst>
        </xdr:cNvPr>
        <xdr:cNvSpPr txBox="1"/>
      </xdr:nvSpPr>
      <xdr:spPr>
        <a:xfrm>
          <a:off x="1816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71138</xdr:rowOff>
    </xdr:from>
    <xdr:ext cx="405111" cy="259045"/>
    <xdr:sp macro="" textlink="">
      <xdr:nvSpPr>
        <xdr:cNvPr id="277" name="n_1mainValue【福祉施設】&#10;有形固定資産減価償却率">
          <a:extLst>
            <a:ext uri="{FF2B5EF4-FFF2-40B4-BE49-F238E27FC236}">
              <a16:creationId xmlns:a16="http://schemas.microsoft.com/office/drawing/2014/main" id="{7838AC3A-DE68-411C-BEF8-336FC2098508}"/>
            </a:ext>
          </a:extLst>
        </xdr:cNvPr>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278" name="n_2mainValue【福祉施設】&#10;有形固定資産減価償却率">
          <a:extLst>
            <a:ext uri="{FF2B5EF4-FFF2-40B4-BE49-F238E27FC236}">
              <a16:creationId xmlns:a16="http://schemas.microsoft.com/office/drawing/2014/main" id="{94875FA6-E1BE-4A9F-BA25-97CC18FE7091}"/>
            </a:ext>
          </a:extLst>
        </xdr:cNvPr>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2920FEED-27E0-4B6D-8D07-8692BCDDFB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416FBF86-33C0-4EED-96C7-4EEF73D72B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F7B6C699-7CD3-4B3C-A5C8-162B726BEF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B9010336-B75A-4BB6-AA59-D2E2033273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C48A3512-FB29-4EC6-8F25-2A8288B703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EC07B3C1-8798-4F61-B3DF-A37208F054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522CD0D2-1EDF-4993-860B-F229C6BD38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EA48F1DD-D67E-4F82-AA7C-5A39E5355C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1902CC31-CF23-43EB-80D4-718DE8BA5B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B6DAECE5-B9F7-4BB3-84C9-A6CA486233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a:extLst>
            <a:ext uri="{FF2B5EF4-FFF2-40B4-BE49-F238E27FC236}">
              <a16:creationId xmlns:a16="http://schemas.microsoft.com/office/drawing/2014/main" id="{E1DF1296-6AA2-480C-8B3F-648139F240A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a:extLst>
            <a:ext uri="{FF2B5EF4-FFF2-40B4-BE49-F238E27FC236}">
              <a16:creationId xmlns:a16="http://schemas.microsoft.com/office/drawing/2014/main" id="{D4CB7069-6A3F-4101-BC50-935AC2A4AA1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a:extLst>
            <a:ext uri="{FF2B5EF4-FFF2-40B4-BE49-F238E27FC236}">
              <a16:creationId xmlns:a16="http://schemas.microsoft.com/office/drawing/2014/main" id="{4B87A977-07CC-48C5-83E7-982D239B27E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a:extLst>
            <a:ext uri="{FF2B5EF4-FFF2-40B4-BE49-F238E27FC236}">
              <a16:creationId xmlns:a16="http://schemas.microsoft.com/office/drawing/2014/main" id="{9516A3FC-6842-48C3-ABD3-7DEEFE94879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a:extLst>
            <a:ext uri="{FF2B5EF4-FFF2-40B4-BE49-F238E27FC236}">
              <a16:creationId xmlns:a16="http://schemas.microsoft.com/office/drawing/2014/main" id="{7B204CDC-63D9-4AEA-87A3-565242C04BF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a:extLst>
            <a:ext uri="{FF2B5EF4-FFF2-40B4-BE49-F238E27FC236}">
              <a16:creationId xmlns:a16="http://schemas.microsoft.com/office/drawing/2014/main" id="{9A8DC218-6ED4-4B0A-B458-CC329C6C239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a:extLst>
            <a:ext uri="{FF2B5EF4-FFF2-40B4-BE49-F238E27FC236}">
              <a16:creationId xmlns:a16="http://schemas.microsoft.com/office/drawing/2014/main" id="{17D8CA33-CD44-49B2-A425-5241A9DE3E2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a:extLst>
            <a:ext uri="{FF2B5EF4-FFF2-40B4-BE49-F238E27FC236}">
              <a16:creationId xmlns:a16="http://schemas.microsoft.com/office/drawing/2014/main" id="{72BFB227-D6B9-4063-B010-42DBD9035B4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a:extLst>
            <a:ext uri="{FF2B5EF4-FFF2-40B4-BE49-F238E27FC236}">
              <a16:creationId xmlns:a16="http://schemas.microsoft.com/office/drawing/2014/main" id="{EA48F0A4-EE54-42B7-8825-486F6E5A482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a:extLst>
            <a:ext uri="{FF2B5EF4-FFF2-40B4-BE49-F238E27FC236}">
              <a16:creationId xmlns:a16="http://schemas.microsoft.com/office/drawing/2014/main" id="{AFBAFA8A-56C9-4255-B142-3A721D8C03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a:extLst>
            <a:ext uri="{FF2B5EF4-FFF2-40B4-BE49-F238E27FC236}">
              <a16:creationId xmlns:a16="http://schemas.microsoft.com/office/drawing/2014/main" id="{DF68B22C-52DC-41F8-B1C3-AF95DA66BBE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a:extLst>
            <a:ext uri="{FF2B5EF4-FFF2-40B4-BE49-F238E27FC236}">
              <a16:creationId xmlns:a16="http://schemas.microsoft.com/office/drawing/2014/main" id="{BE965515-D9AA-4D1C-A87D-A5A07185195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31EA5FEB-84B4-4D4B-B641-9B625F1A85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23465D50-7C0D-457A-A7CA-5C0024B35B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a:extLst>
            <a:ext uri="{FF2B5EF4-FFF2-40B4-BE49-F238E27FC236}">
              <a16:creationId xmlns:a16="http://schemas.microsoft.com/office/drawing/2014/main" id="{DF86FA18-AA31-4312-90E0-3B52A7BEE3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a:extLst>
            <a:ext uri="{FF2B5EF4-FFF2-40B4-BE49-F238E27FC236}">
              <a16:creationId xmlns:a16="http://schemas.microsoft.com/office/drawing/2014/main" id="{45D7603C-2742-4DDE-A92A-A718DF40B91F}"/>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a:extLst>
            <a:ext uri="{FF2B5EF4-FFF2-40B4-BE49-F238E27FC236}">
              <a16:creationId xmlns:a16="http://schemas.microsoft.com/office/drawing/2014/main" id="{B96129FC-F77D-49A2-A341-155020BA74C3}"/>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a:extLst>
            <a:ext uri="{FF2B5EF4-FFF2-40B4-BE49-F238E27FC236}">
              <a16:creationId xmlns:a16="http://schemas.microsoft.com/office/drawing/2014/main" id="{44B678C9-129D-479F-B48B-0CDEB7681A8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a:extLst>
            <a:ext uri="{FF2B5EF4-FFF2-40B4-BE49-F238E27FC236}">
              <a16:creationId xmlns:a16="http://schemas.microsoft.com/office/drawing/2014/main" id="{EF3B82DA-14BF-4458-8F3D-55AC3427D389}"/>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a:extLst>
            <a:ext uri="{FF2B5EF4-FFF2-40B4-BE49-F238E27FC236}">
              <a16:creationId xmlns:a16="http://schemas.microsoft.com/office/drawing/2014/main" id="{9AC4AFF7-2EE0-42F9-BB09-D85483885DC1}"/>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09" name="【福祉施設】&#10;一人当たり面積平均値テキスト">
          <a:extLst>
            <a:ext uri="{FF2B5EF4-FFF2-40B4-BE49-F238E27FC236}">
              <a16:creationId xmlns:a16="http://schemas.microsoft.com/office/drawing/2014/main" id="{E009C7C3-400D-4010-A7F8-F7A48380A87B}"/>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a:extLst>
            <a:ext uri="{FF2B5EF4-FFF2-40B4-BE49-F238E27FC236}">
              <a16:creationId xmlns:a16="http://schemas.microsoft.com/office/drawing/2014/main" id="{AFE3D6ED-1DE5-4F92-9FCD-9AB10CBEA039}"/>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a:extLst>
            <a:ext uri="{FF2B5EF4-FFF2-40B4-BE49-F238E27FC236}">
              <a16:creationId xmlns:a16="http://schemas.microsoft.com/office/drawing/2014/main" id="{2F0B5FBE-9670-48EB-8076-CBABF39367ED}"/>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a:extLst>
            <a:ext uri="{FF2B5EF4-FFF2-40B4-BE49-F238E27FC236}">
              <a16:creationId xmlns:a16="http://schemas.microsoft.com/office/drawing/2014/main" id="{ECC6D23A-5710-4EC7-9CD7-B107180D08AD}"/>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150586</xdr:rowOff>
    </xdr:from>
    <xdr:to>
      <xdr:col>41</xdr:col>
      <xdr:colOff>101600</xdr:colOff>
      <xdr:row>85</xdr:row>
      <xdr:rowOff>80736</xdr:rowOff>
    </xdr:to>
    <xdr:sp macro="" textlink="">
      <xdr:nvSpPr>
        <xdr:cNvPr id="313" name="フローチャート: 判断 312">
          <a:extLst>
            <a:ext uri="{FF2B5EF4-FFF2-40B4-BE49-F238E27FC236}">
              <a16:creationId xmlns:a16="http://schemas.microsoft.com/office/drawing/2014/main" id="{68E72B5E-10C4-4207-B3A7-7DAF1E62AA70}"/>
            </a:ext>
          </a:extLst>
        </xdr:cNvPr>
        <xdr:cNvSpPr/>
      </xdr:nvSpPr>
      <xdr:spPr>
        <a:xfrm>
          <a:off x="7810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2781DDA7-265F-41B7-9185-E2EB1C2019F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5F859D74-28F1-4CF7-B326-A6A8F861F5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531162F3-6F7F-4373-A0E4-E6D019BD16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7A978B35-3EEB-4842-9B89-9758504471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BAD1A8EC-E4EF-4750-BE7D-F2ED5DBB48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59145</xdr:rowOff>
    </xdr:from>
    <xdr:to>
      <xdr:col>55</xdr:col>
      <xdr:colOff>50800</xdr:colOff>
      <xdr:row>86</xdr:row>
      <xdr:rowOff>160745</xdr:rowOff>
    </xdr:to>
    <xdr:sp macro="" textlink="">
      <xdr:nvSpPr>
        <xdr:cNvPr id="319" name="楕円 318">
          <a:extLst>
            <a:ext uri="{FF2B5EF4-FFF2-40B4-BE49-F238E27FC236}">
              <a16:creationId xmlns:a16="http://schemas.microsoft.com/office/drawing/2014/main" id="{DE05D700-57DF-4ED6-A7FB-745D2F391231}"/>
            </a:ext>
          </a:extLst>
        </xdr:cNvPr>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145522</xdr:rowOff>
    </xdr:from>
    <xdr:ext cx="469744" cy="259045"/>
    <xdr:sp macro="" textlink="">
      <xdr:nvSpPr>
        <xdr:cNvPr id="320" name="【福祉施設】&#10;一人当たり面積該当値テキスト">
          <a:extLst>
            <a:ext uri="{FF2B5EF4-FFF2-40B4-BE49-F238E27FC236}">
              <a16:creationId xmlns:a16="http://schemas.microsoft.com/office/drawing/2014/main" id="{BB1A667B-58EA-4677-99DC-89D618DAC42F}"/>
            </a:ext>
          </a:extLst>
        </xdr:cNvPr>
        <xdr:cNvSpPr txBox="1"/>
      </xdr:nvSpPr>
      <xdr:spPr>
        <a:xfrm>
          <a:off x="10515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59145</xdr:rowOff>
    </xdr:from>
    <xdr:to>
      <xdr:col>50</xdr:col>
      <xdr:colOff>165100</xdr:colOff>
      <xdr:row>86</xdr:row>
      <xdr:rowOff>160745</xdr:rowOff>
    </xdr:to>
    <xdr:sp macro="" textlink="">
      <xdr:nvSpPr>
        <xdr:cNvPr id="321" name="楕円 320">
          <a:extLst>
            <a:ext uri="{FF2B5EF4-FFF2-40B4-BE49-F238E27FC236}">
              <a16:creationId xmlns:a16="http://schemas.microsoft.com/office/drawing/2014/main" id="{04AE1DA4-220E-401E-8C13-B15A72A196A1}"/>
            </a:ext>
          </a:extLst>
        </xdr:cNvPr>
        <xdr:cNvSpPr/>
      </xdr:nvSpPr>
      <xdr:spPr>
        <a:xfrm>
          <a:off x="9588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109945</xdr:rowOff>
    </xdr:from>
    <xdr:to>
      <xdr:col>55</xdr:col>
      <xdr:colOff>0</xdr:colOff>
      <xdr:row>86</xdr:row>
      <xdr:rowOff>109945</xdr:rowOff>
    </xdr:to>
    <xdr:cxnSp macro="">
      <xdr:nvCxnSpPr>
        <xdr:cNvPr id="322" name="直線コネクタ 321">
          <a:extLst>
            <a:ext uri="{FF2B5EF4-FFF2-40B4-BE49-F238E27FC236}">
              <a16:creationId xmlns:a16="http://schemas.microsoft.com/office/drawing/2014/main" id="{CF8DE2CC-D936-4AA1-AE18-D57723A933B7}"/>
            </a:ext>
          </a:extLst>
        </xdr:cNvPr>
        <xdr:cNvCxnSpPr/>
      </xdr:nvCxnSpPr>
      <xdr:spPr>
        <a:xfrm>
          <a:off x="9639300" y="1485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36286</xdr:rowOff>
    </xdr:from>
    <xdr:to>
      <xdr:col>46</xdr:col>
      <xdr:colOff>38100</xdr:colOff>
      <xdr:row>86</xdr:row>
      <xdr:rowOff>137886</xdr:rowOff>
    </xdr:to>
    <xdr:sp macro="" textlink="">
      <xdr:nvSpPr>
        <xdr:cNvPr id="323" name="楕円 322">
          <a:extLst>
            <a:ext uri="{FF2B5EF4-FFF2-40B4-BE49-F238E27FC236}">
              <a16:creationId xmlns:a16="http://schemas.microsoft.com/office/drawing/2014/main" id="{8C5A23AC-D166-40C4-9BA3-463976682741}"/>
            </a:ext>
          </a:extLst>
        </xdr:cNvPr>
        <xdr:cNvSpPr/>
      </xdr:nvSpPr>
      <xdr:spPr>
        <a:xfrm>
          <a:off x="8699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87086</xdr:rowOff>
    </xdr:from>
    <xdr:to>
      <xdr:col>50</xdr:col>
      <xdr:colOff>114300</xdr:colOff>
      <xdr:row>86</xdr:row>
      <xdr:rowOff>109945</xdr:rowOff>
    </xdr:to>
    <xdr:cxnSp macro="">
      <xdr:nvCxnSpPr>
        <xdr:cNvPr id="324" name="直線コネクタ 323">
          <a:extLst>
            <a:ext uri="{FF2B5EF4-FFF2-40B4-BE49-F238E27FC236}">
              <a16:creationId xmlns:a16="http://schemas.microsoft.com/office/drawing/2014/main" id="{A1F0E59D-B51E-427C-BBEC-4B24FC046FD6}"/>
            </a:ext>
          </a:extLst>
        </xdr:cNvPr>
        <xdr:cNvCxnSpPr/>
      </xdr:nvCxnSpPr>
      <xdr:spPr>
        <a:xfrm>
          <a:off x="8750300" y="148317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5" name="n_1aveValue【福祉施設】&#10;一人当たり面積">
          <a:extLst>
            <a:ext uri="{FF2B5EF4-FFF2-40B4-BE49-F238E27FC236}">
              <a16:creationId xmlns:a16="http://schemas.microsoft.com/office/drawing/2014/main" id="{229E5029-262C-427D-82F5-DB794B99F534}"/>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6" name="n_2aveValue【福祉施設】&#10;一人当たり面積">
          <a:extLst>
            <a:ext uri="{FF2B5EF4-FFF2-40B4-BE49-F238E27FC236}">
              <a16:creationId xmlns:a16="http://schemas.microsoft.com/office/drawing/2014/main" id="{3417CF47-0F98-4259-8265-EC6C1B0C0B3E}"/>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97263</xdr:rowOff>
    </xdr:from>
    <xdr:ext cx="469744" cy="259045"/>
    <xdr:sp macro="" textlink="">
      <xdr:nvSpPr>
        <xdr:cNvPr id="327" name="n_3aveValue【福祉施設】&#10;一人当たり面積">
          <a:extLst>
            <a:ext uri="{FF2B5EF4-FFF2-40B4-BE49-F238E27FC236}">
              <a16:creationId xmlns:a16="http://schemas.microsoft.com/office/drawing/2014/main" id="{9061D0D0-81F8-49FF-8E1A-416890650123}"/>
            </a:ext>
          </a:extLst>
        </xdr:cNvPr>
        <xdr:cNvSpPr txBox="1"/>
      </xdr:nvSpPr>
      <xdr:spPr>
        <a:xfrm>
          <a:off x="7626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151872</xdr:rowOff>
    </xdr:from>
    <xdr:ext cx="469744" cy="259045"/>
    <xdr:sp macro="" textlink="">
      <xdr:nvSpPr>
        <xdr:cNvPr id="328" name="n_1mainValue【福祉施設】&#10;一人当たり面積">
          <a:extLst>
            <a:ext uri="{FF2B5EF4-FFF2-40B4-BE49-F238E27FC236}">
              <a16:creationId xmlns:a16="http://schemas.microsoft.com/office/drawing/2014/main" id="{51BF0440-88CC-497C-A021-92BB188E49AA}"/>
            </a:ext>
          </a:extLst>
        </xdr:cNvPr>
        <xdr:cNvSpPr txBox="1"/>
      </xdr:nvSpPr>
      <xdr:spPr>
        <a:xfrm>
          <a:off x="9391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129013</xdr:rowOff>
    </xdr:from>
    <xdr:ext cx="469744" cy="259045"/>
    <xdr:sp macro="" textlink="">
      <xdr:nvSpPr>
        <xdr:cNvPr id="329" name="n_2mainValue【福祉施設】&#10;一人当たり面積">
          <a:extLst>
            <a:ext uri="{FF2B5EF4-FFF2-40B4-BE49-F238E27FC236}">
              <a16:creationId xmlns:a16="http://schemas.microsoft.com/office/drawing/2014/main" id="{A5ACAAF8-A75C-4747-BDCA-D46B7869C074}"/>
            </a:ext>
          </a:extLst>
        </xdr:cNvPr>
        <xdr:cNvSpPr txBox="1"/>
      </xdr:nvSpPr>
      <xdr:spPr>
        <a:xfrm>
          <a:off x="8515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1B793EC8-C152-4D64-87EE-11F928D314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B030E60-F80C-497F-9849-7A77CF6775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816D71FF-B732-4B34-8366-6BF6AEE926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AABDA040-25CC-4C16-A6A0-325050CBBD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84E3DA5A-1EBF-457F-A4EC-6366166945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C251C4DB-231A-437C-9D5A-4D4D41D84E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9EC251D8-978F-4B93-9957-C554C8728A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342E08FE-EEE7-449E-9663-6920A85F245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2C89CEEC-0958-460A-8801-CAC62A322F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a:extLst>
            <a:ext uri="{FF2B5EF4-FFF2-40B4-BE49-F238E27FC236}">
              <a16:creationId xmlns:a16="http://schemas.microsoft.com/office/drawing/2014/main" id="{3B0F2445-5EDF-459B-901D-E1C596D13FA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a:extLst>
            <a:ext uri="{FF2B5EF4-FFF2-40B4-BE49-F238E27FC236}">
              <a16:creationId xmlns:a16="http://schemas.microsoft.com/office/drawing/2014/main" id="{F0761211-6046-4E33-A5B0-0CF84699F29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a:extLst>
            <a:ext uri="{FF2B5EF4-FFF2-40B4-BE49-F238E27FC236}">
              <a16:creationId xmlns:a16="http://schemas.microsoft.com/office/drawing/2014/main" id="{332A5CBC-1541-4AE1-AE4A-7ECE184D8008}"/>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a:extLst>
            <a:ext uri="{FF2B5EF4-FFF2-40B4-BE49-F238E27FC236}">
              <a16:creationId xmlns:a16="http://schemas.microsoft.com/office/drawing/2014/main" id="{BA2DA512-DD1E-4154-8B97-FE61D4AB45F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id="{841A05D2-7514-4129-8787-0713A2A90E4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a:extLst>
            <a:ext uri="{FF2B5EF4-FFF2-40B4-BE49-F238E27FC236}">
              <a16:creationId xmlns:a16="http://schemas.microsoft.com/office/drawing/2014/main" id="{09328385-8D41-46D8-8672-420DB09726E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id="{E4EBFC89-80BB-4EDD-BB57-06384A8DCB4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a:extLst>
            <a:ext uri="{FF2B5EF4-FFF2-40B4-BE49-F238E27FC236}">
              <a16:creationId xmlns:a16="http://schemas.microsoft.com/office/drawing/2014/main" id="{1947260F-9F23-4906-B93D-8A08B92C572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id="{ED2F0345-DBAD-4CB7-B216-996A217FED0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a:extLst>
            <a:ext uri="{FF2B5EF4-FFF2-40B4-BE49-F238E27FC236}">
              <a16:creationId xmlns:a16="http://schemas.microsoft.com/office/drawing/2014/main" id="{795EB462-CDF9-473E-B89A-23A70428E84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id="{393B5D7C-DD2E-4DD3-BBE7-03E36118255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a:extLst>
            <a:ext uri="{FF2B5EF4-FFF2-40B4-BE49-F238E27FC236}">
              <a16:creationId xmlns:a16="http://schemas.microsoft.com/office/drawing/2014/main" id="{0A86FEDF-C3C7-472E-A1B7-9F9A1177EF0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34D015AB-BA44-4183-BCC3-C3F0FFCB54C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AE9B8C04-8C14-49B0-AAA9-A1C4A2629C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889A334C-DB2B-455E-AA59-9A5AD1CC0BB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a:extLst>
            <a:ext uri="{FF2B5EF4-FFF2-40B4-BE49-F238E27FC236}">
              <a16:creationId xmlns:a16="http://schemas.microsoft.com/office/drawing/2014/main" id="{201D849B-303F-42A2-9093-95BA7F16033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a:extLst>
            <a:ext uri="{FF2B5EF4-FFF2-40B4-BE49-F238E27FC236}">
              <a16:creationId xmlns:a16="http://schemas.microsoft.com/office/drawing/2014/main" id="{EB802E30-730A-4CFD-9A79-06D3FA168BBE}"/>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a:extLst>
            <a:ext uri="{FF2B5EF4-FFF2-40B4-BE49-F238E27FC236}">
              <a16:creationId xmlns:a16="http://schemas.microsoft.com/office/drawing/2014/main" id="{CA8A21E0-67B8-4DDA-A8F8-742EECF7D73B}"/>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a:extLst>
            <a:ext uri="{FF2B5EF4-FFF2-40B4-BE49-F238E27FC236}">
              <a16:creationId xmlns:a16="http://schemas.microsoft.com/office/drawing/2014/main" id="{78DC4EBF-AB5A-4873-9AC2-FA8AFDDA6080}"/>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a:extLst>
            <a:ext uri="{FF2B5EF4-FFF2-40B4-BE49-F238E27FC236}">
              <a16:creationId xmlns:a16="http://schemas.microsoft.com/office/drawing/2014/main" id="{5B45276D-6192-41C5-AA0E-73CBE317A201}"/>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a:extLst>
            <a:ext uri="{FF2B5EF4-FFF2-40B4-BE49-F238E27FC236}">
              <a16:creationId xmlns:a16="http://schemas.microsoft.com/office/drawing/2014/main" id="{A03F749C-D61D-4F48-B1C5-37B87150C9CA}"/>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a:extLst>
            <a:ext uri="{FF2B5EF4-FFF2-40B4-BE49-F238E27FC236}">
              <a16:creationId xmlns:a16="http://schemas.microsoft.com/office/drawing/2014/main" id="{08DA5B7B-6E2D-41A1-8185-D25BA211BADF}"/>
            </a:ext>
          </a:extLst>
        </xdr:cNvPr>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a:extLst>
            <a:ext uri="{FF2B5EF4-FFF2-40B4-BE49-F238E27FC236}">
              <a16:creationId xmlns:a16="http://schemas.microsoft.com/office/drawing/2014/main" id="{A493B9A4-DED7-479F-8CA8-3DB9E464726E}"/>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a:extLst>
            <a:ext uri="{FF2B5EF4-FFF2-40B4-BE49-F238E27FC236}">
              <a16:creationId xmlns:a16="http://schemas.microsoft.com/office/drawing/2014/main" id="{AEDF520F-EB22-4F8B-93F4-B94D3F3EC9C5}"/>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a:extLst>
            <a:ext uri="{FF2B5EF4-FFF2-40B4-BE49-F238E27FC236}">
              <a16:creationId xmlns:a16="http://schemas.microsoft.com/office/drawing/2014/main" id="{6D8D194B-4415-4F68-B9CC-F0031D444104}"/>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64" name="フローチャート: 判断 363">
          <a:extLst>
            <a:ext uri="{FF2B5EF4-FFF2-40B4-BE49-F238E27FC236}">
              <a16:creationId xmlns:a16="http://schemas.microsoft.com/office/drawing/2014/main" id="{C1574083-0111-4CFE-95D8-6BC3D3F87CA5}"/>
            </a:ext>
          </a:extLst>
        </xdr:cNvPr>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761DA4EF-FEB5-4FED-B06B-FA4199D792D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E3D53B10-B9AD-4133-9C29-B2E9A34726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0D7A9AF-2A6B-4DAB-A34C-A424DC49466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6072E284-6204-44DA-AB66-77737ADC720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9C6076D3-AFD0-45DC-BDD1-206A9BB44B1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370" name="楕円 369">
          <a:extLst>
            <a:ext uri="{FF2B5EF4-FFF2-40B4-BE49-F238E27FC236}">
              <a16:creationId xmlns:a16="http://schemas.microsoft.com/office/drawing/2014/main" id="{4875BD88-2EA5-453F-9575-28824E70B564}"/>
            </a:ext>
          </a:extLst>
        </xdr:cNvPr>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371" name="【市民会館】&#10;有形固定資産減価償却率該当値テキスト">
          <a:extLst>
            <a:ext uri="{FF2B5EF4-FFF2-40B4-BE49-F238E27FC236}">
              <a16:creationId xmlns:a16="http://schemas.microsoft.com/office/drawing/2014/main" id="{70141223-CC49-4707-8756-FB8E73D2EF3B}"/>
            </a:ext>
          </a:extLst>
        </xdr:cNvPr>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372" name="楕円 371">
          <a:extLst>
            <a:ext uri="{FF2B5EF4-FFF2-40B4-BE49-F238E27FC236}">
              <a16:creationId xmlns:a16="http://schemas.microsoft.com/office/drawing/2014/main" id="{227E3605-B293-4B39-B135-A305FEB28E9F}"/>
            </a:ext>
          </a:extLst>
        </xdr:cNvPr>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167639</xdr:rowOff>
    </xdr:to>
    <xdr:cxnSp macro="">
      <xdr:nvCxnSpPr>
        <xdr:cNvPr id="373" name="直線コネクタ 372">
          <a:extLst>
            <a:ext uri="{FF2B5EF4-FFF2-40B4-BE49-F238E27FC236}">
              <a16:creationId xmlns:a16="http://schemas.microsoft.com/office/drawing/2014/main" id="{EEF48E4F-01B1-4015-B0E8-197C24E9369F}"/>
            </a:ext>
          </a:extLst>
        </xdr:cNvPr>
        <xdr:cNvCxnSpPr/>
      </xdr:nvCxnSpPr>
      <xdr:spPr>
        <a:xfrm flipV="1">
          <a:off x="3797300" y="1812743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160927</xdr:rowOff>
    </xdr:from>
    <xdr:to>
      <xdr:col>15</xdr:col>
      <xdr:colOff>101600</xdr:colOff>
      <xdr:row>106</xdr:row>
      <xdr:rowOff>91077</xdr:rowOff>
    </xdr:to>
    <xdr:sp macro="" textlink="">
      <xdr:nvSpPr>
        <xdr:cNvPr id="374" name="楕円 373">
          <a:extLst>
            <a:ext uri="{FF2B5EF4-FFF2-40B4-BE49-F238E27FC236}">
              <a16:creationId xmlns:a16="http://schemas.microsoft.com/office/drawing/2014/main" id="{F7F11E21-D54D-4EC6-AEA5-78075285FE43}"/>
            </a:ext>
          </a:extLst>
        </xdr:cNvPr>
        <xdr:cNvSpPr/>
      </xdr:nvSpPr>
      <xdr:spPr>
        <a:xfrm>
          <a:off x="2857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40277</xdr:rowOff>
    </xdr:to>
    <xdr:cxnSp macro="">
      <xdr:nvCxnSpPr>
        <xdr:cNvPr id="375" name="直線コネクタ 374">
          <a:extLst>
            <a:ext uri="{FF2B5EF4-FFF2-40B4-BE49-F238E27FC236}">
              <a16:creationId xmlns:a16="http://schemas.microsoft.com/office/drawing/2014/main" id="{66BBE1F3-07B1-4EE2-8E79-7383C8BF014A}"/>
            </a:ext>
          </a:extLst>
        </xdr:cNvPr>
        <xdr:cNvCxnSpPr/>
      </xdr:nvCxnSpPr>
      <xdr:spPr>
        <a:xfrm flipV="1">
          <a:off x="2908300" y="181698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a:extLst>
            <a:ext uri="{FF2B5EF4-FFF2-40B4-BE49-F238E27FC236}">
              <a16:creationId xmlns:a16="http://schemas.microsoft.com/office/drawing/2014/main" id="{3866E36A-05F8-4083-BFBA-7541562E69A0}"/>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a:extLst>
            <a:ext uri="{FF2B5EF4-FFF2-40B4-BE49-F238E27FC236}">
              <a16:creationId xmlns:a16="http://schemas.microsoft.com/office/drawing/2014/main" id="{A4739AD8-5566-4481-95B2-B95647E9BE1F}"/>
            </a:ext>
          </a:extLst>
        </xdr:cNvPr>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378" name="n_3aveValue【市民会館】&#10;有形固定資産減価償却率">
          <a:extLst>
            <a:ext uri="{FF2B5EF4-FFF2-40B4-BE49-F238E27FC236}">
              <a16:creationId xmlns:a16="http://schemas.microsoft.com/office/drawing/2014/main" id="{09CD23F6-4111-4039-9D4A-1F9AB0A725B6}"/>
            </a:ext>
          </a:extLst>
        </xdr:cNvPr>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379" name="n_1mainValue【市民会館】&#10;有形固定資産減価償却率">
          <a:extLst>
            <a:ext uri="{FF2B5EF4-FFF2-40B4-BE49-F238E27FC236}">
              <a16:creationId xmlns:a16="http://schemas.microsoft.com/office/drawing/2014/main" id="{0A48FC4B-AC7B-4BD3-A400-A9C35870F780}"/>
            </a:ext>
          </a:extLst>
        </xdr:cNvPr>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380" name="n_2mainValue【市民会館】&#10;有形固定資産減価償却率">
          <a:extLst>
            <a:ext uri="{FF2B5EF4-FFF2-40B4-BE49-F238E27FC236}">
              <a16:creationId xmlns:a16="http://schemas.microsoft.com/office/drawing/2014/main" id="{634DAEF9-327A-4B00-9F37-0864EE7D4F5F}"/>
            </a:ext>
          </a:extLst>
        </xdr:cNvPr>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931D2D5C-19AC-4DD0-8398-E22AB9E5BD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E668541-BDF2-433E-80F1-F0B2BD4864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DFAEC7E7-34EA-43DD-81E3-ECD24F33C2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B4AFAB2C-2C32-4198-AA39-1A7FA45629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7C9DD6A7-75FB-4413-AD00-7BF5267176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44BE8AEA-AE34-4EF1-BAF0-FC9FECC416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ACE7DD27-5E58-4453-AC5C-1FF9B06805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4AB8D24C-D894-4D54-8C7C-0B4B2D7C7E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98FEFC29-BAD4-4618-8408-CB2AC93A04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FD8D103F-B0E4-4674-B356-4DBDEDFB126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a:extLst>
            <a:ext uri="{FF2B5EF4-FFF2-40B4-BE49-F238E27FC236}">
              <a16:creationId xmlns:a16="http://schemas.microsoft.com/office/drawing/2014/main" id="{4115F1B0-8722-4CFF-B675-9E11BAFEABA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0CB1DB67-D6CD-4386-97F7-A4B36B1C118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a:extLst>
            <a:ext uri="{FF2B5EF4-FFF2-40B4-BE49-F238E27FC236}">
              <a16:creationId xmlns:a16="http://schemas.microsoft.com/office/drawing/2014/main" id="{C20F9BB9-4A23-48DC-9C63-BEAC49659C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a:extLst>
            <a:ext uri="{FF2B5EF4-FFF2-40B4-BE49-F238E27FC236}">
              <a16:creationId xmlns:a16="http://schemas.microsoft.com/office/drawing/2014/main" id="{1E0F35B4-8A1D-41F4-9B6D-3FADE0390D3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a:extLst>
            <a:ext uri="{FF2B5EF4-FFF2-40B4-BE49-F238E27FC236}">
              <a16:creationId xmlns:a16="http://schemas.microsoft.com/office/drawing/2014/main" id="{9E4D9700-6159-4D0F-A3C3-BB62AF05080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a:extLst>
            <a:ext uri="{FF2B5EF4-FFF2-40B4-BE49-F238E27FC236}">
              <a16:creationId xmlns:a16="http://schemas.microsoft.com/office/drawing/2014/main" id="{3D0B1D83-4DE0-441B-A2AF-1A087FE0067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a:extLst>
            <a:ext uri="{FF2B5EF4-FFF2-40B4-BE49-F238E27FC236}">
              <a16:creationId xmlns:a16="http://schemas.microsoft.com/office/drawing/2014/main" id="{F801546E-F852-4DD2-82DF-0D4D518C15B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a:extLst>
            <a:ext uri="{FF2B5EF4-FFF2-40B4-BE49-F238E27FC236}">
              <a16:creationId xmlns:a16="http://schemas.microsoft.com/office/drawing/2014/main" id="{B55ACD87-4613-4BF4-B89D-3AE575184F5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336A3616-AB77-4D32-984D-242FCBCBC86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248B27AD-F3C1-495A-B4C2-8C7D57D888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81833409-44CC-4918-B110-247E9866780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a:extLst>
            <a:ext uri="{FF2B5EF4-FFF2-40B4-BE49-F238E27FC236}">
              <a16:creationId xmlns:a16="http://schemas.microsoft.com/office/drawing/2014/main" id="{88FCD3E2-86F2-4627-BF1B-A501BFAD8445}"/>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a:extLst>
            <a:ext uri="{FF2B5EF4-FFF2-40B4-BE49-F238E27FC236}">
              <a16:creationId xmlns:a16="http://schemas.microsoft.com/office/drawing/2014/main" id="{A73C20BF-AB6F-45F5-A125-6AE26DA57AD1}"/>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a:extLst>
            <a:ext uri="{FF2B5EF4-FFF2-40B4-BE49-F238E27FC236}">
              <a16:creationId xmlns:a16="http://schemas.microsoft.com/office/drawing/2014/main" id="{36E96980-D6A0-4376-BBAF-0EBFB6DC8E8C}"/>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a:extLst>
            <a:ext uri="{FF2B5EF4-FFF2-40B4-BE49-F238E27FC236}">
              <a16:creationId xmlns:a16="http://schemas.microsoft.com/office/drawing/2014/main" id="{59A3B2A1-0CC0-49D1-B4E9-BF9DD808B622}"/>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a:extLst>
            <a:ext uri="{FF2B5EF4-FFF2-40B4-BE49-F238E27FC236}">
              <a16:creationId xmlns:a16="http://schemas.microsoft.com/office/drawing/2014/main" id="{D497FACE-CC16-4CC2-87CF-5AA394EB36F4}"/>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a:extLst>
            <a:ext uri="{FF2B5EF4-FFF2-40B4-BE49-F238E27FC236}">
              <a16:creationId xmlns:a16="http://schemas.microsoft.com/office/drawing/2014/main" id="{11223B78-526C-42D6-BC32-EB02A0063F0E}"/>
            </a:ext>
          </a:extLst>
        </xdr:cNvPr>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a:extLst>
            <a:ext uri="{FF2B5EF4-FFF2-40B4-BE49-F238E27FC236}">
              <a16:creationId xmlns:a16="http://schemas.microsoft.com/office/drawing/2014/main" id="{18970577-9F15-4232-AFFF-98E5EF822DE3}"/>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a:extLst>
            <a:ext uri="{FF2B5EF4-FFF2-40B4-BE49-F238E27FC236}">
              <a16:creationId xmlns:a16="http://schemas.microsoft.com/office/drawing/2014/main" id="{8AB883E8-F60D-429C-969A-F0BF6869D6F3}"/>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a:extLst>
            <a:ext uri="{FF2B5EF4-FFF2-40B4-BE49-F238E27FC236}">
              <a16:creationId xmlns:a16="http://schemas.microsoft.com/office/drawing/2014/main" id="{2623164D-71E0-4B54-8F9A-4528CCB3B28E}"/>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59689</xdr:rowOff>
    </xdr:from>
    <xdr:to>
      <xdr:col>41</xdr:col>
      <xdr:colOff>101600</xdr:colOff>
      <xdr:row>105</xdr:row>
      <xdr:rowOff>161289</xdr:rowOff>
    </xdr:to>
    <xdr:sp macro="" textlink="">
      <xdr:nvSpPr>
        <xdr:cNvPr id="411" name="フローチャート: 判断 410">
          <a:extLst>
            <a:ext uri="{FF2B5EF4-FFF2-40B4-BE49-F238E27FC236}">
              <a16:creationId xmlns:a16="http://schemas.microsoft.com/office/drawing/2014/main" id="{5AA5A55B-CD6A-4622-BB38-7868C8F5677C}"/>
            </a:ext>
          </a:extLst>
        </xdr:cNvPr>
        <xdr:cNvSpPr/>
      </xdr:nvSpPr>
      <xdr:spPr>
        <a:xfrm>
          <a:off x="781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3BDF90D-69B4-4733-966B-EF8FDA84844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C123898-B69D-4A6C-9FD2-FC8CF07A4E2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58790E9-CB94-4ADE-992D-611849BDACD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197C2BE-CFDA-443D-9362-DE0DA11FB4D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CACAAC6-00A6-4C69-A445-4B1886F2ECD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109982</xdr:rowOff>
    </xdr:from>
    <xdr:to>
      <xdr:col>55</xdr:col>
      <xdr:colOff>50800</xdr:colOff>
      <xdr:row>104</xdr:row>
      <xdr:rowOff>40132</xdr:rowOff>
    </xdr:to>
    <xdr:sp macro="" textlink="">
      <xdr:nvSpPr>
        <xdr:cNvPr id="417" name="楕円 416">
          <a:extLst>
            <a:ext uri="{FF2B5EF4-FFF2-40B4-BE49-F238E27FC236}">
              <a16:creationId xmlns:a16="http://schemas.microsoft.com/office/drawing/2014/main" id="{E4650409-2127-4562-897F-694D28E0DA82}"/>
            </a:ext>
          </a:extLst>
        </xdr:cNvPr>
        <xdr:cNvSpPr/>
      </xdr:nvSpPr>
      <xdr:spPr>
        <a:xfrm>
          <a:off x="10426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132859</xdr:rowOff>
    </xdr:from>
    <xdr:ext cx="469744" cy="259045"/>
    <xdr:sp macro="" textlink="">
      <xdr:nvSpPr>
        <xdr:cNvPr id="418" name="【市民会館】&#10;一人当たり面積該当値テキスト">
          <a:extLst>
            <a:ext uri="{FF2B5EF4-FFF2-40B4-BE49-F238E27FC236}">
              <a16:creationId xmlns:a16="http://schemas.microsoft.com/office/drawing/2014/main" id="{5F971F2C-C75F-4FE6-BF0E-629A41DF6B7C}"/>
            </a:ext>
          </a:extLst>
        </xdr:cNvPr>
        <xdr:cNvSpPr txBox="1"/>
      </xdr:nvSpPr>
      <xdr:spPr>
        <a:xfrm>
          <a:off x="10515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109982</xdr:rowOff>
    </xdr:from>
    <xdr:to>
      <xdr:col>50</xdr:col>
      <xdr:colOff>165100</xdr:colOff>
      <xdr:row>104</xdr:row>
      <xdr:rowOff>40132</xdr:rowOff>
    </xdr:to>
    <xdr:sp macro="" textlink="">
      <xdr:nvSpPr>
        <xdr:cNvPr id="419" name="楕円 418">
          <a:extLst>
            <a:ext uri="{FF2B5EF4-FFF2-40B4-BE49-F238E27FC236}">
              <a16:creationId xmlns:a16="http://schemas.microsoft.com/office/drawing/2014/main" id="{6862D818-12F2-491C-A313-0AA5CC4A2F69}"/>
            </a:ext>
          </a:extLst>
        </xdr:cNvPr>
        <xdr:cNvSpPr/>
      </xdr:nvSpPr>
      <xdr:spPr>
        <a:xfrm>
          <a:off x="9588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160782</xdr:rowOff>
    </xdr:from>
    <xdr:to>
      <xdr:col>55</xdr:col>
      <xdr:colOff>0</xdr:colOff>
      <xdr:row>103</xdr:row>
      <xdr:rowOff>160782</xdr:rowOff>
    </xdr:to>
    <xdr:cxnSp macro="">
      <xdr:nvCxnSpPr>
        <xdr:cNvPr id="420" name="直線コネクタ 419">
          <a:extLst>
            <a:ext uri="{FF2B5EF4-FFF2-40B4-BE49-F238E27FC236}">
              <a16:creationId xmlns:a16="http://schemas.microsoft.com/office/drawing/2014/main" id="{D6656CAF-7532-4304-8823-4F393A161EE3}"/>
            </a:ext>
          </a:extLst>
        </xdr:cNvPr>
        <xdr:cNvCxnSpPr/>
      </xdr:nvCxnSpPr>
      <xdr:spPr>
        <a:xfrm>
          <a:off x="9639300" y="178201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114554</xdr:rowOff>
    </xdr:from>
    <xdr:to>
      <xdr:col>46</xdr:col>
      <xdr:colOff>38100</xdr:colOff>
      <xdr:row>104</xdr:row>
      <xdr:rowOff>44704</xdr:rowOff>
    </xdr:to>
    <xdr:sp macro="" textlink="">
      <xdr:nvSpPr>
        <xdr:cNvPr id="421" name="楕円 420">
          <a:extLst>
            <a:ext uri="{FF2B5EF4-FFF2-40B4-BE49-F238E27FC236}">
              <a16:creationId xmlns:a16="http://schemas.microsoft.com/office/drawing/2014/main" id="{91DC517F-F16D-4CC0-ABC7-D474B2FDFDE9}"/>
            </a:ext>
          </a:extLst>
        </xdr:cNvPr>
        <xdr:cNvSpPr/>
      </xdr:nvSpPr>
      <xdr:spPr>
        <a:xfrm>
          <a:off x="8699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160782</xdr:rowOff>
    </xdr:from>
    <xdr:to>
      <xdr:col>50</xdr:col>
      <xdr:colOff>114300</xdr:colOff>
      <xdr:row>103</xdr:row>
      <xdr:rowOff>165354</xdr:rowOff>
    </xdr:to>
    <xdr:cxnSp macro="">
      <xdr:nvCxnSpPr>
        <xdr:cNvPr id="422" name="直線コネクタ 421">
          <a:extLst>
            <a:ext uri="{FF2B5EF4-FFF2-40B4-BE49-F238E27FC236}">
              <a16:creationId xmlns:a16="http://schemas.microsoft.com/office/drawing/2014/main" id="{B88E2135-4577-4BA0-994F-118EC24A7301}"/>
            </a:ext>
          </a:extLst>
        </xdr:cNvPr>
        <xdr:cNvCxnSpPr/>
      </xdr:nvCxnSpPr>
      <xdr:spPr>
        <a:xfrm flipV="1">
          <a:off x="8750300" y="17820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23" name="n_1aveValue【市民会館】&#10;一人当たり面積">
          <a:extLst>
            <a:ext uri="{FF2B5EF4-FFF2-40B4-BE49-F238E27FC236}">
              <a16:creationId xmlns:a16="http://schemas.microsoft.com/office/drawing/2014/main" id="{00344C66-38A7-4183-826E-07FE7C42F6BB}"/>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24" name="n_2aveValue【市民会館】&#10;一人当たり面積">
          <a:extLst>
            <a:ext uri="{FF2B5EF4-FFF2-40B4-BE49-F238E27FC236}">
              <a16:creationId xmlns:a16="http://schemas.microsoft.com/office/drawing/2014/main" id="{6EDFC3DD-F35D-437D-B0DE-D2E56C183F81}"/>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6366</xdr:rowOff>
    </xdr:from>
    <xdr:ext cx="469744" cy="259045"/>
    <xdr:sp macro="" textlink="">
      <xdr:nvSpPr>
        <xdr:cNvPr id="425" name="n_3aveValue【市民会館】&#10;一人当たり面積">
          <a:extLst>
            <a:ext uri="{FF2B5EF4-FFF2-40B4-BE49-F238E27FC236}">
              <a16:creationId xmlns:a16="http://schemas.microsoft.com/office/drawing/2014/main" id="{2AF8408E-818B-4740-B9DF-77C28BDC8E0D}"/>
            </a:ext>
          </a:extLst>
        </xdr:cNvPr>
        <xdr:cNvSpPr txBox="1"/>
      </xdr:nvSpPr>
      <xdr:spPr>
        <a:xfrm>
          <a:off x="7626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56659</xdr:rowOff>
    </xdr:from>
    <xdr:ext cx="469744" cy="259045"/>
    <xdr:sp macro="" textlink="">
      <xdr:nvSpPr>
        <xdr:cNvPr id="426" name="n_1mainValue【市民会館】&#10;一人当たり面積">
          <a:extLst>
            <a:ext uri="{FF2B5EF4-FFF2-40B4-BE49-F238E27FC236}">
              <a16:creationId xmlns:a16="http://schemas.microsoft.com/office/drawing/2014/main" id="{17827812-BB92-4A43-84C5-5F6FB1427E8B}"/>
            </a:ext>
          </a:extLst>
        </xdr:cNvPr>
        <xdr:cNvSpPr txBox="1"/>
      </xdr:nvSpPr>
      <xdr:spPr>
        <a:xfrm>
          <a:off x="9391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61231</xdr:rowOff>
    </xdr:from>
    <xdr:ext cx="469744" cy="259045"/>
    <xdr:sp macro="" textlink="">
      <xdr:nvSpPr>
        <xdr:cNvPr id="427" name="n_2mainValue【市民会館】&#10;一人当たり面積">
          <a:extLst>
            <a:ext uri="{FF2B5EF4-FFF2-40B4-BE49-F238E27FC236}">
              <a16:creationId xmlns:a16="http://schemas.microsoft.com/office/drawing/2014/main" id="{BA706604-9D6A-4B7E-A501-0C9B4BFE48A7}"/>
            </a:ext>
          </a:extLst>
        </xdr:cNvPr>
        <xdr:cNvSpPr txBox="1"/>
      </xdr:nvSpPr>
      <xdr:spPr>
        <a:xfrm>
          <a:off x="8515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DE98AD3F-444C-4881-8063-23AD340B4C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DBABB888-3562-4C23-9EFA-3D34E5DC45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DD8AC913-84E1-4B14-A63C-AA39ADA7A3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0EABFDF1-0402-45DB-9B4B-57F622AFB1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A9F6C782-9775-4110-B3DC-248DFE1AF1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C2C93CF8-4139-48FC-818E-1DA2EDE65F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B0A65A0E-225E-4142-959D-B7E406BBED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6C31D3F9-FB50-4168-92DD-8DD3F1F144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2BC59094-078C-4607-9CF5-F5E7E5C6B0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96E89013-9D55-4F22-910D-35358FD201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31CF8493-AB78-4DEC-8ACF-5960AF58E1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2FA2744C-02EB-41BB-9E15-C6258FE45D6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EE6E367B-A3F8-4637-9625-6A0C54F701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8193571B-552E-45BB-A749-0CF3628ABE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F2CAA572-1AB1-4158-B3D9-CD030B6E53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E59921C7-C111-401E-BDB8-4E920E7BB6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10FF726D-22CF-4F12-AAB1-F2447AB8CFC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04B78C5F-11D9-463A-9CD1-DDABA417DC4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98F98710-4C92-4138-8571-54D895FE68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2BCBFC00-3EF0-49EE-8E7C-EE22641EB7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24BECD6C-E6BA-4844-9FE7-54B5BBA9651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E31EA61C-2237-489F-83C8-81258DE8109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A0D71590-AA93-4E5C-8444-C278DBD2D44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3EBC2FB9-D933-4E03-8CDC-2240869EA8D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6FDD03A0-49FB-47DE-8B2D-FA4BC70B56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a:extLst>
            <a:ext uri="{FF2B5EF4-FFF2-40B4-BE49-F238E27FC236}">
              <a16:creationId xmlns:a16="http://schemas.microsoft.com/office/drawing/2014/main" id="{AF60764F-3BEC-414B-9784-50BC6BB3D113}"/>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80517138-B07E-4CAF-85A7-0A2CED6006D4}"/>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a:extLst>
            <a:ext uri="{FF2B5EF4-FFF2-40B4-BE49-F238E27FC236}">
              <a16:creationId xmlns:a16="http://schemas.microsoft.com/office/drawing/2014/main" id="{306419BB-E565-453A-AA84-8C1C49C18F03}"/>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a:extLst>
            <a:ext uri="{FF2B5EF4-FFF2-40B4-BE49-F238E27FC236}">
              <a16:creationId xmlns:a16="http://schemas.microsoft.com/office/drawing/2014/main" id="{69CCFA5D-10CF-45D5-8DD5-CA44F732DD8D}"/>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0826AD09-B3FF-4052-8746-9378006F776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19FB81BE-9E0C-4989-89E1-EDD8B7911E89}"/>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a:extLst>
            <a:ext uri="{FF2B5EF4-FFF2-40B4-BE49-F238E27FC236}">
              <a16:creationId xmlns:a16="http://schemas.microsoft.com/office/drawing/2014/main" id="{8CF4A64C-9670-4F01-A276-0D4589BF0DDD}"/>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a:extLst>
            <a:ext uri="{FF2B5EF4-FFF2-40B4-BE49-F238E27FC236}">
              <a16:creationId xmlns:a16="http://schemas.microsoft.com/office/drawing/2014/main" id="{49BFB50C-78F2-4E8D-834F-3C4F134178F6}"/>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a:extLst>
            <a:ext uri="{FF2B5EF4-FFF2-40B4-BE49-F238E27FC236}">
              <a16:creationId xmlns:a16="http://schemas.microsoft.com/office/drawing/2014/main" id="{EA8BF965-8370-4810-992A-78B7B2DDBEB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62" name="フローチャート: 判断 461">
          <a:extLst>
            <a:ext uri="{FF2B5EF4-FFF2-40B4-BE49-F238E27FC236}">
              <a16:creationId xmlns:a16="http://schemas.microsoft.com/office/drawing/2014/main" id="{2B77BAA9-2466-4B3A-8117-ACDAAEB3195F}"/>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8EB6502D-FC72-4CAB-9CBC-DA227EF0FA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C384B6C-BB7E-443A-BF71-73A307EB53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10CCDB1-666E-45FE-BB01-1C3E7D4B11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67B2449-DADE-4B1E-8E16-F019325DB0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3575D49-0575-4059-9395-847A8751C22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68" name="楕円 467">
          <a:extLst>
            <a:ext uri="{FF2B5EF4-FFF2-40B4-BE49-F238E27FC236}">
              <a16:creationId xmlns:a16="http://schemas.microsoft.com/office/drawing/2014/main" id="{9BD3E677-13FF-4322-AB5C-854954E288A5}"/>
            </a:ext>
          </a:extLst>
        </xdr:cNvPr>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17253</xdr:rowOff>
    </xdr:from>
    <xdr:ext cx="405111" cy="259045"/>
    <xdr:sp macro="" textlink="">
      <xdr:nvSpPr>
        <xdr:cNvPr id="469" name="【一般廃棄物処理施設】&#10;有形固定資産減価償却率該当値テキスト">
          <a:extLst>
            <a:ext uri="{FF2B5EF4-FFF2-40B4-BE49-F238E27FC236}">
              <a16:creationId xmlns:a16="http://schemas.microsoft.com/office/drawing/2014/main" id="{D3DA3135-29A5-4DBB-B3EE-88F0BF30EBD5}"/>
            </a:ext>
          </a:extLst>
        </xdr:cNvPr>
        <xdr:cNvSpPr txBox="1"/>
      </xdr:nvSpPr>
      <xdr:spPr>
        <a:xfrm>
          <a:off x="163576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70" name="楕円 469">
          <a:extLst>
            <a:ext uri="{FF2B5EF4-FFF2-40B4-BE49-F238E27FC236}">
              <a16:creationId xmlns:a16="http://schemas.microsoft.com/office/drawing/2014/main" id="{A369E2E4-40B4-4C39-9697-35BDAF8797D9}"/>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45176</xdr:rowOff>
    </xdr:from>
    <xdr:to>
      <xdr:col>85</xdr:col>
      <xdr:colOff>127000</xdr:colOff>
      <xdr:row>37</xdr:row>
      <xdr:rowOff>87630</xdr:rowOff>
    </xdr:to>
    <xdr:cxnSp macro="">
      <xdr:nvCxnSpPr>
        <xdr:cNvPr id="471" name="直線コネクタ 470">
          <a:extLst>
            <a:ext uri="{FF2B5EF4-FFF2-40B4-BE49-F238E27FC236}">
              <a16:creationId xmlns:a16="http://schemas.microsoft.com/office/drawing/2014/main" id="{B6E7AB5F-5B42-4D4B-9EB7-123E442245B9}"/>
            </a:ext>
          </a:extLst>
        </xdr:cNvPr>
        <xdr:cNvCxnSpPr/>
      </xdr:nvCxnSpPr>
      <xdr:spPr>
        <a:xfrm flipV="1">
          <a:off x="15481300" y="63888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80917</xdr:rowOff>
    </xdr:from>
    <xdr:to>
      <xdr:col>76</xdr:col>
      <xdr:colOff>165100</xdr:colOff>
      <xdr:row>38</xdr:row>
      <xdr:rowOff>11068</xdr:rowOff>
    </xdr:to>
    <xdr:sp macro="" textlink="">
      <xdr:nvSpPr>
        <xdr:cNvPr id="472" name="楕円 471">
          <a:extLst>
            <a:ext uri="{FF2B5EF4-FFF2-40B4-BE49-F238E27FC236}">
              <a16:creationId xmlns:a16="http://schemas.microsoft.com/office/drawing/2014/main" id="{BE46E973-538E-44A7-84E0-0886F9C5DE11}"/>
            </a:ext>
          </a:extLst>
        </xdr:cNvPr>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131717</xdr:rowOff>
    </xdr:to>
    <xdr:cxnSp macro="">
      <xdr:nvCxnSpPr>
        <xdr:cNvPr id="473" name="直線コネクタ 472">
          <a:extLst>
            <a:ext uri="{FF2B5EF4-FFF2-40B4-BE49-F238E27FC236}">
              <a16:creationId xmlns:a16="http://schemas.microsoft.com/office/drawing/2014/main" id="{4FD72E3A-4F5A-4933-A648-409C09D2B154}"/>
            </a:ext>
          </a:extLst>
        </xdr:cNvPr>
        <xdr:cNvCxnSpPr/>
      </xdr:nvCxnSpPr>
      <xdr:spPr>
        <a:xfrm flipV="1">
          <a:off x="14592300" y="64312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74" name="n_1aveValue【一般廃棄物処理施設】&#10;有形固定資産減価償却率">
          <a:extLst>
            <a:ext uri="{FF2B5EF4-FFF2-40B4-BE49-F238E27FC236}">
              <a16:creationId xmlns:a16="http://schemas.microsoft.com/office/drawing/2014/main" id="{446D9DA3-81CE-48A7-95CE-D902B0625C77}"/>
            </a:ext>
          </a:extLst>
        </xdr:cNvPr>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75" name="n_2aveValue【一般廃棄物処理施設】&#10;有形固定資産減価償却率">
          <a:extLst>
            <a:ext uri="{FF2B5EF4-FFF2-40B4-BE49-F238E27FC236}">
              <a16:creationId xmlns:a16="http://schemas.microsoft.com/office/drawing/2014/main" id="{315ADEC9-695C-4BD7-B9EC-51696C0F87F9}"/>
            </a:ext>
          </a:extLst>
        </xdr:cNvPr>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76" name="n_3aveValue【一般廃棄物処理施設】&#10;有形固定資産減価償却率">
          <a:extLst>
            <a:ext uri="{FF2B5EF4-FFF2-40B4-BE49-F238E27FC236}">
              <a16:creationId xmlns:a16="http://schemas.microsoft.com/office/drawing/2014/main" id="{A8D3AFCF-2D26-4A39-B0F0-711F6E619F2F}"/>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129557</xdr:rowOff>
    </xdr:from>
    <xdr:ext cx="405111" cy="259045"/>
    <xdr:sp macro="" textlink="">
      <xdr:nvSpPr>
        <xdr:cNvPr id="477" name="n_1mainValue【一般廃棄物処理施設】&#10;有形固定資産減価償却率">
          <a:extLst>
            <a:ext uri="{FF2B5EF4-FFF2-40B4-BE49-F238E27FC236}">
              <a16:creationId xmlns:a16="http://schemas.microsoft.com/office/drawing/2014/main" id="{77612F46-E901-4E37-9252-53624CA586BB}"/>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2194</xdr:rowOff>
    </xdr:from>
    <xdr:ext cx="405111" cy="259045"/>
    <xdr:sp macro="" textlink="">
      <xdr:nvSpPr>
        <xdr:cNvPr id="478" name="n_2mainValue【一般廃棄物処理施設】&#10;有形固定資産減価償却率">
          <a:extLst>
            <a:ext uri="{FF2B5EF4-FFF2-40B4-BE49-F238E27FC236}">
              <a16:creationId xmlns:a16="http://schemas.microsoft.com/office/drawing/2014/main" id="{A7EA3EC7-B997-4796-BBE7-3C8AF18B0B5F}"/>
            </a:ext>
          </a:extLst>
        </xdr:cNvPr>
        <xdr:cNvSpPr txBox="1"/>
      </xdr:nvSpPr>
      <xdr:spPr>
        <a:xfrm>
          <a:off x="14389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D0A4FFC3-F26F-433F-8233-8E71D556EA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652D82EA-59B8-4B77-B310-45BBD49413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C7AB6082-14EB-4E3D-AE24-C49F9A7CC0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4E8958F5-F0AC-4120-BC77-D6781A9285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E9824E02-0642-4650-ABE9-3F96C64546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3CDA0D1F-29F4-4FD9-AA94-7340CF0BC2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7503238A-9584-4F8F-9B9D-E8A6D7D7E8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20810DAA-5525-44BC-9AF8-3A6064D6E5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646010C3-095F-4C6F-B4C1-EBDE189279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165ED962-4CA7-45AF-A1A6-065845D900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a:extLst>
            <a:ext uri="{FF2B5EF4-FFF2-40B4-BE49-F238E27FC236}">
              <a16:creationId xmlns:a16="http://schemas.microsoft.com/office/drawing/2014/main" id="{D329A5AC-7E2E-45B8-9130-D8C0D34157C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a:extLst>
            <a:ext uri="{FF2B5EF4-FFF2-40B4-BE49-F238E27FC236}">
              <a16:creationId xmlns:a16="http://schemas.microsoft.com/office/drawing/2014/main" id="{A14154A5-FA70-46BA-9082-53E588DA2F88}"/>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a:extLst>
            <a:ext uri="{FF2B5EF4-FFF2-40B4-BE49-F238E27FC236}">
              <a16:creationId xmlns:a16="http://schemas.microsoft.com/office/drawing/2014/main" id="{557F53F0-7814-43F0-9869-F095160E034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a:extLst>
            <a:ext uri="{FF2B5EF4-FFF2-40B4-BE49-F238E27FC236}">
              <a16:creationId xmlns:a16="http://schemas.microsoft.com/office/drawing/2014/main" id="{8DD56B86-7EE7-4AE0-995C-A8AEB5A1056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a:extLst>
            <a:ext uri="{FF2B5EF4-FFF2-40B4-BE49-F238E27FC236}">
              <a16:creationId xmlns:a16="http://schemas.microsoft.com/office/drawing/2014/main" id="{CF81C315-CBA9-4C52-9A88-7756D9AB17A2}"/>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a:extLst>
            <a:ext uri="{FF2B5EF4-FFF2-40B4-BE49-F238E27FC236}">
              <a16:creationId xmlns:a16="http://schemas.microsoft.com/office/drawing/2014/main" id="{649DF7A7-3036-459C-A24A-7AE89567CD9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9E8ED44D-D0CF-4335-A97D-BD39A974D0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a:extLst>
            <a:ext uri="{FF2B5EF4-FFF2-40B4-BE49-F238E27FC236}">
              <a16:creationId xmlns:a16="http://schemas.microsoft.com/office/drawing/2014/main" id="{3EB85CC0-E480-4CEC-BADD-7122AFEBC0E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47E7C002-4EB3-45FB-B070-C3F41D10FB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a:extLst>
            <a:ext uri="{FF2B5EF4-FFF2-40B4-BE49-F238E27FC236}">
              <a16:creationId xmlns:a16="http://schemas.microsoft.com/office/drawing/2014/main" id="{0790433B-AA68-46B6-8886-A407561F08BD}"/>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a:extLst>
            <a:ext uri="{FF2B5EF4-FFF2-40B4-BE49-F238E27FC236}">
              <a16:creationId xmlns:a16="http://schemas.microsoft.com/office/drawing/2014/main" id="{CB5B5967-4A8A-4E78-8B38-CD00F189A75F}"/>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a:extLst>
            <a:ext uri="{FF2B5EF4-FFF2-40B4-BE49-F238E27FC236}">
              <a16:creationId xmlns:a16="http://schemas.microsoft.com/office/drawing/2014/main" id="{AB51BA41-4173-4C23-AAE4-5D077AE1FEC4}"/>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a:extLst>
            <a:ext uri="{FF2B5EF4-FFF2-40B4-BE49-F238E27FC236}">
              <a16:creationId xmlns:a16="http://schemas.microsoft.com/office/drawing/2014/main" id="{01CAB9F0-47CD-4C9A-8C0B-698D2745FEA5}"/>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a:extLst>
            <a:ext uri="{FF2B5EF4-FFF2-40B4-BE49-F238E27FC236}">
              <a16:creationId xmlns:a16="http://schemas.microsoft.com/office/drawing/2014/main" id="{7A56436C-5ECB-41FD-A326-0A7B7A590545}"/>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B7D9AC4A-6D20-4CA8-A75E-FE404D3FFF17}"/>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a:extLst>
            <a:ext uri="{FF2B5EF4-FFF2-40B4-BE49-F238E27FC236}">
              <a16:creationId xmlns:a16="http://schemas.microsoft.com/office/drawing/2014/main" id="{29D26AC7-E2D8-4EB1-8A2E-64FEC5AEA667}"/>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a:extLst>
            <a:ext uri="{FF2B5EF4-FFF2-40B4-BE49-F238E27FC236}">
              <a16:creationId xmlns:a16="http://schemas.microsoft.com/office/drawing/2014/main" id="{BC9927EE-7DD7-4037-B1C6-0AD562838FE0}"/>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a:extLst>
            <a:ext uri="{FF2B5EF4-FFF2-40B4-BE49-F238E27FC236}">
              <a16:creationId xmlns:a16="http://schemas.microsoft.com/office/drawing/2014/main" id="{7177D26A-FD6A-43C6-A10D-5A257B237685}"/>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44185</xdr:rowOff>
    </xdr:from>
    <xdr:to>
      <xdr:col>102</xdr:col>
      <xdr:colOff>165100</xdr:colOff>
      <xdr:row>39</xdr:row>
      <xdr:rowOff>145785</xdr:rowOff>
    </xdr:to>
    <xdr:sp macro="" textlink="">
      <xdr:nvSpPr>
        <xdr:cNvPr id="507" name="フローチャート: 判断 506">
          <a:extLst>
            <a:ext uri="{FF2B5EF4-FFF2-40B4-BE49-F238E27FC236}">
              <a16:creationId xmlns:a16="http://schemas.microsoft.com/office/drawing/2014/main" id="{80345D12-C128-4B07-8CBA-562CD58ED05F}"/>
            </a:ext>
          </a:extLst>
        </xdr:cNvPr>
        <xdr:cNvSpPr/>
      </xdr:nvSpPr>
      <xdr:spPr>
        <a:xfrm>
          <a:off x="19494500" y="673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C8772183-DCFB-4BB9-9C8E-058A98010A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17B611B-9CC1-40F0-BFA3-1C28CF6FFD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AA2444FC-5939-46F6-AC75-F89E7AD3DC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92BE036-8D3E-4D0B-9918-A723EB9163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E718A2E0-BA1E-43F2-8F3E-35B811064F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22074</xdr:rowOff>
    </xdr:from>
    <xdr:to>
      <xdr:col>116</xdr:col>
      <xdr:colOff>114300</xdr:colOff>
      <xdr:row>37</xdr:row>
      <xdr:rowOff>123674</xdr:rowOff>
    </xdr:to>
    <xdr:sp macro="" textlink="">
      <xdr:nvSpPr>
        <xdr:cNvPr id="513" name="楕円 512">
          <a:extLst>
            <a:ext uri="{FF2B5EF4-FFF2-40B4-BE49-F238E27FC236}">
              <a16:creationId xmlns:a16="http://schemas.microsoft.com/office/drawing/2014/main" id="{2C861A8B-9C4A-4DAE-95F7-BFC9B3FC4B66}"/>
            </a:ext>
          </a:extLst>
        </xdr:cNvPr>
        <xdr:cNvSpPr/>
      </xdr:nvSpPr>
      <xdr:spPr>
        <a:xfrm>
          <a:off x="22110700" y="63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44951</xdr:rowOff>
    </xdr:from>
    <xdr:ext cx="599010" cy="259045"/>
    <xdr:sp macro="" textlink="">
      <xdr:nvSpPr>
        <xdr:cNvPr id="514" name="【一般廃棄物処理施設】&#10;一人当たり有形固定資産（償却資産）額該当値テキスト">
          <a:extLst>
            <a:ext uri="{FF2B5EF4-FFF2-40B4-BE49-F238E27FC236}">
              <a16:creationId xmlns:a16="http://schemas.microsoft.com/office/drawing/2014/main" id="{F61F12EB-A158-4C79-8C15-380D85DF243C}"/>
            </a:ext>
          </a:extLst>
        </xdr:cNvPr>
        <xdr:cNvSpPr txBox="1"/>
      </xdr:nvSpPr>
      <xdr:spPr>
        <a:xfrm>
          <a:off x="22199600" y="621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17845</xdr:rowOff>
    </xdr:from>
    <xdr:to>
      <xdr:col>112</xdr:col>
      <xdr:colOff>38100</xdr:colOff>
      <xdr:row>37</xdr:row>
      <xdr:rowOff>119445</xdr:rowOff>
    </xdr:to>
    <xdr:sp macro="" textlink="">
      <xdr:nvSpPr>
        <xdr:cNvPr id="515" name="楕円 514">
          <a:extLst>
            <a:ext uri="{FF2B5EF4-FFF2-40B4-BE49-F238E27FC236}">
              <a16:creationId xmlns:a16="http://schemas.microsoft.com/office/drawing/2014/main" id="{BDD0B87F-108B-420C-AEA9-4400E2E1CA4F}"/>
            </a:ext>
          </a:extLst>
        </xdr:cNvPr>
        <xdr:cNvSpPr/>
      </xdr:nvSpPr>
      <xdr:spPr>
        <a:xfrm>
          <a:off x="21272500" y="63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68645</xdr:rowOff>
    </xdr:from>
    <xdr:to>
      <xdr:col>116</xdr:col>
      <xdr:colOff>63500</xdr:colOff>
      <xdr:row>37</xdr:row>
      <xdr:rowOff>72874</xdr:rowOff>
    </xdr:to>
    <xdr:cxnSp macro="">
      <xdr:nvCxnSpPr>
        <xdr:cNvPr id="516" name="直線コネクタ 515">
          <a:extLst>
            <a:ext uri="{FF2B5EF4-FFF2-40B4-BE49-F238E27FC236}">
              <a16:creationId xmlns:a16="http://schemas.microsoft.com/office/drawing/2014/main" id="{6C346E71-4B34-4743-86C3-1D26F06048CE}"/>
            </a:ext>
          </a:extLst>
        </xdr:cNvPr>
        <xdr:cNvCxnSpPr/>
      </xdr:nvCxnSpPr>
      <xdr:spPr>
        <a:xfrm>
          <a:off x="21323300" y="6412295"/>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21462</xdr:rowOff>
    </xdr:from>
    <xdr:to>
      <xdr:col>107</xdr:col>
      <xdr:colOff>101600</xdr:colOff>
      <xdr:row>37</xdr:row>
      <xdr:rowOff>123062</xdr:rowOff>
    </xdr:to>
    <xdr:sp macro="" textlink="">
      <xdr:nvSpPr>
        <xdr:cNvPr id="517" name="楕円 516">
          <a:extLst>
            <a:ext uri="{FF2B5EF4-FFF2-40B4-BE49-F238E27FC236}">
              <a16:creationId xmlns:a16="http://schemas.microsoft.com/office/drawing/2014/main" id="{E23187A1-F300-4C64-A4FA-D0B611AEC6C1}"/>
            </a:ext>
          </a:extLst>
        </xdr:cNvPr>
        <xdr:cNvSpPr/>
      </xdr:nvSpPr>
      <xdr:spPr>
        <a:xfrm>
          <a:off x="20383500" y="63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68645</xdr:rowOff>
    </xdr:from>
    <xdr:to>
      <xdr:col>111</xdr:col>
      <xdr:colOff>177800</xdr:colOff>
      <xdr:row>37</xdr:row>
      <xdr:rowOff>72262</xdr:rowOff>
    </xdr:to>
    <xdr:cxnSp macro="">
      <xdr:nvCxnSpPr>
        <xdr:cNvPr id="518" name="直線コネクタ 517">
          <a:extLst>
            <a:ext uri="{FF2B5EF4-FFF2-40B4-BE49-F238E27FC236}">
              <a16:creationId xmlns:a16="http://schemas.microsoft.com/office/drawing/2014/main" id="{C38B235B-B97B-402C-80B4-750DA28827CB}"/>
            </a:ext>
          </a:extLst>
        </xdr:cNvPr>
        <xdr:cNvCxnSpPr/>
      </xdr:nvCxnSpPr>
      <xdr:spPr>
        <a:xfrm flipV="1">
          <a:off x="20434300" y="6412295"/>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19" name="n_1aveValue【一般廃棄物処理施設】&#10;一人当たり有形固定資産（償却資産）額">
          <a:extLst>
            <a:ext uri="{FF2B5EF4-FFF2-40B4-BE49-F238E27FC236}">
              <a16:creationId xmlns:a16="http://schemas.microsoft.com/office/drawing/2014/main" id="{45406BB1-2E60-4880-967A-6F72183A2561}"/>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8EB8BFB9-FF52-4FE3-A6C7-2B02D41A36AD}"/>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162312</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D9E0D720-23AC-4400-BE54-6730C547EBB3}"/>
            </a:ext>
          </a:extLst>
        </xdr:cNvPr>
        <xdr:cNvSpPr txBox="1"/>
      </xdr:nvSpPr>
      <xdr:spPr>
        <a:xfrm>
          <a:off x="19278111" y="65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135972</xdr:rowOff>
    </xdr:from>
    <xdr:ext cx="599010" cy="259045"/>
    <xdr:sp macro="" textlink="">
      <xdr:nvSpPr>
        <xdr:cNvPr id="522" name="n_1mainValue【一般廃棄物処理施設】&#10;一人当たり有形固定資産（償却資産）額">
          <a:extLst>
            <a:ext uri="{FF2B5EF4-FFF2-40B4-BE49-F238E27FC236}">
              <a16:creationId xmlns:a16="http://schemas.microsoft.com/office/drawing/2014/main" id="{777CE657-D4C2-473A-B315-C61331A58A70}"/>
            </a:ext>
          </a:extLst>
        </xdr:cNvPr>
        <xdr:cNvSpPr txBox="1"/>
      </xdr:nvSpPr>
      <xdr:spPr>
        <a:xfrm>
          <a:off x="21011095" y="613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139589</xdr:rowOff>
    </xdr:from>
    <xdr:ext cx="599010" cy="259045"/>
    <xdr:sp macro="" textlink="">
      <xdr:nvSpPr>
        <xdr:cNvPr id="523" name="n_2mainValue【一般廃棄物処理施設】&#10;一人当たり有形固定資産（償却資産）額">
          <a:extLst>
            <a:ext uri="{FF2B5EF4-FFF2-40B4-BE49-F238E27FC236}">
              <a16:creationId xmlns:a16="http://schemas.microsoft.com/office/drawing/2014/main" id="{63B6DFAF-EEC3-49A1-BE6A-CDAEAE370D55}"/>
            </a:ext>
          </a:extLst>
        </xdr:cNvPr>
        <xdr:cNvSpPr txBox="1"/>
      </xdr:nvSpPr>
      <xdr:spPr>
        <a:xfrm>
          <a:off x="20134795" y="614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482AAE46-FF53-478F-A891-9A0DE8380D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19DFDAAB-C26E-4479-A1C1-77C9533832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90106CE4-1F24-4301-A304-9663B9F98D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D8563C7D-6070-4C07-97C3-1131A347CA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B139ABAC-61AA-45AA-B08F-05EB1250E5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6EF8A86C-F073-47E9-8621-01EA50C7CE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B05AB567-4BBA-4A9F-AB1D-87DC24FF74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7D0C2510-F66E-419E-BA52-DDA2202B2D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BE9D12F5-5917-4B28-8B9A-B8AB8285F16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722D9649-16E8-4358-9E58-0EAD69A1E3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BF5A4E0F-2D6C-4044-8E22-4B3D843C62E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2F8AF63E-061C-4024-8983-CE53F63EBE3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4B38B2B1-D14E-4D45-AE85-304613D12AC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26BD7F63-F0AB-4972-A1A5-C3B0BF2B29C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FC5AE282-2C1E-4C60-B313-1948F64CA2A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15734D4C-E58F-471E-808D-1908C8728D5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D6DEEFF4-ECDD-46CD-A72E-83A87B06B3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1F1AF7F9-0182-4031-A033-D15321CE918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06B25124-3D84-4DED-9350-01669BBE18E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E76D45CE-A1D7-47EE-9B32-DE3E6D217F5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4258EBDA-3710-4434-8D56-CE5420F47D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B0D1E069-B999-47BD-9892-2C5E984297E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A14448B7-EDBE-41EC-9856-6FF0C58C2D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9360DCD9-B101-473E-B10C-BE79E2AB858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C31A1571-EC94-496C-8C88-77913C7CD6D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a:extLst>
            <a:ext uri="{FF2B5EF4-FFF2-40B4-BE49-F238E27FC236}">
              <a16:creationId xmlns:a16="http://schemas.microsoft.com/office/drawing/2014/main" id="{80724434-6D52-4CBF-8478-1954C317D02D}"/>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52E3D791-4BCA-4986-A6FD-344E35A4A88E}"/>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a:extLst>
            <a:ext uri="{FF2B5EF4-FFF2-40B4-BE49-F238E27FC236}">
              <a16:creationId xmlns:a16="http://schemas.microsoft.com/office/drawing/2014/main" id="{6164F66F-8C7F-4EF8-8D4D-D75093AD245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7350165C-3D0D-4EBF-B0F4-9E4F881DBE75}"/>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a:extLst>
            <a:ext uri="{FF2B5EF4-FFF2-40B4-BE49-F238E27FC236}">
              <a16:creationId xmlns:a16="http://schemas.microsoft.com/office/drawing/2014/main" id="{4638327A-1444-49A9-B48B-4636412E09EA}"/>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F867AA27-EC4D-4BD7-857D-B012966AC8FF}"/>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a:extLst>
            <a:ext uri="{FF2B5EF4-FFF2-40B4-BE49-F238E27FC236}">
              <a16:creationId xmlns:a16="http://schemas.microsoft.com/office/drawing/2014/main" id="{59DE1CCF-C1FD-4656-9479-991CF39D32C6}"/>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a:extLst>
            <a:ext uri="{FF2B5EF4-FFF2-40B4-BE49-F238E27FC236}">
              <a16:creationId xmlns:a16="http://schemas.microsoft.com/office/drawing/2014/main" id="{BC773EC2-CADC-4513-A37B-16791107D268}"/>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a:extLst>
            <a:ext uri="{FF2B5EF4-FFF2-40B4-BE49-F238E27FC236}">
              <a16:creationId xmlns:a16="http://schemas.microsoft.com/office/drawing/2014/main" id="{C91916CD-0C06-4455-91B6-32EDDA04EC4A}"/>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58" name="フローチャート: 判断 557">
          <a:extLst>
            <a:ext uri="{FF2B5EF4-FFF2-40B4-BE49-F238E27FC236}">
              <a16:creationId xmlns:a16="http://schemas.microsoft.com/office/drawing/2014/main" id="{9200380A-9C53-4E8C-9ACC-E9737DC99B81}"/>
            </a:ext>
          </a:extLst>
        </xdr:cNvPr>
        <xdr:cNvSpPr/>
      </xdr:nvSpPr>
      <xdr:spPr>
        <a:xfrm>
          <a:off x="13652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1F6ED7DF-D2BD-4A73-AD98-F695EC75DF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593212C1-AFF7-4FD1-96C9-5CEF400333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DC688BF8-CF7F-4B19-8B3E-E5C09DF12C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23874A0-0F6D-42F4-AB08-EB9C5534D2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C2799971-4287-4E91-BB0A-EF70998901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140244</xdr:rowOff>
    </xdr:from>
    <xdr:to>
      <xdr:col>85</xdr:col>
      <xdr:colOff>177800</xdr:colOff>
      <xdr:row>64</xdr:row>
      <xdr:rowOff>70394</xdr:rowOff>
    </xdr:to>
    <xdr:sp macro="" textlink="">
      <xdr:nvSpPr>
        <xdr:cNvPr id="564" name="楕円 563">
          <a:extLst>
            <a:ext uri="{FF2B5EF4-FFF2-40B4-BE49-F238E27FC236}">
              <a16:creationId xmlns:a16="http://schemas.microsoft.com/office/drawing/2014/main" id="{5E0F6E7F-1640-4439-A490-BEC18C7D0B4B}"/>
            </a:ext>
          </a:extLst>
        </xdr:cNvPr>
        <xdr:cNvSpPr/>
      </xdr:nvSpPr>
      <xdr:spPr>
        <a:xfrm>
          <a:off x="16268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55171</xdr:rowOff>
    </xdr:from>
    <xdr:ext cx="340478" cy="259045"/>
    <xdr:sp macro="" textlink="">
      <xdr:nvSpPr>
        <xdr:cNvPr id="565" name="【保健センター・保健所】&#10;有形固定資産減価償却率該当値テキスト">
          <a:extLst>
            <a:ext uri="{FF2B5EF4-FFF2-40B4-BE49-F238E27FC236}">
              <a16:creationId xmlns:a16="http://schemas.microsoft.com/office/drawing/2014/main" id="{2CB33607-D09B-4D1B-A413-1036E0EDEDE5}"/>
            </a:ext>
          </a:extLst>
        </xdr:cNvPr>
        <xdr:cNvSpPr txBox="1"/>
      </xdr:nvSpPr>
      <xdr:spPr>
        <a:xfrm>
          <a:off x="16357600" y="10856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27577</xdr:rowOff>
    </xdr:from>
    <xdr:to>
      <xdr:col>81</xdr:col>
      <xdr:colOff>101600</xdr:colOff>
      <xdr:row>64</xdr:row>
      <xdr:rowOff>129177</xdr:rowOff>
    </xdr:to>
    <xdr:sp macro="" textlink="">
      <xdr:nvSpPr>
        <xdr:cNvPr id="566" name="楕円 565">
          <a:extLst>
            <a:ext uri="{FF2B5EF4-FFF2-40B4-BE49-F238E27FC236}">
              <a16:creationId xmlns:a16="http://schemas.microsoft.com/office/drawing/2014/main" id="{B34110C5-9D25-4E8A-996C-70D89F775D08}"/>
            </a:ext>
          </a:extLst>
        </xdr:cNvPr>
        <xdr:cNvSpPr/>
      </xdr:nvSpPr>
      <xdr:spPr>
        <a:xfrm>
          <a:off x="15430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19594</xdr:rowOff>
    </xdr:from>
    <xdr:to>
      <xdr:col>85</xdr:col>
      <xdr:colOff>127000</xdr:colOff>
      <xdr:row>64</xdr:row>
      <xdr:rowOff>78377</xdr:rowOff>
    </xdr:to>
    <xdr:cxnSp macro="">
      <xdr:nvCxnSpPr>
        <xdr:cNvPr id="567" name="直線コネクタ 566">
          <a:extLst>
            <a:ext uri="{FF2B5EF4-FFF2-40B4-BE49-F238E27FC236}">
              <a16:creationId xmlns:a16="http://schemas.microsoft.com/office/drawing/2014/main" id="{2AF4836C-EC01-4992-83D2-F2169B56033F}"/>
            </a:ext>
          </a:extLst>
        </xdr:cNvPr>
        <xdr:cNvCxnSpPr/>
      </xdr:nvCxnSpPr>
      <xdr:spPr>
        <a:xfrm flipV="1">
          <a:off x="15481300" y="109923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568" name="楕円 567">
          <a:extLst>
            <a:ext uri="{FF2B5EF4-FFF2-40B4-BE49-F238E27FC236}">
              <a16:creationId xmlns:a16="http://schemas.microsoft.com/office/drawing/2014/main" id="{5B79FE63-A98C-4393-BBF7-78A820B3E844}"/>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78377</xdr:rowOff>
    </xdr:from>
    <xdr:to>
      <xdr:col>81</xdr:col>
      <xdr:colOff>50800</xdr:colOff>
      <xdr:row>64</xdr:row>
      <xdr:rowOff>130628</xdr:rowOff>
    </xdr:to>
    <xdr:cxnSp macro="">
      <xdr:nvCxnSpPr>
        <xdr:cNvPr id="569" name="直線コネクタ 568">
          <a:extLst>
            <a:ext uri="{FF2B5EF4-FFF2-40B4-BE49-F238E27FC236}">
              <a16:creationId xmlns:a16="http://schemas.microsoft.com/office/drawing/2014/main" id="{F981D1D2-1B38-48A4-92FF-554D264307B4}"/>
            </a:ext>
          </a:extLst>
        </xdr:cNvPr>
        <xdr:cNvCxnSpPr/>
      </xdr:nvCxnSpPr>
      <xdr:spPr>
        <a:xfrm flipV="1">
          <a:off x="14592300" y="110511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AC4080FC-E3B7-4F06-9394-FD790141F8F5}"/>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28430C95-EC16-4B05-81F2-806DF5324572}"/>
            </a:ext>
          </a:extLst>
        </xdr:cNvPr>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70593</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117BFB6F-40A9-452D-8F03-327D0F73D99D}"/>
            </a:ext>
          </a:extLst>
        </xdr:cNvPr>
        <xdr:cNvSpPr txBox="1"/>
      </xdr:nvSpPr>
      <xdr:spPr>
        <a:xfrm>
          <a:off x="13500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120304</xdr:rowOff>
    </xdr:from>
    <xdr:ext cx="340478" cy="259045"/>
    <xdr:sp macro="" textlink="">
      <xdr:nvSpPr>
        <xdr:cNvPr id="573" name="n_1mainValue【保健センター・保健所】&#10;有形固定資産減価償却率">
          <a:extLst>
            <a:ext uri="{FF2B5EF4-FFF2-40B4-BE49-F238E27FC236}">
              <a16:creationId xmlns:a16="http://schemas.microsoft.com/office/drawing/2014/main" id="{FEF79A2D-829B-43B9-A0B5-F6790F523155}"/>
            </a:ext>
          </a:extLst>
        </xdr:cNvPr>
        <xdr:cNvSpPr txBox="1"/>
      </xdr:nvSpPr>
      <xdr:spPr>
        <a:xfrm>
          <a:off x="15298361" y="11093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65</xdr:row>
      <xdr:rowOff>1105</xdr:rowOff>
    </xdr:from>
    <xdr:ext cx="340478" cy="259045"/>
    <xdr:sp macro="" textlink="">
      <xdr:nvSpPr>
        <xdr:cNvPr id="574" name="n_2mainValue【保健センター・保健所】&#10;有形固定資産減価償却率">
          <a:extLst>
            <a:ext uri="{FF2B5EF4-FFF2-40B4-BE49-F238E27FC236}">
              <a16:creationId xmlns:a16="http://schemas.microsoft.com/office/drawing/2014/main" id="{AD5B86DE-7B77-458A-9874-85DB0F68D278}"/>
            </a:ext>
          </a:extLst>
        </xdr:cNvPr>
        <xdr:cNvSpPr txBox="1"/>
      </xdr:nvSpPr>
      <xdr:spPr>
        <a:xfrm>
          <a:off x="14422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B4C4C654-4897-4E73-80E4-AA2AF0D5F9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B3270852-BC66-4EFC-8CD1-76AF463001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F5BA00D4-80FA-46D6-9579-FB7781B34E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DBA2BAC-E007-452D-999D-1B21470DC5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49D1575E-9D4F-4024-B28F-0DEDB1A629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40E9C340-C995-4F4E-9D01-730AC6B480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1163EBC3-C46A-44ED-BA71-A89667E947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41176ABB-48BE-4E71-A3D3-341C2959249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70504640-0E52-4267-9794-77DA42A2AD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894F4B24-B55E-4D2A-ADC3-2EDE11E3D2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63E0C373-CB73-4A68-8808-9F0C85E8775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6E1A9685-A11D-497C-BAF7-DB89807066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12BD3ACE-FBC0-4627-9570-8B608264938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5794BD4B-602B-4926-8C9F-57A92839CE3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7598A193-8193-48F6-88DA-093E0139B7E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2B2AA276-CBDF-4C5A-A7E9-5AD17FBA355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E758210D-E061-445D-9F6C-DC99143681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4856B874-F8BE-4AA9-9430-F4AFD23D700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77283F26-F550-4013-982A-0D486C1F95A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7C342F61-5A89-4E56-888F-2E12382E5F4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F812F2AC-9A0D-47F2-AB5F-F464DCE4F8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BD28A3D7-3ADE-441F-BB63-5422BEC4B5A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8ACEC31D-E402-466F-8596-0A4D7F5592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a:extLst>
            <a:ext uri="{FF2B5EF4-FFF2-40B4-BE49-F238E27FC236}">
              <a16:creationId xmlns:a16="http://schemas.microsoft.com/office/drawing/2014/main" id="{62E5EECD-423E-4964-A126-F7F27D5769AE}"/>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32D5ACB0-3427-4863-B47F-BE68C4CF5563}"/>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a:extLst>
            <a:ext uri="{FF2B5EF4-FFF2-40B4-BE49-F238E27FC236}">
              <a16:creationId xmlns:a16="http://schemas.microsoft.com/office/drawing/2014/main" id="{357122AB-2B88-4EB3-90F8-BE8BFAA75935}"/>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FAC86019-3755-4662-8594-789DFDD779E4}"/>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a:extLst>
            <a:ext uri="{FF2B5EF4-FFF2-40B4-BE49-F238E27FC236}">
              <a16:creationId xmlns:a16="http://schemas.microsoft.com/office/drawing/2014/main" id="{FA5C38A7-C3C8-412D-ABD4-8A1094F414C6}"/>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34EE7F6C-840D-4849-8F74-507BCCB15D47}"/>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a:extLst>
            <a:ext uri="{FF2B5EF4-FFF2-40B4-BE49-F238E27FC236}">
              <a16:creationId xmlns:a16="http://schemas.microsoft.com/office/drawing/2014/main" id="{DC5D2332-8258-425F-8C1B-35B48F89F757}"/>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a:extLst>
            <a:ext uri="{FF2B5EF4-FFF2-40B4-BE49-F238E27FC236}">
              <a16:creationId xmlns:a16="http://schemas.microsoft.com/office/drawing/2014/main" id="{3CA4866C-81EF-4740-91D9-6A32AE4E4AD3}"/>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a:extLst>
            <a:ext uri="{FF2B5EF4-FFF2-40B4-BE49-F238E27FC236}">
              <a16:creationId xmlns:a16="http://schemas.microsoft.com/office/drawing/2014/main" id="{6F3A0868-1BAE-42CB-A1CE-81AC966A3FC3}"/>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07" name="フローチャート: 判断 606">
          <a:extLst>
            <a:ext uri="{FF2B5EF4-FFF2-40B4-BE49-F238E27FC236}">
              <a16:creationId xmlns:a16="http://schemas.microsoft.com/office/drawing/2014/main" id="{992C1C91-05BB-4166-9379-A60B0FBB7352}"/>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F5402E1-63AD-4B0A-9870-8EB55AD7B5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126AB48-8807-4960-AA79-C442EE60C4D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7C2B55A-30F1-48A1-994D-C32F273EB0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6420F9D-D0C4-41EC-8357-86883669BE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4F1DEB76-11B8-4A42-8FD6-919C0AF8AD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613" name="楕円 612">
          <a:extLst>
            <a:ext uri="{FF2B5EF4-FFF2-40B4-BE49-F238E27FC236}">
              <a16:creationId xmlns:a16="http://schemas.microsoft.com/office/drawing/2014/main" id="{CDD9A878-243F-4D57-B6BA-06C575B29ABC}"/>
            </a:ext>
          </a:extLst>
        </xdr:cNvPr>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72407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449A06AF-693E-4C24-AB8C-EAD1CAED63F4}"/>
            </a:ext>
          </a:extLst>
        </xdr:cNvPr>
        <xdr:cNvSpPr txBox="1"/>
      </xdr:nvSpPr>
      <xdr:spPr>
        <a:xfrm>
          <a:off x="22199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615" name="楕円 614">
          <a:extLst>
            <a:ext uri="{FF2B5EF4-FFF2-40B4-BE49-F238E27FC236}">
              <a16:creationId xmlns:a16="http://schemas.microsoft.com/office/drawing/2014/main" id="{54136E6B-87E0-47F4-993F-0360147E6294}"/>
            </a:ext>
          </a:extLst>
        </xdr:cNvPr>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144780</xdr:rowOff>
    </xdr:to>
    <xdr:cxnSp macro="">
      <xdr:nvCxnSpPr>
        <xdr:cNvPr id="616" name="直線コネクタ 615">
          <a:extLst>
            <a:ext uri="{FF2B5EF4-FFF2-40B4-BE49-F238E27FC236}">
              <a16:creationId xmlns:a16="http://schemas.microsoft.com/office/drawing/2014/main" id="{F5AC6536-AFAE-42E5-9541-CCAE882B872B}"/>
            </a:ext>
          </a:extLst>
        </xdr:cNvPr>
        <xdr:cNvCxnSpPr/>
      </xdr:nvCxnSpPr>
      <xdr:spPr>
        <a:xfrm>
          <a:off x="21323300" y="1077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617" name="楕円 616">
          <a:extLst>
            <a:ext uri="{FF2B5EF4-FFF2-40B4-BE49-F238E27FC236}">
              <a16:creationId xmlns:a16="http://schemas.microsoft.com/office/drawing/2014/main" id="{9E4D5A61-82D4-4039-AA73-9FADC0A80E45}"/>
            </a:ext>
          </a:extLst>
        </xdr:cNvPr>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144780</xdr:rowOff>
    </xdr:to>
    <xdr:cxnSp macro="">
      <xdr:nvCxnSpPr>
        <xdr:cNvPr id="618" name="直線コネクタ 617">
          <a:extLst>
            <a:ext uri="{FF2B5EF4-FFF2-40B4-BE49-F238E27FC236}">
              <a16:creationId xmlns:a16="http://schemas.microsoft.com/office/drawing/2014/main" id="{61F1C971-7A8B-4B5C-8BFF-DB0930FB8CBC}"/>
            </a:ext>
          </a:extLst>
        </xdr:cNvPr>
        <xdr:cNvCxnSpPr/>
      </xdr:nvCxnSpPr>
      <xdr:spPr>
        <a:xfrm>
          <a:off x="20434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a:extLst>
            <a:ext uri="{FF2B5EF4-FFF2-40B4-BE49-F238E27FC236}">
              <a16:creationId xmlns:a16="http://schemas.microsoft.com/office/drawing/2014/main" id="{5917E40A-C813-421B-BCE3-690A2D2BCBB9}"/>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a:extLst>
            <a:ext uri="{FF2B5EF4-FFF2-40B4-BE49-F238E27FC236}">
              <a16:creationId xmlns:a16="http://schemas.microsoft.com/office/drawing/2014/main" id="{15F8C82A-C818-4D0D-BB58-F77395EF1C51}"/>
            </a:ext>
          </a:extLst>
        </xdr:cNvPr>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21" name="n_3aveValue【保健センター・保健所】&#10;一人当たり面積">
          <a:extLst>
            <a:ext uri="{FF2B5EF4-FFF2-40B4-BE49-F238E27FC236}">
              <a16:creationId xmlns:a16="http://schemas.microsoft.com/office/drawing/2014/main" id="{60F936C7-DBBF-41A9-95B2-9DD445FBB765}"/>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622" name="n_1mainValue【保健センター・保健所】&#10;一人当たり面積">
          <a:extLst>
            <a:ext uri="{FF2B5EF4-FFF2-40B4-BE49-F238E27FC236}">
              <a16:creationId xmlns:a16="http://schemas.microsoft.com/office/drawing/2014/main" id="{6D019836-CCB8-480B-84B3-0A8002428DAD}"/>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23" name="n_2mainValue【保健センター・保健所】&#10;一人当たり面積">
          <a:extLst>
            <a:ext uri="{FF2B5EF4-FFF2-40B4-BE49-F238E27FC236}">
              <a16:creationId xmlns:a16="http://schemas.microsoft.com/office/drawing/2014/main" id="{964EFE87-0E0B-46B1-9680-CEEE6B5F3D63}"/>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79AC412-AA22-4458-AADC-DB6E23BBB9D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D81C36E-8E46-487A-8254-BCA110D548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0971733-9482-4CF4-8F54-9C87D462FFE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E85BF5B-73C6-4BC1-8E21-21B991E8F2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641A06F2-D40F-494E-9191-FA567E9194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DD159A23-E0C1-47C3-ABB5-9692E6A286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B5013B9-F1F7-4457-A74B-2AFDFA48D7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3D304CC-043F-40C9-8270-DFBC1D3E53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C149712-6AD7-4639-BF09-D0C1979CE6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C7A3FD92-71C4-4451-807F-FF5BE7EDBB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DAA5360A-30A2-4746-943D-608FFF0DC16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4C3F45AD-C952-4E1A-B9F2-252BDB902C4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DFA9ECEE-967F-4780-B322-DECFBC5B455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3AA6AB5F-9C23-4BE9-AE28-6D108B57318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6BCDF2DC-26C1-49C8-AA3B-DD5E78C60A7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3A5123F8-1092-4CB2-80A4-E8441BCF4F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E69246EC-3292-4FB5-93C3-F84ABD7FED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78B0D4A9-3874-4306-ADB4-2BE0994FB95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5C833DC9-16E6-4A31-ABF4-6FBE8B8E809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EA6CB100-9365-4530-BA8D-B9345735A48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ED2C247C-02D8-4C9F-AD39-7F3BB7497BA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7E0F473F-2D73-4C61-A68F-57018E6BD1E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1E78B4C1-CC83-4230-A2ED-9B018C8DE5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9C76C0C4-3B49-4C45-A14A-10A84B24425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D49E080C-4D7C-4D6D-B44D-89438C1E4A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a:extLst>
            <a:ext uri="{FF2B5EF4-FFF2-40B4-BE49-F238E27FC236}">
              <a16:creationId xmlns:a16="http://schemas.microsoft.com/office/drawing/2014/main" id="{04C3745D-8B78-4FAB-8D09-CC1CB2360780}"/>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B4AB49E9-DDFC-4B5C-A7BB-CB61D66467E8}"/>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a:extLst>
            <a:ext uri="{FF2B5EF4-FFF2-40B4-BE49-F238E27FC236}">
              <a16:creationId xmlns:a16="http://schemas.microsoft.com/office/drawing/2014/main" id="{5F844B10-9883-4C89-9C0F-C805341B16E1}"/>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E2CA5641-406F-4EE2-816B-77BF745B979C}"/>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a:extLst>
            <a:ext uri="{FF2B5EF4-FFF2-40B4-BE49-F238E27FC236}">
              <a16:creationId xmlns:a16="http://schemas.microsoft.com/office/drawing/2014/main" id="{68D89E1C-E1F2-443B-85FD-62E1FDB91776}"/>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69287173-5765-4C37-A6DA-95452DE86332}"/>
            </a:ext>
          </a:extLst>
        </xdr:cNvPr>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a:extLst>
            <a:ext uri="{FF2B5EF4-FFF2-40B4-BE49-F238E27FC236}">
              <a16:creationId xmlns:a16="http://schemas.microsoft.com/office/drawing/2014/main" id="{F32D3496-3F84-4B4C-B0A7-4B4185808DEC}"/>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a:extLst>
            <a:ext uri="{FF2B5EF4-FFF2-40B4-BE49-F238E27FC236}">
              <a16:creationId xmlns:a16="http://schemas.microsoft.com/office/drawing/2014/main" id="{09A439BB-ED4B-4E8E-8E8A-1B25D0939E78}"/>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a:extLst>
            <a:ext uri="{FF2B5EF4-FFF2-40B4-BE49-F238E27FC236}">
              <a16:creationId xmlns:a16="http://schemas.microsoft.com/office/drawing/2014/main" id="{0F6B471E-B60C-4229-A851-359228A9DB14}"/>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58" name="フローチャート: 判断 657">
          <a:extLst>
            <a:ext uri="{FF2B5EF4-FFF2-40B4-BE49-F238E27FC236}">
              <a16:creationId xmlns:a16="http://schemas.microsoft.com/office/drawing/2014/main" id="{9D28BDD8-C455-4BFE-A82D-524B2287F224}"/>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E88D1F9-0D07-4EF0-9540-365BF962D1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A6A1EDB-A2C1-4E7B-A730-530366D2A8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0F5A8C2-7656-4100-A4EB-75D91626CF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675057C-C363-47CE-A7A3-C46DD4CDEA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F37FEFD-A7C4-4DBA-9322-511972A913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64" name="楕円 663">
          <a:extLst>
            <a:ext uri="{FF2B5EF4-FFF2-40B4-BE49-F238E27FC236}">
              <a16:creationId xmlns:a16="http://schemas.microsoft.com/office/drawing/2014/main" id="{70E72702-AF43-4C72-9735-9F064B583B74}"/>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6217CA89-207A-4A68-A0C0-13759511638E}"/>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666" name="楕円 665">
          <a:extLst>
            <a:ext uri="{FF2B5EF4-FFF2-40B4-BE49-F238E27FC236}">
              <a16:creationId xmlns:a16="http://schemas.microsoft.com/office/drawing/2014/main" id="{1F2138B6-4A7B-4CBB-93C2-72F04406F6D8}"/>
            </a:ext>
          </a:extLst>
        </xdr:cNvPr>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38100</xdr:rowOff>
    </xdr:to>
    <xdr:cxnSp macro="">
      <xdr:nvCxnSpPr>
        <xdr:cNvPr id="667" name="直線コネクタ 666">
          <a:extLst>
            <a:ext uri="{FF2B5EF4-FFF2-40B4-BE49-F238E27FC236}">
              <a16:creationId xmlns:a16="http://schemas.microsoft.com/office/drawing/2014/main" id="{47D2EA2D-23D8-4BC6-AC90-2B41283BEB8C}"/>
            </a:ext>
          </a:extLst>
        </xdr:cNvPr>
        <xdr:cNvCxnSpPr/>
      </xdr:nvCxnSpPr>
      <xdr:spPr>
        <a:xfrm>
          <a:off x="15481300" y="1387656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80373</xdr:rowOff>
    </xdr:from>
    <xdr:to>
      <xdr:col>76</xdr:col>
      <xdr:colOff>165100</xdr:colOff>
      <xdr:row>81</xdr:row>
      <xdr:rowOff>10523</xdr:rowOff>
    </xdr:to>
    <xdr:sp macro="" textlink="">
      <xdr:nvSpPr>
        <xdr:cNvPr id="668" name="楕円 667">
          <a:extLst>
            <a:ext uri="{FF2B5EF4-FFF2-40B4-BE49-F238E27FC236}">
              <a16:creationId xmlns:a16="http://schemas.microsoft.com/office/drawing/2014/main" id="{DEE85295-9819-4C0B-9C24-3785948ED55F}"/>
            </a:ext>
          </a:extLst>
        </xdr:cNvPr>
        <xdr:cNvSpPr/>
      </xdr:nvSpPr>
      <xdr:spPr>
        <a:xfrm>
          <a:off x="14541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80</xdr:row>
      <xdr:rowOff>160564</xdr:rowOff>
    </xdr:to>
    <xdr:cxnSp macro="">
      <xdr:nvCxnSpPr>
        <xdr:cNvPr id="669" name="直線コネクタ 668">
          <a:extLst>
            <a:ext uri="{FF2B5EF4-FFF2-40B4-BE49-F238E27FC236}">
              <a16:creationId xmlns:a16="http://schemas.microsoft.com/office/drawing/2014/main" id="{6CF5E335-8420-46AF-9190-6DD126E101EE}"/>
            </a:ext>
          </a:extLst>
        </xdr:cNvPr>
        <xdr:cNvCxnSpPr/>
      </xdr:nvCxnSpPr>
      <xdr:spPr>
        <a:xfrm>
          <a:off x="14592300" y="138471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a:extLst>
            <a:ext uri="{FF2B5EF4-FFF2-40B4-BE49-F238E27FC236}">
              <a16:creationId xmlns:a16="http://schemas.microsoft.com/office/drawing/2014/main" id="{DB355B46-B135-4878-A59E-E5B7FC03B888}"/>
            </a:ext>
          </a:extLst>
        </xdr:cNvPr>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1" name="n_2aveValue【消防施設】&#10;有形固定資産減価償却率">
          <a:extLst>
            <a:ext uri="{FF2B5EF4-FFF2-40B4-BE49-F238E27FC236}">
              <a16:creationId xmlns:a16="http://schemas.microsoft.com/office/drawing/2014/main" id="{0AB88A79-3BDF-46AD-A896-5B8709CC7C41}"/>
            </a:ext>
          </a:extLst>
        </xdr:cNvPr>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72" name="n_3aveValue【消防施設】&#10;有形固定資産減価償却率">
          <a:extLst>
            <a:ext uri="{FF2B5EF4-FFF2-40B4-BE49-F238E27FC236}">
              <a16:creationId xmlns:a16="http://schemas.microsoft.com/office/drawing/2014/main" id="{632A4A77-36B6-41ED-AD81-FE7626C6F2CC}"/>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673" name="n_1mainValue【消防施設】&#10;有形固定資産減価償却率">
          <a:extLst>
            <a:ext uri="{FF2B5EF4-FFF2-40B4-BE49-F238E27FC236}">
              <a16:creationId xmlns:a16="http://schemas.microsoft.com/office/drawing/2014/main" id="{3DCD48EB-4316-480E-8D31-AAE150157D5A}"/>
            </a:ext>
          </a:extLst>
        </xdr:cNvPr>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674" name="n_2mainValue【消防施設】&#10;有形固定資産減価償却率">
          <a:extLst>
            <a:ext uri="{FF2B5EF4-FFF2-40B4-BE49-F238E27FC236}">
              <a16:creationId xmlns:a16="http://schemas.microsoft.com/office/drawing/2014/main" id="{65BFCD27-D856-4480-BE96-FDFBAE71F563}"/>
            </a:ext>
          </a:extLst>
        </xdr:cNvPr>
        <xdr:cNvSpPr txBox="1"/>
      </xdr:nvSpPr>
      <xdr:spPr>
        <a:xfrm>
          <a:off x="14389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532EB79C-F144-4BDF-B5F0-16664B3C51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D6296740-F836-419C-9874-2A57F3344F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5AB1D10E-DB9B-4B1B-93A3-651231324C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9DCCA2A8-6AE8-4326-B172-DACB0F215A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B65AF13C-7487-4E40-AAE6-E030DE560A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643064E-8DB9-4BFE-BBF9-3C53E0EEEB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99AB8520-CCC9-41C7-8162-D3BC27A659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736EB475-10E0-4E0C-9664-F268085EE6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9AFDBBFE-7382-41CC-82A2-AFCC820324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F01C517-B65B-446A-9E80-E38AF0F09A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21C2174D-1229-48F5-9329-C055DDAD05A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852ADD28-C291-441B-9E27-BC0AE7672A1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FD789B60-E37C-4EFE-9430-B526A91EE1B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24E00A7-429E-4752-B573-42BB990F776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AC63FE2D-9D70-4C92-908C-333624F8E52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56AC341B-95F7-480B-B1B3-DB256ECB894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18829141-958B-4236-9F8F-88202D082C1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DC9941A3-D0EB-4A72-AE95-27D5F3DD3D4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9C20C1C1-E6C0-4A53-84E5-3861767035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B9DE3CED-8E97-4BBD-9144-0EAECB5C74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48F27689-B086-4BB5-800A-969F720F42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a:extLst>
            <a:ext uri="{FF2B5EF4-FFF2-40B4-BE49-F238E27FC236}">
              <a16:creationId xmlns:a16="http://schemas.microsoft.com/office/drawing/2014/main" id="{6D000E88-5F26-45EB-8442-D5A0E430F366}"/>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a:extLst>
            <a:ext uri="{FF2B5EF4-FFF2-40B4-BE49-F238E27FC236}">
              <a16:creationId xmlns:a16="http://schemas.microsoft.com/office/drawing/2014/main" id="{95CF40A6-DF06-4718-AE96-320A3840A996}"/>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a:extLst>
            <a:ext uri="{FF2B5EF4-FFF2-40B4-BE49-F238E27FC236}">
              <a16:creationId xmlns:a16="http://schemas.microsoft.com/office/drawing/2014/main" id="{4F3782F4-F308-4AB8-A1A9-FB99B7F6F778}"/>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a:extLst>
            <a:ext uri="{FF2B5EF4-FFF2-40B4-BE49-F238E27FC236}">
              <a16:creationId xmlns:a16="http://schemas.microsoft.com/office/drawing/2014/main" id="{746E9E82-4453-44D5-B6C8-138BA18AA0B0}"/>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a:extLst>
            <a:ext uri="{FF2B5EF4-FFF2-40B4-BE49-F238E27FC236}">
              <a16:creationId xmlns:a16="http://schemas.microsoft.com/office/drawing/2014/main" id="{D11F92A4-ECA2-4334-8829-E79E66162682}"/>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1" name="【消防施設】&#10;一人当たり面積平均値テキスト">
          <a:extLst>
            <a:ext uri="{FF2B5EF4-FFF2-40B4-BE49-F238E27FC236}">
              <a16:creationId xmlns:a16="http://schemas.microsoft.com/office/drawing/2014/main" id="{002D2587-6514-4264-87B9-D33B402F36D9}"/>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a:extLst>
            <a:ext uri="{FF2B5EF4-FFF2-40B4-BE49-F238E27FC236}">
              <a16:creationId xmlns:a16="http://schemas.microsoft.com/office/drawing/2014/main" id="{2E674B15-25F1-4155-9168-E74FB705527E}"/>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a:extLst>
            <a:ext uri="{FF2B5EF4-FFF2-40B4-BE49-F238E27FC236}">
              <a16:creationId xmlns:a16="http://schemas.microsoft.com/office/drawing/2014/main" id="{4F9DD8EF-49B1-4365-9FF9-F5D16A57F199}"/>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a:extLst>
            <a:ext uri="{FF2B5EF4-FFF2-40B4-BE49-F238E27FC236}">
              <a16:creationId xmlns:a16="http://schemas.microsoft.com/office/drawing/2014/main" id="{50B6DFB6-F077-41CC-BC1B-226A59B763E4}"/>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05" name="フローチャート: 判断 704">
          <a:extLst>
            <a:ext uri="{FF2B5EF4-FFF2-40B4-BE49-F238E27FC236}">
              <a16:creationId xmlns:a16="http://schemas.microsoft.com/office/drawing/2014/main" id="{AE972214-9733-4357-B242-BD5508C40E8E}"/>
            </a:ext>
          </a:extLst>
        </xdr:cNvPr>
        <xdr:cNvSpPr/>
      </xdr:nvSpPr>
      <xdr:spPr>
        <a:xfrm>
          <a:off x="19494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1AC8352F-C43F-4D65-808C-D1A7079D42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CA8AC45E-AB63-4A00-B88D-E9EFED5ABE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63B06D0A-0F33-4045-93FC-29ED8D7E39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AFFA880-A064-4452-BDE6-E660B51FC1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906F390-DEF4-43E4-909E-20EA0461FD8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楕円 710">
          <a:extLst>
            <a:ext uri="{FF2B5EF4-FFF2-40B4-BE49-F238E27FC236}">
              <a16:creationId xmlns:a16="http://schemas.microsoft.com/office/drawing/2014/main" id="{3650FF25-2D59-4CA5-B454-E87722CD534B}"/>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12" name="【消防施設】&#10;一人当たり面積該当値テキスト">
          <a:extLst>
            <a:ext uri="{FF2B5EF4-FFF2-40B4-BE49-F238E27FC236}">
              <a16:creationId xmlns:a16="http://schemas.microsoft.com/office/drawing/2014/main" id="{11BBCD42-FA3F-4B75-A208-245E5785D2DD}"/>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713" name="楕円 712">
          <a:extLst>
            <a:ext uri="{FF2B5EF4-FFF2-40B4-BE49-F238E27FC236}">
              <a16:creationId xmlns:a16="http://schemas.microsoft.com/office/drawing/2014/main" id="{B8F23FFB-7AC2-4263-9B28-B3C5FFE01C82}"/>
            </a:ext>
          </a:extLst>
        </xdr:cNvPr>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65532</xdr:rowOff>
    </xdr:to>
    <xdr:cxnSp macro="">
      <xdr:nvCxnSpPr>
        <xdr:cNvPr id="714" name="直線コネクタ 713">
          <a:extLst>
            <a:ext uri="{FF2B5EF4-FFF2-40B4-BE49-F238E27FC236}">
              <a16:creationId xmlns:a16="http://schemas.microsoft.com/office/drawing/2014/main" id="{8964705C-3A7B-4277-B3F9-3A84C694062D}"/>
            </a:ext>
          </a:extLst>
        </xdr:cNvPr>
        <xdr:cNvCxnSpPr/>
      </xdr:nvCxnSpPr>
      <xdr:spPr>
        <a:xfrm flipV="1">
          <a:off x="21323300" y="1446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15" name="楕円 714">
          <a:extLst>
            <a:ext uri="{FF2B5EF4-FFF2-40B4-BE49-F238E27FC236}">
              <a16:creationId xmlns:a16="http://schemas.microsoft.com/office/drawing/2014/main" id="{8BDAD242-26D2-40D3-94ED-7E4D69ADF83A}"/>
            </a:ext>
          </a:extLst>
        </xdr:cNvPr>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79248</xdr:rowOff>
    </xdr:to>
    <xdr:cxnSp macro="">
      <xdr:nvCxnSpPr>
        <xdr:cNvPr id="716" name="直線コネクタ 715">
          <a:extLst>
            <a:ext uri="{FF2B5EF4-FFF2-40B4-BE49-F238E27FC236}">
              <a16:creationId xmlns:a16="http://schemas.microsoft.com/office/drawing/2014/main" id="{470D3DF0-C10D-4CAF-B491-67F6F2247C8B}"/>
            </a:ext>
          </a:extLst>
        </xdr:cNvPr>
        <xdr:cNvCxnSpPr/>
      </xdr:nvCxnSpPr>
      <xdr:spPr>
        <a:xfrm flipV="1">
          <a:off x="20434300" y="14467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17" name="n_1aveValue【消防施設】&#10;一人当たり面積">
          <a:extLst>
            <a:ext uri="{FF2B5EF4-FFF2-40B4-BE49-F238E27FC236}">
              <a16:creationId xmlns:a16="http://schemas.microsoft.com/office/drawing/2014/main" id="{93F3A1D9-464D-44A9-8F04-5529019A72CA}"/>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18" name="n_2aveValue【消防施設】&#10;一人当たり面積">
          <a:extLst>
            <a:ext uri="{FF2B5EF4-FFF2-40B4-BE49-F238E27FC236}">
              <a16:creationId xmlns:a16="http://schemas.microsoft.com/office/drawing/2014/main" id="{41D9F4BC-85BF-4290-B49F-A7186347E5B2}"/>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19" name="n_3aveValue【消防施設】&#10;一人当たり面積">
          <a:extLst>
            <a:ext uri="{FF2B5EF4-FFF2-40B4-BE49-F238E27FC236}">
              <a16:creationId xmlns:a16="http://schemas.microsoft.com/office/drawing/2014/main" id="{98E73790-7AA7-4FEE-927C-674E00809EBD}"/>
            </a:ext>
          </a:extLst>
        </xdr:cNvPr>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107459</xdr:rowOff>
    </xdr:from>
    <xdr:ext cx="469744" cy="259045"/>
    <xdr:sp macro="" textlink="">
      <xdr:nvSpPr>
        <xdr:cNvPr id="720" name="n_1mainValue【消防施設】&#10;一人当たり面積">
          <a:extLst>
            <a:ext uri="{FF2B5EF4-FFF2-40B4-BE49-F238E27FC236}">
              <a16:creationId xmlns:a16="http://schemas.microsoft.com/office/drawing/2014/main" id="{8958F376-9E88-426B-B97D-DDBDB78DF3FB}"/>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21" name="n_2mainValue【消防施設】&#10;一人当たり面積">
          <a:extLst>
            <a:ext uri="{FF2B5EF4-FFF2-40B4-BE49-F238E27FC236}">
              <a16:creationId xmlns:a16="http://schemas.microsoft.com/office/drawing/2014/main" id="{13CCF5EA-FE65-451A-A242-65C2C0872284}"/>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96C81163-58A0-44FA-98BE-CCAC62E1B6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2DA62A18-19DA-475A-B382-8296C779DE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938EAA83-3384-4E50-BD3A-FC41541471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C88F05A7-BD22-4B1F-AB9F-4CBF52B9AA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E08CEFB2-2D7A-41D0-B5F5-F9342F8C8C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4849B649-225A-4CC7-81DC-3E242584D1C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169D522-47AE-4B09-B2ED-41A3C14F13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E386627A-43D7-4325-AD78-10E0FD8FF5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28137497-DF62-42C0-A710-2EC15CAB97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E9FB2291-68E8-4A44-A49D-C342B143C0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A7AF8622-77F6-4B9A-9EA4-03FB2A9611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F1F7C848-4630-46D0-9D14-1DB59D753D5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FBE12ED7-14DF-4E43-9063-D83B55E75A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F63DF79A-D85F-400E-8C3C-E357D0A04B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BBCF085D-DAC3-4B5F-813A-6F496079CC8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8C893A18-D6C4-4037-98A6-A7D05E12ED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39CE16E0-0D2B-45EA-AE41-9388DB5EBD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3147374A-A0C7-4C44-A240-A430A24682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E094AEEB-ADDA-4ED6-968B-E357E2C764E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EE3340CA-ADEF-48C3-BDCB-0EAABCD9B36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FA0CDD82-7356-4879-9009-6368E2DC618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75EA4E56-CF53-4AE4-87D3-62C024A8DCD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94C0E3D5-4B34-4CCE-9DAA-FC1AE33F18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83068D44-6C60-440C-A73C-B75157F330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C30CA232-0737-4281-8C36-49250BEEC0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a:extLst>
            <a:ext uri="{FF2B5EF4-FFF2-40B4-BE49-F238E27FC236}">
              <a16:creationId xmlns:a16="http://schemas.microsoft.com/office/drawing/2014/main" id="{9BBC8CA6-A4FD-4F79-8EA4-8D265A3DCA20}"/>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a:extLst>
            <a:ext uri="{FF2B5EF4-FFF2-40B4-BE49-F238E27FC236}">
              <a16:creationId xmlns:a16="http://schemas.microsoft.com/office/drawing/2014/main" id="{CCA9533A-1733-4E92-9F75-B6D3444A33B8}"/>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a:extLst>
            <a:ext uri="{FF2B5EF4-FFF2-40B4-BE49-F238E27FC236}">
              <a16:creationId xmlns:a16="http://schemas.microsoft.com/office/drawing/2014/main" id="{9DB5952D-63D5-4934-BA5C-E2020D0CD8B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a:extLst>
            <a:ext uri="{FF2B5EF4-FFF2-40B4-BE49-F238E27FC236}">
              <a16:creationId xmlns:a16="http://schemas.microsoft.com/office/drawing/2014/main" id="{4197EF41-DED8-4FC2-8DA4-9BFC550F2D82}"/>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a:extLst>
            <a:ext uri="{FF2B5EF4-FFF2-40B4-BE49-F238E27FC236}">
              <a16:creationId xmlns:a16="http://schemas.microsoft.com/office/drawing/2014/main" id="{204090EE-23B8-4088-9C0F-D0474D87574F}"/>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a:extLst>
            <a:ext uri="{FF2B5EF4-FFF2-40B4-BE49-F238E27FC236}">
              <a16:creationId xmlns:a16="http://schemas.microsoft.com/office/drawing/2014/main" id="{EE42BBA7-2135-433F-B20E-3DB5704E71ED}"/>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a:extLst>
            <a:ext uri="{FF2B5EF4-FFF2-40B4-BE49-F238E27FC236}">
              <a16:creationId xmlns:a16="http://schemas.microsoft.com/office/drawing/2014/main" id="{17FF76D8-412D-48CE-8A4B-C2B7C4334EC2}"/>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a:extLst>
            <a:ext uri="{FF2B5EF4-FFF2-40B4-BE49-F238E27FC236}">
              <a16:creationId xmlns:a16="http://schemas.microsoft.com/office/drawing/2014/main" id="{B3BEA506-8B3A-4E39-8C1F-161856ABFF52}"/>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a:extLst>
            <a:ext uri="{FF2B5EF4-FFF2-40B4-BE49-F238E27FC236}">
              <a16:creationId xmlns:a16="http://schemas.microsoft.com/office/drawing/2014/main" id="{AE9B5FB5-32CA-4EF6-87D0-E0FA4C5C9BEE}"/>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756" name="フローチャート: 判断 755">
          <a:extLst>
            <a:ext uri="{FF2B5EF4-FFF2-40B4-BE49-F238E27FC236}">
              <a16:creationId xmlns:a16="http://schemas.microsoft.com/office/drawing/2014/main" id="{B2838AE4-D23A-4CC0-8EDD-B25B317CB7BB}"/>
            </a:ext>
          </a:extLst>
        </xdr:cNvPr>
        <xdr:cNvSpPr/>
      </xdr:nvSpPr>
      <xdr:spPr>
        <a:xfrm>
          <a:off x="13652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5B946EF0-F1B5-4304-BA7F-35068A8473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16C19397-8E6F-47D0-90A7-D4AD31D4A9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287217F5-D509-45D6-AB18-E6D219565A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2C7D069F-8128-4113-8924-666A9A2F4E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D64C312C-F01D-4635-9216-52799618E2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62" name="楕円 761">
          <a:extLst>
            <a:ext uri="{FF2B5EF4-FFF2-40B4-BE49-F238E27FC236}">
              <a16:creationId xmlns:a16="http://schemas.microsoft.com/office/drawing/2014/main" id="{D36989AB-A6A1-470A-8EC6-DDDF2C316148}"/>
            </a:ext>
          </a:extLst>
        </xdr:cNvPr>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134819</xdr:rowOff>
    </xdr:from>
    <xdr:ext cx="405111" cy="259045"/>
    <xdr:sp macro="" textlink="">
      <xdr:nvSpPr>
        <xdr:cNvPr id="763" name="【庁舎】&#10;有形固定資産減価償却率該当値テキスト">
          <a:extLst>
            <a:ext uri="{FF2B5EF4-FFF2-40B4-BE49-F238E27FC236}">
              <a16:creationId xmlns:a16="http://schemas.microsoft.com/office/drawing/2014/main" id="{DFCD6066-9BCC-4496-934A-B42F23EB4986}"/>
            </a:ext>
          </a:extLst>
        </xdr:cNvPr>
        <xdr:cNvSpPr txBox="1"/>
      </xdr:nvSpPr>
      <xdr:spPr>
        <a:xfrm>
          <a:off x="163576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764" name="楕円 763">
          <a:extLst>
            <a:ext uri="{FF2B5EF4-FFF2-40B4-BE49-F238E27FC236}">
              <a16:creationId xmlns:a16="http://schemas.microsoft.com/office/drawing/2014/main" id="{20086B4C-B546-4674-8010-C70EEAC04C07}"/>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30480</xdr:rowOff>
    </xdr:to>
    <xdr:cxnSp macro="">
      <xdr:nvCxnSpPr>
        <xdr:cNvPr id="765" name="直線コネクタ 764">
          <a:extLst>
            <a:ext uri="{FF2B5EF4-FFF2-40B4-BE49-F238E27FC236}">
              <a16:creationId xmlns:a16="http://schemas.microsoft.com/office/drawing/2014/main" id="{E51A1DF9-1B0A-4B6A-8430-272631604DAE}"/>
            </a:ext>
          </a:extLst>
        </xdr:cNvPr>
        <xdr:cNvCxnSpPr/>
      </xdr:nvCxnSpPr>
      <xdr:spPr>
        <a:xfrm flipV="1">
          <a:off x="15481300" y="179935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6" name="楕円 765">
          <a:extLst>
            <a:ext uri="{FF2B5EF4-FFF2-40B4-BE49-F238E27FC236}">
              <a16:creationId xmlns:a16="http://schemas.microsoft.com/office/drawing/2014/main" id="{0F788730-F5E6-4D79-82D2-518C0C632403}"/>
            </a:ext>
          </a:extLst>
        </xdr:cNvPr>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46808</xdr:rowOff>
    </xdr:to>
    <xdr:cxnSp macro="">
      <xdr:nvCxnSpPr>
        <xdr:cNvPr id="767" name="直線コネクタ 766">
          <a:extLst>
            <a:ext uri="{FF2B5EF4-FFF2-40B4-BE49-F238E27FC236}">
              <a16:creationId xmlns:a16="http://schemas.microsoft.com/office/drawing/2014/main" id="{5DCFF928-BB75-4F01-B7C4-032C720FD4DB}"/>
            </a:ext>
          </a:extLst>
        </xdr:cNvPr>
        <xdr:cNvCxnSpPr/>
      </xdr:nvCxnSpPr>
      <xdr:spPr>
        <a:xfrm flipV="1">
          <a:off x="14592300" y="180327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768" name="n_1aveValue【庁舎】&#10;有形固定資産減価償却率">
          <a:extLst>
            <a:ext uri="{FF2B5EF4-FFF2-40B4-BE49-F238E27FC236}">
              <a16:creationId xmlns:a16="http://schemas.microsoft.com/office/drawing/2014/main" id="{C3453572-F335-4F11-80AE-A2164885850C}"/>
            </a:ext>
          </a:extLst>
        </xdr:cNvPr>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769" name="n_2aveValue【庁舎】&#10;有形固定資産減価償却率">
          <a:extLst>
            <a:ext uri="{FF2B5EF4-FFF2-40B4-BE49-F238E27FC236}">
              <a16:creationId xmlns:a16="http://schemas.microsoft.com/office/drawing/2014/main" id="{9E4E94FB-09F0-4BAC-A838-A6993DF15B8C}"/>
            </a:ext>
          </a:extLst>
        </xdr:cNvPr>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770" name="n_3aveValue【庁舎】&#10;有形固定資産減価償却率">
          <a:extLst>
            <a:ext uri="{FF2B5EF4-FFF2-40B4-BE49-F238E27FC236}">
              <a16:creationId xmlns:a16="http://schemas.microsoft.com/office/drawing/2014/main" id="{8CCA3D4E-0347-44C6-8271-2A5A17FA03F5}"/>
            </a:ext>
          </a:extLst>
        </xdr:cNvPr>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771" name="n_1mainValue【庁舎】&#10;有形固定資産減価償却率">
          <a:extLst>
            <a:ext uri="{FF2B5EF4-FFF2-40B4-BE49-F238E27FC236}">
              <a16:creationId xmlns:a16="http://schemas.microsoft.com/office/drawing/2014/main" id="{5DFF7242-E76B-42F9-BE87-67F1A7996DF4}"/>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72" name="n_2mainValue【庁舎】&#10;有形固定資産減価償却率">
          <a:extLst>
            <a:ext uri="{FF2B5EF4-FFF2-40B4-BE49-F238E27FC236}">
              <a16:creationId xmlns:a16="http://schemas.microsoft.com/office/drawing/2014/main" id="{4FFF5B79-3E37-45DB-B493-9D9FF6FD4D49}"/>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02673A41-EF9D-48DB-AFB9-BF111017F4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2C0EE829-E041-4FE5-A364-96A1131F98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8085BCFD-46B7-4797-A819-42C4DC93B3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267A2148-F1C4-4A2D-80A4-C3AEAB3D04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2384EB8-7990-4AAB-9BD8-BC7B41423D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4B4A1622-DE10-48F1-A16E-47258155F75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ED72955A-493E-4D9B-B767-4919ACAFB0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5A128C21-2614-4221-9DCB-DBA7FD3BA0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8888045C-FB78-44FF-B971-011B5E3DAC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ED30141B-AE47-42C2-87EF-A6A678C1BD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4D6AB424-287E-4295-910C-AA7E65C5813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062C233E-DDEC-4039-BC06-F09ACC94725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61C546BB-0DC6-4CFD-8E22-BFA2F6999B1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D0DEB607-316C-4C57-A272-1889F489D89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D99CB107-BEAE-48BC-944F-A8B915034E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6AE958CF-0B46-470D-AB2C-BE7F731CB24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88BFA19A-C22D-44AA-A3FD-B69F1D5143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60C0D9BA-DC18-4E1D-86DF-EC184C13F6F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B483A9EE-7B56-481C-B3AF-4862E65B1C3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D61F13D5-EEBC-475E-BDE2-89A9E11165F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8EB4B44E-516A-417E-B13A-412D4E93C1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8E714CB-7CE0-48FC-AF52-BDB7BDC424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9B526188-506F-450C-ADCE-E5DDF734E6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a:extLst>
            <a:ext uri="{FF2B5EF4-FFF2-40B4-BE49-F238E27FC236}">
              <a16:creationId xmlns:a16="http://schemas.microsoft.com/office/drawing/2014/main" id="{7454B780-5E4D-4286-A79E-AB52C4927419}"/>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a:extLst>
            <a:ext uri="{FF2B5EF4-FFF2-40B4-BE49-F238E27FC236}">
              <a16:creationId xmlns:a16="http://schemas.microsoft.com/office/drawing/2014/main" id="{BDE6795D-DAA3-42ED-AE61-0E73A4EA7CC5}"/>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a:extLst>
            <a:ext uri="{FF2B5EF4-FFF2-40B4-BE49-F238E27FC236}">
              <a16:creationId xmlns:a16="http://schemas.microsoft.com/office/drawing/2014/main" id="{55D45096-3EEC-4C6C-98F7-8199ACB38168}"/>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a:extLst>
            <a:ext uri="{FF2B5EF4-FFF2-40B4-BE49-F238E27FC236}">
              <a16:creationId xmlns:a16="http://schemas.microsoft.com/office/drawing/2014/main" id="{5B0168D9-086F-48DA-847A-2B916FBF6188}"/>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a:extLst>
            <a:ext uri="{FF2B5EF4-FFF2-40B4-BE49-F238E27FC236}">
              <a16:creationId xmlns:a16="http://schemas.microsoft.com/office/drawing/2014/main" id="{C63F7F20-9DA4-48B2-B90A-72D9DEA58A5A}"/>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01" name="【庁舎】&#10;一人当たり面積平均値テキスト">
          <a:extLst>
            <a:ext uri="{FF2B5EF4-FFF2-40B4-BE49-F238E27FC236}">
              <a16:creationId xmlns:a16="http://schemas.microsoft.com/office/drawing/2014/main" id="{653A705C-8149-4088-B378-B68A555B6534}"/>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a:extLst>
            <a:ext uri="{FF2B5EF4-FFF2-40B4-BE49-F238E27FC236}">
              <a16:creationId xmlns:a16="http://schemas.microsoft.com/office/drawing/2014/main" id="{0DB0B506-3B90-4FF4-8050-D54C94A2E3BF}"/>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a:extLst>
            <a:ext uri="{FF2B5EF4-FFF2-40B4-BE49-F238E27FC236}">
              <a16:creationId xmlns:a16="http://schemas.microsoft.com/office/drawing/2014/main" id="{B0F5AF5E-B861-467A-A11C-F1398E41B733}"/>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a:extLst>
            <a:ext uri="{FF2B5EF4-FFF2-40B4-BE49-F238E27FC236}">
              <a16:creationId xmlns:a16="http://schemas.microsoft.com/office/drawing/2014/main" id="{F75E071F-A487-4F24-BAEF-505FBD153E36}"/>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05" name="フローチャート: 判断 804">
          <a:extLst>
            <a:ext uri="{FF2B5EF4-FFF2-40B4-BE49-F238E27FC236}">
              <a16:creationId xmlns:a16="http://schemas.microsoft.com/office/drawing/2014/main" id="{D7C3E7C8-4469-4F71-B573-A175B0EC3352}"/>
            </a:ext>
          </a:extLst>
        </xdr:cNvPr>
        <xdr:cNvSpPr/>
      </xdr:nvSpPr>
      <xdr:spPr>
        <a:xfrm>
          <a:off x="19494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E007846B-6A9C-4447-9C80-6A3CB622BE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87CE3F57-0B2F-4D5F-A222-6E3780093E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D08B0EF9-7080-4732-9383-ED4E70279A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84E03E6A-CE97-4DAD-9A21-168BF02665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6A9109CD-B9DD-4B7D-B7FC-BC424006AD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11" name="楕円 810">
          <a:extLst>
            <a:ext uri="{FF2B5EF4-FFF2-40B4-BE49-F238E27FC236}">
              <a16:creationId xmlns:a16="http://schemas.microsoft.com/office/drawing/2014/main" id="{E430664C-F5AF-49AD-8A52-769ABFD2D2C4}"/>
            </a:ext>
          </a:extLst>
        </xdr:cNvPr>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812" name="【庁舎】&#10;一人当たり面積該当値テキスト">
          <a:extLst>
            <a:ext uri="{FF2B5EF4-FFF2-40B4-BE49-F238E27FC236}">
              <a16:creationId xmlns:a16="http://schemas.microsoft.com/office/drawing/2014/main" id="{4BE2C695-BCA9-49A4-9061-59C2C844DDE0}"/>
            </a:ext>
          </a:extLst>
        </xdr:cNvPr>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99695</xdr:rowOff>
    </xdr:from>
    <xdr:to>
      <xdr:col>112</xdr:col>
      <xdr:colOff>38100</xdr:colOff>
      <xdr:row>107</xdr:row>
      <xdr:rowOff>29845</xdr:rowOff>
    </xdr:to>
    <xdr:sp macro="" textlink="">
      <xdr:nvSpPr>
        <xdr:cNvPr id="813" name="楕円 812">
          <a:extLst>
            <a:ext uri="{FF2B5EF4-FFF2-40B4-BE49-F238E27FC236}">
              <a16:creationId xmlns:a16="http://schemas.microsoft.com/office/drawing/2014/main" id="{055BEEB3-E901-47DC-9439-06723696418B}"/>
            </a:ext>
          </a:extLst>
        </xdr:cNvPr>
        <xdr:cNvSpPr/>
      </xdr:nvSpPr>
      <xdr:spPr>
        <a:xfrm>
          <a:off x="21272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150495</xdr:rowOff>
    </xdr:to>
    <xdr:cxnSp macro="">
      <xdr:nvCxnSpPr>
        <xdr:cNvPr id="814" name="直線コネクタ 813">
          <a:extLst>
            <a:ext uri="{FF2B5EF4-FFF2-40B4-BE49-F238E27FC236}">
              <a16:creationId xmlns:a16="http://schemas.microsoft.com/office/drawing/2014/main" id="{989956AC-767B-49AD-BF80-CE3B6D2A907F}"/>
            </a:ext>
          </a:extLst>
        </xdr:cNvPr>
        <xdr:cNvCxnSpPr/>
      </xdr:nvCxnSpPr>
      <xdr:spPr>
        <a:xfrm flipV="1">
          <a:off x="21323300" y="183222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99695</xdr:rowOff>
    </xdr:from>
    <xdr:to>
      <xdr:col>107</xdr:col>
      <xdr:colOff>101600</xdr:colOff>
      <xdr:row>107</xdr:row>
      <xdr:rowOff>29845</xdr:rowOff>
    </xdr:to>
    <xdr:sp macro="" textlink="">
      <xdr:nvSpPr>
        <xdr:cNvPr id="815" name="楕円 814">
          <a:extLst>
            <a:ext uri="{FF2B5EF4-FFF2-40B4-BE49-F238E27FC236}">
              <a16:creationId xmlns:a16="http://schemas.microsoft.com/office/drawing/2014/main" id="{31730377-11E1-4307-B11C-59FDB8F8D396}"/>
            </a:ext>
          </a:extLst>
        </xdr:cNvPr>
        <xdr:cNvSpPr/>
      </xdr:nvSpPr>
      <xdr:spPr>
        <a:xfrm>
          <a:off x="20383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150495</xdr:rowOff>
    </xdr:from>
    <xdr:to>
      <xdr:col>111</xdr:col>
      <xdr:colOff>177800</xdr:colOff>
      <xdr:row>106</xdr:row>
      <xdr:rowOff>150495</xdr:rowOff>
    </xdr:to>
    <xdr:cxnSp macro="">
      <xdr:nvCxnSpPr>
        <xdr:cNvPr id="816" name="直線コネクタ 815">
          <a:extLst>
            <a:ext uri="{FF2B5EF4-FFF2-40B4-BE49-F238E27FC236}">
              <a16:creationId xmlns:a16="http://schemas.microsoft.com/office/drawing/2014/main" id="{8A8872FB-92B6-44E4-BFFD-B336DE703608}"/>
            </a:ext>
          </a:extLst>
        </xdr:cNvPr>
        <xdr:cNvCxnSpPr/>
      </xdr:nvCxnSpPr>
      <xdr:spPr>
        <a:xfrm>
          <a:off x="20434300" y="1832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817" name="n_1aveValue【庁舎】&#10;一人当たり面積">
          <a:extLst>
            <a:ext uri="{FF2B5EF4-FFF2-40B4-BE49-F238E27FC236}">
              <a16:creationId xmlns:a16="http://schemas.microsoft.com/office/drawing/2014/main" id="{D65AB784-66EF-46F1-A21B-F80BDA8C4408}"/>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18" name="n_2aveValue【庁舎】&#10;一人当たり面積">
          <a:extLst>
            <a:ext uri="{FF2B5EF4-FFF2-40B4-BE49-F238E27FC236}">
              <a16:creationId xmlns:a16="http://schemas.microsoft.com/office/drawing/2014/main" id="{4CC7CB5B-A75A-487A-967A-938064142955}"/>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86377</xdr:rowOff>
    </xdr:from>
    <xdr:ext cx="469744" cy="259045"/>
    <xdr:sp macro="" textlink="">
      <xdr:nvSpPr>
        <xdr:cNvPr id="819" name="n_3aveValue【庁舎】&#10;一人当たり面積">
          <a:extLst>
            <a:ext uri="{FF2B5EF4-FFF2-40B4-BE49-F238E27FC236}">
              <a16:creationId xmlns:a16="http://schemas.microsoft.com/office/drawing/2014/main" id="{925A261D-C9F5-4BDF-92AB-F5A24E0DF816}"/>
            </a:ext>
          </a:extLst>
        </xdr:cNvPr>
        <xdr:cNvSpPr txBox="1"/>
      </xdr:nvSpPr>
      <xdr:spPr>
        <a:xfrm>
          <a:off x="19310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20972</xdr:rowOff>
    </xdr:from>
    <xdr:ext cx="469744" cy="259045"/>
    <xdr:sp macro="" textlink="">
      <xdr:nvSpPr>
        <xdr:cNvPr id="820" name="n_1mainValue【庁舎】&#10;一人当たり面積">
          <a:extLst>
            <a:ext uri="{FF2B5EF4-FFF2-40B4-BE49-F238E27FC236}">
              <a16:creationId xmlns:a16="http://schemas.microsoft.com/office/drawing/2014/main" id="{C9851960-FCCC-41F6-9632-FCA07554561B}"/>
            </a:ext>
          </a:extLst>
        </xdr:cNvPr>
        <xdr:cNvSpPr txBox="1"/>
      </xdr:nvSpPr>
      <xdr:spPr>
        <a:xfrm>
          <a:off x="21075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20972</xdr:rowOff>
    </xdr:from>
    <xdr:ext cx="469744" cy="259045"/>
    <xdr:sp macro="" textlink="">
      <xdr:nvSpPr>
        <xdr:cNvPr id="821" name="n_2mainValue【庁舎】&#10;一人当たり面積">
          <a:extLst>
            <a:ext uri="{FF2B5EF4-FFF2-40B4-BE49-F238E27FC236}">
              <a16:creationId xmlns:a16="http://schemas.microsoft.com/office/drawing/2014/main" id="{6E927F5B-CEEF-498E-8EE3-B742B42537E6}"/>
            </a:ext>
          </a:extLst>
        </xdr:cNvPr>
        <xdr:cNvSpPr txBox="1"/>
      </xdr:nvSpPr>
      <xdr:spPr>
        <a:xfrm>
          <a:off x="20199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DAD3C44A-826E-443C-8BF7-451AD0AF56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11D999E9-324A-4E9C-9BB3-57AEC6221B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BE8FCFBC-4484-4CB6-8D01-77919836B6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は、大規模改修工事の実施により、平均よりやや低い水準となっている。「体育館・プール」については、市所有のプールがなく、体育施設は施設数が少なく比較的築年数も経過していないため、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「福祉施設」は、移転に伴う大規模改修工事の実施により、有形固定資産減価償却率が低くなったため、平均より低い水準に改善した。「保健センター・保健所」は、市所有の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施設の建て替え工事を実施したため、減価償却率が大幅に低くなったことにより、平均を大きく下回っている。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「市民会館」については、各施設の建て替え及び大規模改修工事の実施により、平均よりも低い水準となっている。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「一般廃棄物処理施設」は、児玉郡市広域市町村圏組合所有の施設であり、耐用年数の半分も経過していないため、平均を下回っている。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施設」は、計画的な更新整備を実施しているが、築年数が経過している施設が多いため、平均よりもやや高めの水準となっている。「庁舎」については、総合支所第二庁舎の大規模改修工事や本庁舎の計画的な改修工事を実施しているため、平均より低い水準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view="pageBreakPreview" zoomScaleNormal="70" zoomScaleSheetLayoutView="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29248311</v>
      </c>
      <c r="BO4" s="430"/>
      <c r="BP4" s="430"/>
      <c r="BQ4" s="430"/>
      <c r="BR4" s="430"/>
      <c r="BS4" s="430"/>
      <c r="BT4" s="430"/>
      <c r="BU4" s="431"/>
      <c r="BV4" s="429">
        <v>30341968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10.199999999999999</v>
      </c>
      <c r="CU4" s="436"/>
      <c r="CV4" s="436"/>
      <c r="CW4" s="436"/>
      <c r="CX4" s="436"/>
      <c r="CY4" s="436"/>
      <c r="CZ4" s="436"/>
      <c r="DA4" s="437"/>
      <c r="DB4" s="435">
        <v>12.3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27284979</v>
      </c>
      <c r="BO5" s="467"/>
      <c r="BP5" s="467"/>
      <c r="BQ5" s="467"/>
      <c r="BR5" s="467"/>
      <c r="BS5" s="467"/>
      <c r="BT5" s="467"/>
      <c r="BU5" s="468"/>
      <c r="BV5" s="466">
        <v>28080199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92.6</v>
      </c>
      <c r="CU5" s="464"/>
      <c r="CV5" s="464"/>
      <c r="CW5" s="464"/>
      <c r="CX5" s="464"/>
      <c r="CY5" s="464"/>
      <c r="CZ5" s="464"/>
      <c r="DA5" s="465"/>
      <c r="DB5" s="463">
        <v>89.7</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1963332</v>
      </c>
      <c r="BO6" s="467"/>
      <c r="BP6" s="467"/>
      <c r="BQ6" s="467"/>
      <c r="BR6" s="467"/>
      <c r="BS6" s="467"/>
      <c r="BT6" s="467"/>
      <c r="BU6" s="468"/>
      <c r="BV6" s="466">
        <v>2261769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99.1</v>
      </c>
      <c r="CU6" s="504"/>
      <c r="CV6" s="504"/>
      <c r="CW6" s="504"/>
      <c r="CX6" s="504"/>
      <c r="CY6" s="504"/>
      <c r="CZ6" s="504"/>
      <c r="DA6" s="505"/>
      <c r="DB6" s="503">
        <v>96.2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183604</v>
      </c>
      <c r="BO7" s="467"/>
      <c r="BP7" s="467"/>
      <c r="BQ7" s="467"/>
      <c r="BR7" s="467"/>
      <c r="BS7" s="467"/>
      <c r="BT7" s="467"/>
      <c r="BU7" s="468"/>
      <c r="BV7" s="466">
        <v>142962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17397439</v>
      </c>
      <c r="CU7" s="467"/>
      <c r="CV7" s="467"/>
      <c r="CW7" s="467"/>
      <c r="CX7" s="467"/>
      <c r="CY7" s="467"/>
      <c r="CZ7" s="467"/>
      <c r="DA7" s="468"/>
      <c r="DB7" s="466">
        <v>17172238</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1779728</v>
      </c>
      <c r="BO8" s="467"/>
      <c r="BP8" s="467"/>
      <c r="BQ8" s="467"/>
      <c r="BR8" s="467"/>
      <c r="BS8" s="467"/>
      <c r="BT8" s="467"/>
      <c r="BU8" s="468"/>
      <c r="BV8" s="466">
        <v>2118807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0.76</v>
      </c>
      <c r="CU8" s="507"/>
      <c r="CV8" s="507"/>
      <c r="CW8" s="507"/>
      <c r="CX8" s="507"/>
      <c r="CY8" s="507"/>
      <c r="CZ8" s="507"/>
      <c r="DA8" s="508"/>
      <c r="DB8" s="506">
        <v>0.76</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77881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-339079</v>
      </c>
      <c r="BO9" s="467"/>
      <c r="BP9" s="467"/>
      <c r="BQ9" s="467"/>
      <c r="BR9" s="467"/>
      <c r="BS9" s="467"/>
      <c r="BT9" s="467"/>
      <c r="BU9" s="468"/>
      <c r="BV9" s="466">
        <v>-638677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14.8</v>
      </c>
      <c r="CU9" s="464"/>
      <c r="CV9" s="464"/>
      <c r="CW9" s="464"/>
      <c r="CX9" s="464"/>
      <c r="CY9" s="464"/>
      <c r="CZ9" s="464"/>
      <c r="DA9" s="465"/>
      <c r="DB9" s="463">
        <v>15.6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81889</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108</v>
      </c>
      <c r="AV10" s="499"/>
      <c r="AW10" s="499"/>
      <c r="AX10" s="499"/>
      <c r="AY10" s="500" t="s">
        <v>119</v>
      </c>
      <c r="AZ10" s="501"/>
      <c r="BA10" s="501"/>
      <c r="BB10" s="501"/>
      <c r="BC10" s="501"/>
      <c r="BD10" s="501"/>
      <c r="BE10" s="501"/>
      <c r="BF10" s="501"/>
      <c r="BG10" s="501"/>
      <c r="BH10" s="501"/>
      <c r="BI10" s="501"/>
      <c r="BJ10" s="501"/>
      <c r="BK10" s="501"/>
      <c r="BL10" s="501"/>
      <c r="BM10" s="502"/>
      <c r="BN10" s="466">
        <v>692</v>
      </c>
      <c r="BO10" s="467"/>
      <c r="BP10" s="467"/>
      <c r="BQ10" s="467"/>
      <c r="BR10" s="467"/>
      <c r="BS10" s="467"/>
      <c r="BT10" s="467"/>
      <c r="BU10" s="468"/>
      <c r="BV10" s="466">
        <v>1585</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239363</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78297</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108</v>
      </c>
      <c r="AV12" s="499"/>
      <c r="AW12" s="499"/>
      <c r="AX12" s="499"/>
      <c r="AY12" s="500" t="s">
        <v>133</v>
      </c>
      <c r="AZ12" s="501"/>
      <c r="BA12" s="501"/>
      <c r="BB12" s="501"/>
      <c r="BC12" s="501"/>
      <c r="BD12" s="501"/>
      <c r="BE12" s="501"/>
      <c r="BF12" s="501"/>
      <c r="BG12" s="501"/>
      <c r="BH12" s="501"/>
      <c r="BI12" s="501"/>
      <c r="BJ12" s="501"/>
      <c r="BK12" s="501"/>
      <c r="BL12" s="501"/>
      <c r="BM12" s="502"/>
      <c r="BN12" s="466">
        <v>7046</v>
      </c>
      <c r="BO12" s="467"/>
      <c r="BP12" s="467"/>
      <c r="BQ12" s="467"/>
      <c r="BR12" s="467"/>
      <c r="BS12" s="467"/>
      <c r="BT12" s="467"/>
      <c r="BU12" s="468"/>
      <c r="BV12" s="466">
        <v>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76078</v>
      </c>
      <c r="S13" s="548"/>
      <c r="T13" s="548"/>
      <c r="U13" s="548"/>
      <c r="V13" s="549"/>
      <c r="W13" s="482" t="s">
        <v>137</v>
      </c>
      <c r="X13" s="483"/>
      <c r="Y13" s="483"/>
      <c r="Z13" s="483"/>
      <c r="AA13" s="483"/>
      <c r="AB13" s="473"/>
      <c r="AC13" s="517">
        <v>1836</v>
      </c>
      <c r="AD13" s="518"/>
      <c r="AE13" s="518"/>
      <c r="AF13" s="518"/>
      <c r="AG13" s="557"/>
      <c r="AH13" s="517">
        <v>2038</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-345433</v>
      </c>
      <c r="BO13" s="467"/>
      <c r="BP13" s="467"/>
      <c r="BQ13" s="467"/>
      <c r="BR13" s="467"/>
      <c r="BS13" s="467"/>
      <c r="BT13" s="467"/>
      <c r="BU13" s="468"/>
      <c r="BV13" s="466">
        <v>-397729</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3.7</v>
      </c>
      <c r="CU13" s="464"/>
      <c r="CV13" s="464"/>
      <c r="CW13" s="464"/>
      <c r="CX13" s="464"/>
      <c r="CY13" s="464"/>
      <c r="CZ13" s="464"/>
      <c r="DA13" s="465"/>
      <c r="DB13" s="463">
        <v>4.2</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78707</v>
      </c>
      <c r="S14" s="548"/>
      <c r="T14" s="548"/>
      <c r="U14" s="548"/>
      <c r="V14" s="549"/>
      <c r="W14" s="456"/>
      <c r="X14" s="457"/>
      <c r="Y14" s="457"/>
      <c r="Z14" s="457"/>
      <c r="AA14" s="457"/>
      <c r="AB14" s="446"/>
      <c r="AC14" s="550">
        <v>5.2</v>
      </c>
      <c r="AD14" s="551"/>
      <c r="AE14" s="551"/>
      <c r="AF14" s="551"/>
      <c r="AG14" s="552"/>
      <c r="AH14" s="550">
        <v>5.5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144</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136</v>
      </c>
      <c r="N15" s="555"/>
      <c r="O15" s="555"/>
      <c r="P15" s="555"/>
      <c r="Q15" s="556"/>
      <c r="R15" s="547">
        <v>76505</v>
      </c>
      <c r="S15" s="548"/>
      <c r="T15" s="548"/>
      <c r="U15" s="548"/>
      <c r="V15" s="549"/>
      <c r="W15" s="482" t="s">
        <v>145</v>
      </c>
      <c r="X15" s="483"/>
      <c r="Y15" s="483"/>
      <c r="Z15" s="483"/>
      <c r="AA15" s="483"/>
      <c r="AB15" s="473"/>
      <c r="AC15" s="517">
        <v>12258</v>
      </c>
      <c r="AD15" s="518"/>
      <c r="AE15" s="518"/>
      <c r="AF15" s="518"/>
      <c r="AG15" s="557"/>
      <c r="AH15" s="517">
        <v>12939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9988521</v>
      </c>
      <c r="BO15" s="430"/>
      <c r="BP15" s="430"/>
      <c r="BQ15" s="430"/>
      <c r="BR15" s="430"/>
      <c r="BS15" s="430"/>
      <c r="BT15" s="430"/>
      <c r="BU15" s="431"/>
      <c r="BV15" s="429">
        <v>9836733</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34.6</v>
      </c>
      <c r="AD16" s="551"/>
      <c r="AE16" s="551"/>
      <c r="AF16" s="551"/>
      <c r="AG16" s="552"/>
      <c r="AH16" s="550">
        <v>35.1</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13168212</v>
      </c>
      <c r="BO16" s="467"/>
      <c r="BP16" s="467"/>
      <c r="BQ16" s="467"/>
      <c r="BR16" s="467"/>
      <c r="BS16" s="467"/>
      <c r="BT16" s="467"/>
      <c r="BU16" s="468"/>
      <c r="BV16" s="466">
        <v>12943904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21374</v>
      </c>
      <c r="AD17" s="518"/>
      <c r="AE17" s="518"/>
      <c r="AF17" s="518"/>
      <c r="AG17" s="557"/>
      <c r="AH17" s="517">
        <v>21920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12800725</v>
      </c>
      <c r="BO17" s="467"/>
      <c r="BP17" s="467"/>
      <c r="BQ17" s="467"/>
      <c r="BR17" s="467"/>
      <c r="BS17" s="467"/>
      <c r="BT17" s="467"/>
      <c r="BU17" s="468"/>
      <c r="BV17" s="466">
        <v>12596247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89.69</v>
      </c>
      <c r="M18" s="579"/>
      <c r="N18" s="579"/>
      <c r="O18" s="579"/>
      <c r="P18" s="579"/>
      <c r="Q18" s="579"/>
      <c r="R18" s="580"/>
      <c r="S18" s="580"/>
      <c r="T18" s="580"/>
      <c r="U18" s="580"/>
      <c r="V18" s="581"/>
      <c r="W18" s="484"/>
      <c r="X18" s="485"/>
      <c r="Y18" s="485"/>
      <c r="Z18" s="485"/>
      <c r="AA18" s="485"/>
      <c r="AB18" s="476"/>
      <c r="AC18" s="582">
        <v>60.3</v>
      </c>
      <c r="AD18" s="583"/>
      <c r="AE18" s="583"/>
      <c r="AF18" s="583"/>
      <c r="AG18" s="584"/>
      <c r="AH18" s="582">
        <v>59.4</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16165985</v>
      </c>
      <c r="BO18" s="467"/>
      <c r="BP18" s="467"/>
      <c r="BQ18" s="467"/>
      <c r="BR18" s="467"/>
      <c r="BS18" s="467"/>
      <c r="BT18" s="467"/>
      <c r="BU18" s="468"/>
      <c r="BV18" s="466">
        <v>15660848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868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21254668</v>
      </c>
      <c r="BO19" s="467"/>
      <c r="BP19" s="467"/>
      <c r="BQ19" s="467"/>
      <c r="BR19" s="467"/>
      <c r="BS19" s="467"/>
      <c r="BT19" s="467"/>
      <c r="BU19" s="468"/>
      <c r="BV19" s="466">
        <v>21938314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31004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29600462</v>
      </c>
      <c r="BO23" s="467"/>
      <c r="BP23" s="467"/>
      <c r="BQ23" s="467"/>
      <c r="BR23" s="467"/>
      <c r="BS23" s="467"/>
      <c r="BT23" s="467"/>
      <c r="BU23" s="468"/>
      <c r="BV23" s="466">
        <v>30492102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8010</v>
      </c>
      <c r="R24" s="518"/>
      <c r="S24" s="518"/>
      <c r="T24" s="518"/>
      <c r="U24" s="518"/>
      <c r="V24" s="557"/>
      <c r="W24" s="616"/>
      <c r="X24" s="604"/>
      <c r="Y24" s="605"/>
      <c r="Z24" s="516" t="s">
        <v>169</v>
      </c>
      <c r="AA24" s="496"/>
      <c r="AB24" s="496"/>
      <c r="AC24" s="496"/>
      <c r="AD24" s="496"/>
      <c r="AE24" s="496"/>
      <c r="AF24" s="496"/>
      <c r="AG24" s="497"/>
      <c r="AH24" s="517">
        <v>485</v>
      </c>
      <c r="AI24" s="518"/>
      <c r="AJ24" s="518"/>
      <c r="AK24" s="518"/>
      <c r="AL24" s="557"/>
      <c r="AM24" s="517">
        <v>1471975</v>
      </c>
      <c r="AN24" s="518"/>
      <c r="AO24" s="518"/>
      <c r="AP24" s="518"/>
      <c r="AQ24" s="518"/>
      <c r="AR24" s="557"/>
      <c r="AS24" s="517">
        <v>3035</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17670730</v>
      </c>
      <c r="BO24" s="467"/>
      <c r="BP24" s="467"/>
      <c r="BQ24" s="467"/>
      <c r="BR24" s="467"/>
      <c r="BS24" s="467"/>
      <c r="BT24" s="467"/>
      <c r="BU24" s="468"/>
      <c r="BV24" s="466">
        <v>18018035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2</v>
      </c>
      <c r="M25" s="518"/>
      <c r="N25" s="518"/>
      <c r="O25" s="518"/>
      <c r="P25" s="557"/>
      <c r="Q25" s="517">
        <v>7182</v>
      </c>
      <c r="R25" s="518"/>
      <c r="S25" s="518"/>
      <c r="T25" s="518"/>
      <c r="U25" s="518"/>
      <c r="V25" s="557"/>
      <c r="W25" s="616"/>
      <c r="X25" s="604"/>
      <c r="Y25" s="605"/>
      <c r="Z25" s="516" t="s">
        <v>172</v>
      </c>
      <c r="AA25" s="496"/>
      <c r="AB25" s="496"/>
      <c r="AC25" s="496"/>
      <c r="AD25" s="496"/>
      <c r="AE25" s="496"/>
      <c r="AF25" s="496"/>
      <c r="AG25" s="497"/>
      <c r="AH25" s="517" t="s">
        <v>127</v>
      </c>
      <c r="AI25" s="518"/>
      <c r="AJ25" s="518"/>
      <c r="AK25" s="518"/>
      <c r="AL25" s="557"/>
      <c r="AM25" s="517" t="s">
        <v>173</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2669776</v>
      </c>
      <c r="BO25" s="430"/>
      <c r="BP25" s="430"/>
      <c r="BQ25" s="430"/>
      <c r="BR25" s="430"/>
      <c r="BS25" s="430"/>
      <c r="BT25" s="430"/>
      <c r="BU25" s="431"/>
      <c r="BV25" s="429">
        <v>2957861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6621</v>
      </c>
      <c r="R26" s="518"/>
      <c r="S26" s="518"/>
      <c r="T26" s="518"/>
      <c r="U26" s="518"/>
      <c r="V26" s="557"/>
      <c r="W26" s="616"/>
      <c r="X26" s="604"/>
      <c r="Y26" s="605"/>
      <c r="Z26" s="516" t="s">
        <v>176</v>
      </c>
      <c r="AA26" s="626"/>
      <c r="AB26" s="626"/>
      <c r="AC26" s="626"/>
      <c r="AD26" s="626"/>
      <c r="AE26" s="626"/>
      <c r="AF26" s="626"/>
      <c r="AG26" s="627"/>
      <c r="AH26" s="517">
        <v>7</v>
      </c>
      <c r="AI26" s="518"/>
      <c r="AJ26" s="518"/>
      <c r="AK26" s="518"/>
      <c r="AL26" s="557"/>
      <c r="AM26" s="517">
        <v>22946</v>
      </c>
      <c r="AN26" s="518"/>
      <c r="AO26" s="518"/>
      <c r="AP26" s="518"/>
      <c r="AQ26" s="518"/>
      <c r="AR26" s="557"/>
      <c r="AS26" s="517">
        <v>3278</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50000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4250</v>
      </c>
      <c r="R27" s="518"/>
      <c r="S27" s="518"/>
      <c r="T27" s="518"/>
      <c r="U27" s="518"/>
      <c r="V27" s="557"/>
      <c r="W27" s="616"/>
      <c r="X27" s="604"/>
      <c r="Y27" s="605"/>
      <c r="Z27" s="516" t="s">
        <v>179</v>
      </c>
      <c r="AA27" s="496"/>
      <c r="AB27" s="496"/>
      <c r="AC27" s="496"/>
      <c r="AD27" s="496"/>
      <c r="AE27" s="496"/>
      <c r="AF27" s="496"/>
      <c r="AG27" s="497"/>
      <c r="AH27" s="517">
        <v>7</v>
      </c>
      <c r="AI27" s="518"/>
      <c r="AJ27" s="518"/>
      <c r="AK27" s="518"/>
      <c r="AL27" s="557"/>
      <c r="AM27" s="517">
        <v>28497</v>
      </c>
      <c r="AN27" s="518"/>
      <c r="AO27" s="518"/>
      <c r="AP27" s="518"/>
      <c r="AQ27" s="518"/>
      <c r="AR27" s="557"/>
      <c r="AS27" s="517">
        <v>4071</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89188</v>
      </c>
      <c r="BO27" s="640"/>
      <c r="BP27" s="640"/>
      <c r="BQ27" s="640"/>
      <c r="BR27" s="640"/>
      <c r="BS27" s="640"/>
      <c r="BT27" s="640"/>
      <c r="BU27" s="641"/>
      <c r="BV27" s="639">
        <v>89179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3740</v>
      </c>
      <c r="R28" s="518"/>
      <c r="S28" s="518"/>
      <c r="T28" s="518"/>
      <c r="U28" s="518"/>
      <c r="V28" s="557"/>
      <c r="W28" s="616"/>
      <c r="X28" s="604"/>
      <c r="Y28" s="605"/>
      <c r="Z28" s="516" t="s">
        <v>182</v>
      </c>
      <c r="AA28" s="496"/>
      <c r="AB28" s="496"/>
      <c r="AC28" s="496"/>
      <c r="AD28" s="496"/>
      <c r="AE28" s="496"/>
      <c r="AF28" s="496"/>
      <c r="AG28" s="497"/>
      <c r="AH28" s="517" t="s">
        <v>127</v>
      </c>
      <c r="AI28" s="518"/>
      <c r="AJ28" s="518"/>
      <c r="AK28" s="518"/>
      <c r="AL28" s="557"/>
      <c r="AM28" s="517" t="s">
        <v>127</v>
      </c>
      <c r="AN28" s="518"/>
      <c r="AO28" s="518"/>
      <c r="AP28" s="518"/>
      <c r="AQ28" s="518"/>
      <c r="AR28" s="557"/>
      <c r="AS28" s="517" t="s">
        <v>127</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4223101</v>
      </c>
      <c r="BO28" s="430"/>
      <c r="BP28" s="430"/>
      <c r="BQ28" s="430"/>
      <c r="BR28" s="430"/>
      <c r="BS28" s="430"/>
      <c r="BT28" s="430"/>
      <c r="BU28" s="431"/>
      <c r="BV28" s="429">
        <v>4229455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19</v>
      </c>
      <c r="M29" s="518"/>
      <c r="N29" s="518"/>
      <c r="O29" s="518"/>
      <c r="P29" s="557"/>
      <c r="Q29" s="517">
        <v>3530</v>
      </c>
      <c r="R29" s="518"/>
      <c r="S29" s="518"/>
      <c r="T29" s="518"/>
      <c r="U29" s="518"/>
      <c r="V29" s="557"/>
      <c r="W29" s="617"/>
      <c r="X29" s="618"/>
      <c r="Y29" s="619"/>
      <c r="Z29" s="516" t="s">
        <v>185</v>
      </c>
      <c r="AA29" s="496"/>
      <c r="AB29" s="496"/>
      <c r="AC29" s="496"/>
      <c r="AD29" s="496"/>
      <c r="AE29" s="496"/>
      <c r="AF29" s="496"/>
      <c r="AG29" s="497"/>
      <c r="AH29" s="517">
        <v>492</v>
      </c>
      <c r="AI29" s="518"/>
      <c r="AJ29" s="518"/>
      <c r="AK29" s="518"/>
      <c r="AL29" s="557"/>
      <c r="AM29" s="517">
        <v>1500472</v>
      </c>
      <c r="AN29" s="518"/>
      <c r="AO29" s="518"/>
      <c r="AP29" s="518"/>
      <c r="AQ29" s="518"/>
      <c r="AR29" s="557"/>
      <c r="AS29" s="517">
        <v>3050</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3547163</v>
      </c>
      <c r="BO29" s="467"/>
      <c r="BP29" s="467"/>
      <c r="BQ29" s="467"/>
      <c r="BR29" s="467"/>
      <c r="BS29" s="467"/>
      <c r="BT29" s="467"/>
      <c r="BU29" s="468"/>
      <c r="BV29" s="466">
        <v>3008301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6515670</v>
      </c>
      <c r="BO30" s="640"/>
      <c r="BP30" s="640"/>
      <c r="BQ30" s="640"/>
      <c r="BR30" s="640"/>
      <c r="BS30" s="640"/>
      <c r="BT30" s="640"/>
      <c r="BU30" s="641"/>
      <c r="BV30" s="639">
        <v>5844377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195</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農業集落排水事業特別会計</v>
      </c>
      <c r="BH34" s="653"/>
      <c r="BI34" s="653"/>
      <c r="BJ34" s="653"/>
      <c r="BK34" s="653"/>
      <c r="BL34" s="653"/>
      <c r="BM34" s="653"/>
      <c r="BN34" s="653"/>
      <c r="BO34" s="653"/>
      <c r="BP34" s="653"/>
      <c r="BQ34" s="653"/>
      <c r="BR34" s="653"/>
      <c r="BS34" s="653"/>
      <c r="BT34" s="653"/>
      <c r="BU34" s="653"/>
      <c r="BV34" s="213"/>
      <c r="BW34" s="652" t="str">
        <f>IF(BY34="","",MAX(C34:D43,U34:V43,AM34:AN43,BE34:BF43)+1)</f>
        <v/>
      </c>
      <c r="BX34" s="652"/>
      <c r="BY34" s="653" t="str">
        <f>IF('各会計、関係団体の財政状況及び健全化判断比率'!B68="","",'各会計、関係団体の財政状況及び健全化判断比率'!B68)</f>
        <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住宅資金貸付事業特別会計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t="str">
        <f t="shared" ref="BW35:BW43" si="2">IF(BY35="","",BW34+1)</f>
        <v/>
      </c>
      <c r="BX35" s="652"/>
      <c r="BY35" s="653" t="str">
        <f>IF('各会計、関係団体の財政状況及び健全化判断比率'!B69="","",'各会計、関係団体の財政状況及び健全化判断比率'!B69)</f>
        <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sC2eHZ6gjJ+cgBymh5hmxxGcQ9hjzur6tAtEbM/AfdYAEPRlbdX9iaFqn2mFz10aE3APx8V/n8qNppgKfN2fkQ==" saltValue="huiog2maJhUR63SA7qLo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11477891</v>
      </c>
      <c r="S5" s="669"/>
      <c r="T5" s="669"/>
      <c r="U5" s="669"/>
      <c r="V5" s="669"/>
      <c r="W5" s="669"/>
      <c r="X5" s="669"/>
      <c r="Y5" s="670"/>
      <c r="Z5" s="671">
        <v>39.200000000000003</v>
      </c>
      <c r="AA5" s="671"/>
      <c r="AB5" s="671"/>
      <c r="AC5" s="671"/>
      <c r="AD5" s="672">
        <v>10805671</v>
      </c>
      <c r="AE5" s="672"/>
      <c r="AF5" s="672"/>
      <c r="AG5" s="672"/>
      <c r="AH5" s="672"/>
      <c r="AI5" s="672"/>
      <c r="AJ5" s="672"/>
      <c r="AK5" s="672"/>
      <c r="AL5" s="673">
        <v>66.2</v>
      </c>
      <c r="AM5" s="674"/>
      <c r="AN5" s="674"/>
      <c r="AO5" s="675"/>
      <c r="AP5" s="665" t="s">
        <v>226</v>
      </c>
      <c r="AQ5" s="666"/>
      <c r="AR5" s="666"/>
      <c r="AS5" s="666"/>
      <c r="AT5" s="666"/>
      <c r="AU5" s="666"/>
      <c r="AV5" s="666"/>
      <c r="AW5" s="666"/>
      <c r="AX5" s="666"/>
      <c r="AY5" s="666"/>
      <c r="AZ5" s="666"/>
      <c r="BA5" s="666"/>
      <c r="BB5" s="666"/>
      <c r="BC5" s="666"/>
      <c r="BD5" s="666"/>
      <c r="BE5" s="666"/>
      <c r="BF5" s="667"/>
      <c r="BG5" s="679">
        <v>10805671</v>
      </c>
      <c r="BH5" s="680"/>
      <c r="BI5" s="680"/>
      <c r="BJ5" s="680"/>
      <c r="BK5" s="680"/>
      <c r="BL5" s="680"/>
      <c r="BM5" s="680"/>
      <c r="BN5" s="681"/>
      <c r="BO5" s="682">
        <v>94.1</v>
      </c>
      <c r="BP5" s="682"/>
      <c r="BQ5" s="682"/>
      <c r="BR5" s="682"/>
      <c r="BS5" s="683" t="s">
        <v>127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273714</v>
      </c>
      <c r="S6" s="680"/>
      <c r="T6" s="680"/>
      <c r="U6" s="680"/>
      <c r="V6" s="680"/>
      <c r="W6" s="680"/>
      <c r="X6" s="680"/>
      <c r="Y6" s="681"/>
      <c r="Z6" s="682">
        <v>0.9</v>
      </c>
      <c r="AA6" s="682"/>
      <c r="AB6" s="682"/>
      <c r="AC6" s="682"/>
      <c r="AD6" s="683">
        <v>273714</v>
      </c>
      <c r="AE6" s="683"/>
      <c r="AF6" s="683"/>
      <c r="AG6" s="683"/>
      <c r="AH6" s="683"/>
      <c r="AI6" s="683"/>
      <c r="AJ6" s="683"/>
      <c r="AK6" s="683"/>
      <c r="AL6" s="684">
        <v>1.7</v>
      </c>
      <c r="AM6" s="685"/>
      <c r="AN6" s="685"/>
      <c r="AO6" s="686"/>
      <c r="AP6" s="676" t="s">
        <v>231</v>
      </c>
      <c r="AQ6" s="677"/>
      <c r="AR6" s="677"/>
      <c r="AS6" s="677"/>
      <c r="AT6" s="677"/>
      <c r="AU6" s="677"/>
      <c r="AV6" s="677"/>
      <c r="AW6" s="677"/>
      <c r="AX6" s="677"/>
      <c r="AY6" s="677"/>
      <c r="AZ6" s="677"/>
      <c r="BA6" s="677"/>
      <c r="BB6" s="677"/>
      <c r="BC6" s="677"/>
      <c r="BD6" s="677"/>
      <c r="BE6" s="677"/>
      <c r="BF6" s="678"/>
      <c r="BG6" s="679">
        <v>10805671</v>
      </c>
      <c r="BH6" s="680"/>
      <c r="BI6" s="680"/>
      <c r="BJ6" s="680"/>
      <c r="BK6" s="680"/>
      <c r="BL6" s="680"/>
      <c r="BM6" s="680"/>
      <c r="BN6" s="681"/>
      <c r="BO6" s="682">
        <v>94.1</v>
      </c>
      <c r="BP6" s="682"/>
      <c r="BQ6" s="682"/>
      <c r="BR6" s="682"/>
      <c r="BS6" s="683" t="s">
        <v>127</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227537</v>
      </c>
      <c r="CS6" s="680"/>
      <c r="CT6" s="680"/>
      <c r="CU6" s="680"/>
      <c r="CV6" s="680"/>
      <c r="CW6" s="680"/>
      <c r="CX6" s="680"/>
      <c r="CY6" s="681"/>
      <c r="CZ6" s="673">
        <v>0.8</v>
      </c>
      <c r="DA6" s="674"/>
      <c r="DB6" s="674"/>
      <c r="DC6" s="693"/>
      <c r="DD6" s="688" t="s">
        <v>127</v>
      </c>
      <c r="DE6" s="680"/>
      <c r="DF6" s="680"/>
      <c r="DG6" s="680"/>
      <c r="DH6" s="680"/>
      <c r="DI6" s="680"/>
      <c r="DJ6" s="680"/>
      <c r="DK6" s="680"/>
      <c r="DL6" s="680"/>
      <c r="DM6" s="680"/>
      <c r="DN6" s="680"/>
      <c r="DO6" s="680"/>
      <c r="DP6" s="681"/>
      <c r="DQ6" s="688">
        <v>227537</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13834</v>
      </c>
      <c r="S7" s="680"/>
      <c r="T7" s="680"/>
      <c r="U7" s="680"/>
      <c r="V7" s="680"/>
      <c r="W7" s="680"/>
      <c r="X7" s="680"/>
      <c r="Y7" s="681"/>
      <c r="Z7" s="682">
        <v>0</v>
      </c>
      <c r="AA7" s="682"/>
      <c r="AB7" s="682"/>
      <c r="AC7" s="682"/>
      <c r="AD7" s="683">
        <v>13834</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5013362</v>
      </c>
      <c r="BH7" s="680"/>
      <c r="BI7" s="680"/>
      <c r="BJ7" s="680"/>
      <c r="BK7" s="680"/>
      <c r="BL7" s="680"/>
      <c r="BM7" s="680"/>
      <c r="BN7" s="681"/>
      <c r="BO7" s="682">
        <v>43.7</v>
      </c>
      <c r="BP7" s="682"/>
      <c r="BQ7" s="682"/>
      <c r="BR7" s="682"/>
      <c r="BS7" s="683" t="s">
        <v>235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4418186</v>
      </c>
      <c r="CS7" s="680"/>
      <c r="CT7" s="680"/>
      <c r="CU7" s="680"/>
      <c r="CV7" s="680"/>
      <c r="CW7" s="680"/>
      <c r="CX7" s="680"/>
      <c r="CY7" s="681"/>
      <c r="CZ7" s="682">
        <v>16.2</v>
      </c>
      <c r="DA7" s="682"/>
      <c r="DB7" s="682"/>
      <c r="DC7" s="682"/>
      <c r="DD7" s="688">
        <v>466598</v>
      </c>
      <c r="DE7" s="680"/>
      <c r="DF7" s="680"/>
      <c r="DG7" s="680"/>
      <c r="DH7" s="680"/>
      <c r="DI7" s="680"/>
      <c r="DJ7" s="680"/>
      <c r="DK7" s="680"/>
      <c r="DL7" s="680"/>
      <c r="DM7" s="680"/>
      <c r="DN7" s="680"/>
      <c r="DO7" s="680"/>
      <c r="DP7" s="681"/>
      <c r="DQ7" s="688">
        <v>3784158</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38511</v>
      </c>
      <c r="S8" s="680"/>
      <c r="T8" s="680"/>
      <c r="U8" s="680"/>
      <c r="V8" s="680"/>
      <c r="W8" s="680"/>
      <c r="X8" s="680"/>
      <c r="Y8" s="681"/>
      <c r="Z8" s="682">
        <v>0.1</v>
      </c>
      <c r="AA8" s="682"/>
      <c r="AB8" s="682"/>
      <c r="AC8" s="682"/>
      <c r="AD8" s="683">
        <v>38511</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139822</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10937830</v>
      </c>
      <c r="CS8" s="680"/>
      <c r="CT8" s="680"/>
      <c r="CU8" s="680"/>
      <c r="CV8" s="680"/>
      <c r="CW8" s="680"/>
      <c r="CX8" s="680"/>
      <c r="CY8" s="681"/>
      <c r="CZ8" s="682">
        <v>40.1</v>
      </c>
      <c r="DA8" s="682"/>
      <c r="DB8" s="682"/>
      <c r="DC8" s="682"/>
      <c r="DD8" s="688">
        <v>74360</v>
      </c>
      <c r="DE8" s="680"/>
      <c r="DF8" s="680"/>
      <c r="DG8" s="680"/>
      <c r="DH8" s="680"/>
      <c r="DI8" s="680"/>
      <c r="DJ8" s="680"/>
      <c r="DK8" s="680"/>
      <c r="DL8" s="680"/>
      <c r="DM8" s="680"/>
      <c r="DN8" s="680"/>
      <c r="DO8" s="680"/>
      <c r="DP8" s="681"/>
      <c r="DQ8" s="688">
        <v>5283977</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35497</v>
      </c>
      <c r="S9" s="680"/>
      <c r="T9" s="680"/>
      <c r="U9" s="680"/>
      <c r="V9" s="680"/>
      <c r="W9" s="680"/>
      <c r="X9" s="680"/>
      <c r="Y9" s="681"/>
      <c r="Z9" s="682">
        <v>0.1</v>
      </c>
      <c r="AA9" s="682"/>
      <c r="AB9" s="682"/>
      <c r="AC9" s="682"/>
      <c r="AD9" s="683">
        <v>35497</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3904907</v>
      </c>
      <c r="BH9" s="680"/>
      <c r="BI9" s="680"/>
      <c r="BJ9" s="680"/>
      <c r="BK9" s="680"/>
      <c r="BL9" s="680"/>
      <c r="BM9" s="680"/>
      <c r="BN9" s="681"/>
      <c r="BO9" s="682">
        <v>34</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1543523</v>
      </c>
      <c r="CS9" s="680"/>
      <c r="CT9" s="680"/>
      <c r="CU9" s="680"/>
      <c r="CV9" s="680"/>
      <c r="CW9" s="680"/>
      <c r="CX9" s="680"/>
      <c r="CY9" s="681"/>
      <c r="CZ9" s="682">
        <v>5.7</v>
      </c>
      <c r="DA9" s="682"/>
      <c r="DB9" s="682"/>
      <c r="DC9" s="682"/>
      <c r="DD9" s="688">
        <v>27608</v>
      </c>
      <c r="DE9" s="680"/>
      <c r="DF9" s="680"/>
      <c r="DG9" s="680"/>
      <c r="DH9" s="680"/>
      <c r="DI9" s="680"/>
      <c r="DJ9" s="680"/>
      <c r="DK9" s="680"/>
      <c r="DL9" s="680"/>
      <c r="DM9" s="680"/>
      <c r="DN9" s="680"/>
      <c r="DO9" s="680"/>
      <c r="DP9" s="681"/>
      <c r="DQ9" s="688">
        <v>1450568</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235</v>
      </c>
      <c r="AA10" s="682"/>
      <c r="AB10" s="682"/>
      <c r="AC10" s="682"/>
      <c r="AD10" s="683" t="s">
        <v>244</v>
      </c>
      <c r="AE10" s="683"/>
      <c r="AF10" s="683"/>
      <c r="AG10" s="683"/>
      <c r="AH10" s="683"/>
      <c r="AI10" s="683"/>
      <c r="AJ10" s="683"/>
      <c r="AK10" s="683"/>
      <c r="AL10" s="684" t="s">
        <v>127</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254324</v>
      </c>
      <c r="BH10" s="680"/>
      <c r="BI10" s="680"/>
      <c r="BJ10" s="680"/>
      <c r="BK10" s="680"/>
      <c r="BL10" s="680"/>
      <c r="BM10" s="680"/>
      <c r="BN10" s="681"/>
      <c r="BO10" s="682">
        <v>2.2000000000000002</v>
      </c>
      <c r="BP10" s="682"/>
      <c r="BQ10" s="682"/>
      <c r="BR10" s="682"/>
      <c r="BS10" s="688" t="s">
        <v>127</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61212</v>
      </c>
      <c r="CS10" s="680"/>
      <c r="CT10" s="680"/>
      <c r="CU10" s="680"/>
      <c r="CV10" s="680"/>
      <c r="CW10" s="680"/>
      <c r="CX10" s="680"/>
      <c r="CY10" s="681"/>
      <c r="CZ10" s="682">
        <v>0.2</v>
      </c>
      <c r="DA10" s="682"/>
      <c r="DB10" s="682"/>
      <c r="DC10" s="682"/>
      <c r="DD10" s="688" t="s">
        <v>244</v>
      </c>
      <c r="DE10" s="680"/>
      <c r="DF10" s="680"/>
      <c r="DG10" s="680"/>
      <c r="DH10" s="680"/>
      <c r="DI10" s="680"/>
      <c r="DJ10" s="680"/>
      <c r="DK10" s="680"/>
      <c r="DL10" s="680"/>
      <c r="DM10" s="680"/>
      <c r="DN10" s="680"/>
      <c r="DO10" s="680"/>
      <c r="DP10" s="681"/>
      <c r="DQ10" s="688">
        <v>14748</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235</v>
      </c>
      <c r="AA11" s="682"/>
      <c r="AB11" s="682"/>
      <c r="AC11" s="682"/>
      <c r="AD11" s="683" t="s">
        <v>235</v>
      </c>
      <c r="AE11" s="683"/>
      <c r="AF11" s="683"/>
      <c r="AG11" s="683"/>
      <c r="AH11" s="683"/>
      <c r="AI11" s="683"/>
      <c r="AJ11" s="683"/>
      <c r="AK11" s="683"/>
      <c r="AL11" s="684" t="s">
        <v>127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714309</v>
      </c>
      <c r="BH11" s="680"/>
      <c r="BI11" s="680"/>
      <c r="BJ11" s="680"/>
      <c r="BK11" s="680"/>
      <c r="BL11" s="680"/>
      <c r="BM11" s="680"/>
      <c r="BN11" s="681"/>
      <c r="BO11" s="682">
        <v>6.2</v>
      </c>
      <c r="BP11" s="682"/>
      <c r="BQ11" s="682"/>
      <c r="BR11" s="682"/>
      <c r="BS11" s="688" t="s">
        <v>235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398492</v>
      </c>
      <c r="CS11" s="680"/>
      <c r="CT11" s="680"/>
      <c r="CU11" s="680"/>
      <c r="CV11" s="680"/>
      <c r="CW11" s="680"/>
      <c r="CX11" s="680"/>
      <c r="CY11" s="681"/>
      <c r="CZ11" s="682">
        <v>1.5</v>
      </c>
      <c r="DA11" s="682"/>
      <c r="DB11" s="682"/>
      <c r="DC11" s="682"/>
      <c r="DD11" s="688">
        <v>76507</v>
      </c>
      <c r="DE11" s="680"/>
      <c r="DF11" s="680"/>
      <c r="DG11" s="680"/>
      <c r="DH11" s="680"/>
      <c r="DI11" s="680"/>
      <c r="DJ11" s="680"/>
      <c r="DK11" s="680"/>
      <c r="DL11" s="680"/>
      <c r="DM11" s="680"/>
      <c r="DN11" s="680"/>
      <c r="DO11" s="680"/>
      <c r="DP11" s="681"/>
      <c r="DQ11" s="688">
        <v>339641</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1440662</v>
      </c>
      <c r="S12" s="680"/>
      <c r="T12" s="680"/>
      <c r="U12" s="680"/>
      <c r="V12" s="680"/>
      <c r="W12" s="680"/>
      <c r="X12" s="680"/>
      <c r="Y12" s="681"/>
      <c r="Z12" s="682">
        <v>4.9000000000000004</v>
      </c>
      <c r="AA12" s="682"/>
      <c r="AB12" s="682"/>
      <c r="AC12" s="682"/>
      <c r="AD12" s="683">
        <v>1440662</v>
      </c>
      <c r="AE12" s="683"/>
      <c r="AF12" s="683"/>
      <c r="AG12" s="683"/>
      <c r="AH12" s="683"/>
      <c r="AI12" s="683"/>
      <c r="AJ12" s="683"/>
      <c r="AK12" s="683"/>
      <c r="AL12" s="684">
        <v>8.8000000000000007</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4986894</v>
      </c>
      <c r="BH12" s="680"/>
      <c r="BI12" s="680"/>
      <c r="BJ12" s="680"/>
      <c r="BK12" s="680"/>
      <c r="BL12" s="680"/>
      <c r="BM12" s="680"/>
      <c r="BN12" s="681"/>
      <c r="BO12" s="682">
        <v>43.4</v>
      </c>
      <c r="BP12" s="682"/>
      <c r="BQ12" s="682"/>
      <c r="BR12" s="682"/>
      <c r="BS12" s="688" t="s">
        <v>127</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192163</v>
      </c>
      <c r="CS12" s="680"/>
      <c r="CT12" s="680"/>
      <c r="CU12" s="680"/>
      <c r="CV12" s="680"/>
      <c r="CW12" s="680"/>
      <c r="CX12" s="680"/>
      <c r="CY12" s="681"/>
      <c r="CZ12" s="682">
        <v>0.7</v>
      </c>
      <c r="DA12" s="682"/>
      <c r="DB12" s="682"/>
      <c r="DC12" s="682"/>
      <c r="DD12" s="688" t="s">
        <v>235</v>
      </c>
      <c r="DE12" s="680"/>
      <c r="DF12" s="680"/>
      <c r="DG12" s="680"/>
      <c r="DH12" s="680"/>
      <c r="DI12" s="680"/>
      <c r="DJ12" s="680"/>
      <c r="DK12" s="680"/>
      <c r="DL12" s="680"/>
      <c r="DM12" s="680"/>
      <c r="DN12" s="680"/>
      <c r="DO12" s="680"/>
      <c r="DP12" s="681"/>
      <c r="DQ12" s="688">
        <v>134613</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v>43009</v>
      </c>
      <c r="S13" s="680"/>
      <c r="T13" s="680"/>
      <c r="U13" s="680"/>
      <c r="V13" s="680"/>
      <c r="W13" s="680"/>
      <c r="X13" s="680"/>
      <c r="Y13" s="681"/>
      <c r="Z13" s="682">
        <v>0.1</v>
      </c>
      <c r="AA13" s="682"/>
      <c r="AB13" s="682"/>
      <c r="AC13" s="682"/>
      <c r="AD13" s="683">
        <v>43009</v>
      </c>
      <c r="AE13" s="683"/>
      <c r="AF13" s="683"/>
      <c r="AG13" s="683"/>
      <c r="AH13" s="683"/>
      <c r="AI13" s="683"/>
      <c r="AJ13" s="683"/>
      <c r="AK13" s="683"/>
      <c r="AL13" s="684">
        <v>0.3</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4957024</v>
      </c>
      <c r="BH13" s="680"/>
      <c r="BI13" s="680"/>
      <c r="BJ13" s="680"/>
      <c r="BK13" s="680"/>
      <c r="BL13" s="680"/>
      <c r="BM13" s="680"/>
      <c r="BN13" s="681"/>
      <c r="BO13" s="682">
        <v>43.2</v>
      </c>
      <c r="BP13" s="682"/>
      <c r="BQ13" s="682"/>
      <c r="BR13" s="682"/>
      <c r="BS13" s="688" t="s">
        <v>127</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2186225</v>
      </c>
      <c r="CS13" s="680"/>
      <c r="CT13" s="680"/>
      <c r="CU13" s="680"/>
      <c r="CV13" s="680"/>
      <c r="CW13" s="680"/>
      <c r="CX13" s="680"/>
      <c r="CY13" s="681"/>
      <c r="CZ13" s="682">
        <v>8</v>
      </c>
      <c r="DA13" s="682"/>
      <c r="DB13" s="682"/>
      <c r="DC13" s="682"/>
      <c r="DD13" s="688">
        <v>855201</v>
      </c>
      <c r="DE13" s="680"/>
      <c r="DF13" s="680"/>
      <c r="DG13" s="680"/>
      <c r="DH13" s="680"/>
      <c r="DI13" s="680"/>
      <c r="DJ13" s="680"/>
      <c r="DK13" s="680"/>
      <c r="DL13" s="680"/>
      <c r="DM13" s="680"/>
      <c r="DN13" s="680"/>
      <c r="DO13" s="680"/>
      <c r="DP13" s="681"/>
      <c r="DQ13" s="688">
        <v>1607925</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235</v>
      </c>
      <c r="AA14" s="682"/>
      <c r="AB14" s="682"/>
      <c r="AC14" s="682"/>
      <c r="AD14" s="683" t="s">
        <v>127</v>
      </c>
      <c r="AE14" s="683"/>
      <c r="AF14" s="683"/>
      <c r="AG14" s="683"/>
      <c r="AH14" s="683"/>
      <c r="AI14" s="683"/>
      <c r="AJ14" s="683"/>
      <c r="AK14" s="683"/>
      <c r="AL14" s="684" t="s">
        <v>127</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223911</v>
      </c>
      <c r="BH14" s="680"/>
      <c r="BI14" s="680"/>
      <c r="BJ14" s="680"/>
      <c r="BK14" s="680"/>
      <c r="BL14" s="680"/>
      <c r="BM14" s="680"/>
      <c r="BN14" s="681"/>
      <c r="BO14" s="682">
        <v>2</v>
      </c>
      <c r="BP14" s="682"/>
      <c r="BQ14" s="682"/>
      <c r="BR14" s="682"/>
      <c r="BS14" s="688" t="s">
        <v>127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1335226</v>
      </c>
      <c r="CS14" s="680"/>
      <c r="CT14" s="680"/>
      <c r="CU14" s="680"/>
      <c r="CV14" s="680"/>
      <c r="CW14" s="680"/>
      <c r="CX14" s="680"/>
      <c r="CY14" s="681"/>
      <c r="CZ14" s="682">
        <v>4.9000000000000004</v>
      </c>
      <c r="DA14" s="682"/>
      <c r="DB14" s="682"/>
      <c r="DC14" s="682"/>
      <c r="DD14" s="688">
        <v>45166</v>
      </c>
      <c r="DE14" s="680"/>
      <c r="DF14" s="680"/>
      <c r="DG14" s="680"/>
      <c r="DH14" s="680"/>
      <c r="DI14" s="680"/>
      <c r="DJ14" s="680"/>
      <c r="DK14" s="680"/>
      <c r="DL14" s="680"/>
      <c r="DM14" s="680"/>
      <c r="DN14" s="680"/>
      <c r="DO14" s="680"/>
      <c r="DP14" s="681"/>
      <c r="DQ14" s="688">
        <v>1282232</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116676</v>
      </c>
      <c r="S15" s="680"/>
      <c r="T15" s="680"/>
      <c r="U15" s="680"/>
      <c r="V15" s="680"/>
      <c r="W15" s="680"/>
      <c r="X15" s="680"/>
      <c r="Y15" s="681"/>
      <c r="Z15" s="682">
        <v>0.4</v>
      </c>
      <c r="AA15" s="682"/>
      <c r="AB15" s="682"/>
      <c r="AC15" s="682"/>
      <c r="AD15" s="683">
        <v>116676</v>
      </c>
      <c r="AE15" s="683"/>
      <c r="AF15" s="683"/>
      <c r="AG15" s="683"/>
      <c r="AH15" s="683"/>
      <c r="AI15" s="683"/>
      <c r="AJ15" s="683"/>
      <c r="AK15" s="683"/>
      <c r="AL15" s="684">
        <v>0.7</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581504</v>
      </c>
      <c r="BH15" s="680"/>
      <c r="BI15" s="680"/>
      <c r="BJ15" s="680"/>
      <c r="BK15" s="680"/>
      <c r="BL15" s="680"/>
      <c r="BM15" s="680"/>
      <c r="BN15" s="681"/>
      <c r="BO15" s="682">
        <v>5.0999999999999996</v>
      </c>
      <c r="BP15" s="682"/>
      <c r="BQ15" s="682"/>
      <c r="BR15" s="682"/>
      <c r="BS15" s="688" t="s">
        <v>235</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2843109</v>
      </c>
      <c r="CS15" s="680"/>
      <c r="CT15" s="680"/>
      <c r="CU15" s="680"/>
      <c r="CV15" s="680"/>
      <c r="CW15" s="680"/>
      <c r="CX15" s="680"/>
      <c r="CY15" s="681"/>
      <c r="CZ15" s="682">
        <v>10.4</v>
      </c>
      <c r="DA15" s="682"/>
      <c r="DB15" s="682"/>
      <c r="DC15" s="682"/>
      <c r="DD15" s="688">
        <v>749120</v>
      </c>
      <c r="DE15" s="680"/>
      <c r="DF15" s="680"/>
      <c r="DG15" s="680"/>
      <c r="DH15" s="680"/>
      <c r="DI15" s="680"/>
      <c r="DJ15" s="680"/>
      <c r="DK15" s="680"/>
      <c r="DL15" s="680"/>
      <c r="DM15" s="680"/>
      <c r="DN15" s="680"/>
      <c r="DO15" s="680"/>
      <c r="DP15" s="681"/>
      <c r="DQ15" s="688">
        <v>2025714</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235</v>
      </c>
      <c r="AA16" s="682"/>
      <c r="AB16" s="682"/>
      <c r="AC16" s="682"/>
      <c r="AD16" s="683" t="s">
        <v>127</v>
      </c>
      <c r="AE16" s="683"/>
      <c r="AF16" s="683"/>
      <c r="AG16" s="683"/>
      <c r="AH16" s="683"/>
      <c r="AI16" s="683"/>
      <c r="AJ16" s="683"/>
      <c r="AK16" s="683"/>
      <c r="AL16" s="684" t="s">
        <v>127</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244</v>
      </c>
      <c r="BH16" s="680"/>
      <c r="BI16" s="680"/>
      <c r="BJ16" s="680"/>
      <c r="BK16" s="680"/>
      <c r="BL16" s="680"/>
      <c r="BM16" s="680"/>
      <c r="BN16" s="681"/>
      <c r="BO16" s="682" t="s">
        <v>127</v>
      </c>
      <c r="BP16" s="682"/>
      <c r="BQ16" s="682"/>
      <c r="BR16" s="682"/>
      <c r="BS16" s="688" t="s">
        <v>235</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244</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57683</v>
      </c>
      <c r="S17" s="680"/>
      <c r="T17" s="680"/>
      <c r="U17" s="680"/>
      <c r="V17" s="680"/>
      <c r="W17" s="680"/>
      <c r="X17" s="680"/>
      <c r="Y17" s="681"/>
      <c r="Z17" s="682">
        <v>0.2</v>
      </c>
      <c r="AA17" s="682"/>
      <c r="AB17" s="682"/>
      <c r="AC17" s="682"/>
      <c r="AD17" s="683">
        <v>57683</v>
      </c>
      <c r="AE17" s="683"/>
      <c r="AF17" s="683"/>
      <c r="AG17" s="683"/>
      <c r="AH17" s="683"/>
      <c r="AI17" s="683"/>
      <c r="AJ17" s="683"/>
      <c r="AK17" s="683"/>
      <c r="AL17" s="684">
        <v>0.4</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244</v>
      </c>
      <c r="BH17" s="680"/>
      <c r="BI17" s="680"/>
      <c r="BJ17" s="680"/>
      <c r="BK17" s="680"/>
      <c r="BL17" s="680"/>
      <c r="BM17" s="680"/>
      <c r="BN17" s="681"/>
      <c r="BO17" s="682" t="s">
        <v>235</v>
      </c>
      <c r="BP17" s="682"/>
      <c r="BQ17" s="682"/>
      <c r="BR17" s="682"/>
      <c r="BS17" s="688" t="s">
        <v>235</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3141476</v>
      </c>
      <c r="CS17" s="680"/>
      <c r="CT17" s="680"/>
      <c r="CU17" s="680"/>
      <c r="CV17" s="680"/>
      <c r="CW17" s="680"/>
      <c r="CX17" s="680"/>
      <c r="CY17" s="681"/>
      <c r="CZ17" s="682">
        <v>11.5</v>
      </c>
      <c r="DA17" s="682"/>
      <c r="DB17" s="682"/>
      <c r="DC17" s="682"/>
      <c r="DD17" s="688" t="s">
        <v>127</v>
      </c>
      <c r="DE17" s="680"/>
      <c r="DF17" s="680"/>
      <c r="DG17" s="680"/>
      <c r="DH17" s="680"/>
      <c r="DI17" s="680"/>
      <c r="DJ17" s="680"/>
      <c r="DK17" s="680"/>
      <c r="DL17" s="680"/>
      <c r="DM17" s="680"/>
      <c r="DN17" s="680"/>
      <c r="DO17" s="680"/>
      <c r="DP17" s="681"/>
      <c r="DQ17" s="688">
        <v>3140223</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4039426</v>
      </c>
      <c r="S18" s="680"/>
      <c r="T18" s="680"/>
      <c r="U18" s="680"/>
      <c r="V18" s="680"/>
      <c r="W18" s="680"/>
      <c r="X18" s="680"/>
      <c r="Y18" s="681"/>
      <c r="Z18" s="682">
        <v>13.8</v>
      </c>
      <c r="AA18" s="682"/>
      <c r="AB18" s="682"/>
      <c r="AC18" s="682"/>
      <c r="AD18" s="683">
        <v>3373046</v>
      </c>
      <c r="AE18" s="683"/>
      <c r="AF18" s="683"/>
      <c r="AG18" s="683"/>
      <c r="AH18" s="683"/>
      <c r="AI18" s="683"/>
      <c r="AJ18" s="683"/>
      <c r="AK18" s="683"/>
      <c r="AL18" s="684">
        <v>20.7</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244</v>
      </c>
      <c r="DA18" s="682"/>
      <c r="DB18" s="682"/>
      <c r="DC18" s="682"/>
      <c r="DD18" s="688" t="s">
        <v>127</v>
      </c>
      <c r="DE18" s="680"/>
      <c r="DF18" s="680"/>
      <c r="DG18" s="680"/>
      <c r="DH18" s="680"/>
      <c r="DI18" s="680"/>
      <c r="DJ18" s="680"/>
      <c r="DK18" s="680"/>
      <c r="DL18" s="680"/>
      <c r="DM18" s="680"/>
      <c r="DN18" s="680"/>
      <c r="DO18" s="680"/>
      <c r="DP18" s="681"/>
      <c r="DQ18" s="688" t="s">
        <v>244</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3373046</v>
      </c>
      <c r="S19" s="680"/>
      <c r="T19" s="680"/>
      <c r="U19" s="680"/>
      <c r="V19" s="680"/>
      <c r="W19" s="680"/>
      <c r="X19" s="680"/>
      <c r="Y19" s="681"/>
      <c r="Z19" s="682">
        <v>11.5</v>
      </c>
      <c r="AA19" s="682"/>
      <c r="AB19" s="682"/>
      <c r="AC19" s="682"/>
      <c r="AD19" s="683">
        <v>3373046</v>
      </c>
      <c r="AE19" s="683"/>
      <c r="AF19" s="683"/>
      <c r="AG19" s="683"/>
      <c r="AH19" s="683"/>
      <c r="AI19" s="683"/>
      <c r="AJ19" s="683"/>
      <c r="AK19" s="683"/>
      <c r="AL19" s="684">
        <v>20.7</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672220</v>
      </c>
      <c r="BH19" s="680"/>
      <c r="BI19" s="680"/>
      <c r="BJ19" s="680"/>
      <c r="BK19" s="680"/>
      <c r="BL19" s="680"/>
      <c r="BM19" s="680"/>
      <c r="BN19" s="681"/>
      <c r="BO19" s="682">
        <v>5.9</v>
      </c>
      <c r="BP19" s="682"/>
      <c r="BQ19" s="682"/>
      <c r="BR19" s="682"/>
      <c r="BS19" s="688" t="s">
        <v>127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244</v>
      </c>
      <c r="DA19" s="682"/>
      <c r="DB19" s="682"/>
      <c r="DC19" s="682"/>
      <c r="DD19" s="688" t="s">
        <v>235</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666380</v>
      </c>
      <c r="S20" s="680"/>
      <c r="T20" s="680"/>
      <c r="U20" s="680"/>
      <c r="V20" s="680"/>
      <c r="W20" s="680"/>
      <c r="X20" s="680"/>
      <c r="Y20" s="681"/>
      <c r="Z20" s="682">
        <v>2.2999999999999998</v>
      </c>
      <c r="AA20" s="682"/>
      <c r="AB20" s="682"/>
      <c r="AC20" s="682"/>
      <c r="AD20" s="683" t="s">
        <v>244</v>
      </c>
      <c r="AE20" s="683"/>
      <c r="AF20" s="683"/>
      <c r="AG20" s="683"/>
      <c r="AH20" s="683"/>
      <c r="AI20" s="683"/>
      <c r="AJ20" s="683"/>
      <c r="AK20" s="683"/>
      <c r="AL20" s="684" t="s">
        <v>127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672220</v>
      </c>
      <c r="BH20" s="680"/>
      <c r="BI20" s="680"/>
      <c r="BJ20" s="680"/>
      <c r="BK20" s="680"/>
      <c r="BL20" s="680"/>
      <c r="BM20" s="680"/>
      <c r="BN20" s="681"/>
      <c r="BO20" s="682">
        <v>5.9</v>
      </c>
      <c r="BP20" s="682"/>
      <c r="BQ20" s="682"/>
      <c r="BR20" s="682"/>
      <c r="BS20" s="688" t="s">
        <v>244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27284979</v>
      </c>
      <c r="CS20" s="680"/>
      <c r="CT20" s="680"/>
      <c r="CU20" s="680"/>
      <c r="CV20" s="680"/>
      <c r="CW20" s="680"/>
      <c r="CX20" s="680"/>
      <c r="CY20" s="681"/>
      <c r="CZ20" s="682">
        <v>100</v>
      </c>
      <c r="DA20" s="682"/>
      <c r="DB20" s="682"/>
      <c r="DC20" s="682"/>
      <c r="DD20" s="688">
        <v>2294560</v>
      </c>
      <c r="DE20" s="680"/>
      <c r="DF20" s="680"/>
      <c r="DG20" s="680"/>
      <c r="DH20" s="680"/>
      <c r="DI20" s="680"/>
      <c r="DJ20" s="680"/>
      <c r="DK20" s="680"/>
      <c r="DL20" s="680"/>
      <c r="DM20" s="680"/>
      <c r="DN20" s="680"/>
      <c r="DO20" s="680"/>
      <c r="DP20" s="681"/>
      <c r="DQ20" s="688">
        <v>19291336</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235</v>
      </c>
      <c r="AA21" s="682"/>
      <c r="AB21" s="682"/>
      <c r="AC21" s="682"/>
      <c r="AD21" s="683" t="s">
        <v>244</v>
      </c>
      <c r="AE21" s="683"/>
      <c r="AF21" s="683"/>
      <c r="AG21" s="683"/>
      <c r="AH21" s="683"/>
      <c r="AI21" s="683"/>
      <c r="AJ21" s="683"/>
      <c r="AK21" s="683"/>
      <c r="AL21" s="684" t="s">
        <v>235</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235</v>
      </c>
      <c r="BH21" s="680"/>
      <c r="BI21" s="680"/>
      <c r="BJ21" s="680"/>
      <c r="BK21" s="680"/>
      <c r="BL21" s="680"/>
      <c r="BM21" s="680"/>
      <c r="BN21" s="681"/>
      <c r="BO21" s="682" t="s">
        <v>244</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17536903</v>
      </c>
      <c r="S22" s="680"/>
      <c r="T22" s="680"/>
      <c r="U22" s="680"/>
      <c r="V22" s="680"/>
      <c r="W22" s="680"/>
      <c r="X22" s="680"/>
      <c r="Y22" s="681"/>
      <c r="Z22" s="682">
        <v>60</v>
      </c>
      <c r="AA22" s="682"/>
      <c r="AB22" s="682"/>
      <c r="AC22" s="682"/>
      <c r="AD22" s="683">
        <v>16198303</v>
      </c>
      <c r="AE22" s="683"/>
      <c r="AF22" s="683"/>
      <c r="AG22" s="683"/>
      <c r="AH22" s="683"/>
      <c r="AI22" s="683"/>
      <c r="AJ22" s="683"/>
      <c r="AK22" s="683"/>
      <c r="AL22" s="684">
        <v>99.3</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14288</v>
      </c>
      <c r="S23" s="680"/>
      <c r="T23" s="680"/>
      <c r="U23" s="680"/>
      <c r="V23" s="680"/>
      <c r="W23" s="680"/>
      <c r="X23" s="680"/>
      <c r="Y23" s="681"/>
      <c r="Z23" s="682">
        <v>0</v>
      </c>
      <c r="AA23" s="682"/>
      <c r="AB23" s="682"/>
      <c r="AC23" s="682"/>
      <c r="AD23" s="683">
        <v>14288</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672220</v>
      </c>
      <c r="BH23" s="680"/>
      <c r="BI23" s="680"/>
      <c r="BJ23" s="680"/>
      <c r="BK23" s="680"/>
      <c r="BL23" s="680"/>
      <c r="BM23" s="680"/>
      <c r="BN23" s="681"/>
      <c r="BO23" s="682">
        <v>5.9</v>
      </c>
      <c r="BP23" s="682"/>
      <c r="BQ23" s="682"/>
      <c r="BR23" s="682"/>
      <c r="BS23" s="688" t="s">
        <v>244</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391265</v>
      </c>
      <c r="S24" s="680"/>
      <c r="T24" s="680"/>
      <c r="U24" s="680"/>
      <c r="V24" s="680"/>
      <c r="W24" s="680"/>
      <c r="X24" s="680"/>
      <c r="Y24" s="681"/>
      <c r="Z24" s="682">
        <v>1.3</v>
      </c>
      <c r="AA24" s="682"/>
      <c r="AB24" s="682"/>
      <c r="AC24" s="682"/>
      <c r="AD24" s="683" t="s">
        <v>127</v>
      </c>
      <c r="AE24" s="683"/>
      <c r="AF24" s="683"/>
      <c r="AG24" s="683"/>
      <c r="AH24" s="683"/>
      <c r="AI24" s="683"/>
      <c r="AJ24" s="683"/>
      <c r="AK24" s="683"/>
      <c r="AL24" s="684" t="s">
        <v>290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235</v>
      </c>
      <c r="BP24" s="682"/>
      <c r="BQ24" s="682"/>
      <c r="BR24" s="682"/>
      <c r="BS24" s="688" t="s">
        <v>127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13909498</v>
      </c>
      <c r="CS24" s="669"/>
      <c r="CT24" s="669"/>
      <c r="CU24" s="669"/>
      <c r="CV24" s="669"/>
      <c r="CW24" s="669"/>
      <c r="CX24" s="669"/>
      <c r="CY24" s="670"/>
      <c r="CZ24" s="673">
        <v>51</v>
      </c>
      <c r="DA24" s="674"/>
      <c r="DB24" s="674"/>
      <c r="DC24" s="693"/>
      <c r="DD24" s="712">
        <v>8757565</v>
      </c>
      <c r="DE24" s="669"/>
      <c r="DF24" s="669"/>
      <c r="DG24" s="669"/>
      <c r="DH24" s="669"/>
      <c r="DI24" s="669"/>
      <c r="DJ24" s="669"/>
      <c r="DK24" s="670"/>
      <c r="DL24" s="712">
        <v>8681931</v>
      </c>
      <c r="DM24" s="669"/>
      <c r="DN24" s="669"/>
      <c r="DO24" s="669"/>
      <c r="DP24" s="669"/>
      <c r="DQ24" s="669"/>
      <c r="DR24" s="669"/>
      <c r="DS24" s="669"/>
      <c r="DT24" s="669"/>
      <c r="DU24" s="669"/>
      <c r="DV24" s="670"/>
      <c r="DW24" s="673">
        <v>49.7</v>
      </c>
      <c r="DX24" s="674"/>
      <c r="DY24" s="674"/>
      <c r="DZ24" s="674"/>
      <c r="EA24" s="674"/>
      <c r="EB24" s="674"/>
      <c r="EC24" s="675"/>
    </row>
    <row r="25" spans="2:133" ht="11.25" customHeight="1">
      <c r="B25" s="676" t="s">
        <v>293</v>
      </c>
      <c r="C25" s="677"/>
      <c r="D25" s="677"/>
      <c r="E25" s="677"/>
      <c r="F25" s="677"/>
      <c r="G25" s="677"/>
      <c r="H25" s="677"/>
      <c r="I25" s="677"/>
      <c r="J25" s="677"/>
      <c r="K25" s="677"/>
      <c r="L25" s="677"/>
      <c r="M25" s="677"/>
      <c r="N25" s="677"/>
      <c r="O25" s="677"/>
      <c r="P25" s="677"/>
      <c r="Q25" s="678"/>
      <c r="R25" s="679">
        <v>237154</v>
      </c>
      <c r="S25" s="680"/>
      <c r="T25" s="680"/>
      <c r="U25" s="680"/>
      <c r="V25" s="680"/>
      <c r="W25" s="680"/>
      <c r="X25" s="680"/>
      <c r="Y25" s="681"/>
      <c r="Z25" s="682">
        <v>0.8</v>
      </c>
      <c r="AA25" s="682"/>
      <c r="AB25" s="682"/>
      <c r="AC25" s="682"/>
      <c r="AD25" s="683">
        <v>53223</v>
      </c>
      <c r="AE25" s="683"/>
      <c r="AF25" s="683"/>
      <c r="AG25" s="683"/>
      <c r="AH25" s="683"/>
      <c r="AI25" s="683"/>
      <c r="AJ25" s="683"/>
      <c r="AK25" s="683"/>
      <c r="AL25" s="684">
        <v>0.3</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127</v>
      </c>
      <c r="BP25" s="682"/>
      <c r="BQ25" s="682"/>
      <c r="BR25" s="682"/>
      <c r="BS25" s="688" t="s">
        <v>235</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3758838</v>
      </c>
      <c r="CS25" s="715"/>
      <c r="CT25" s="715"/>
      <c r="CU25" s="715"/>
      <c r="CV25" s="715"/>
      <c r="CW25" s="715"/>
      <c r="CX25" s="715"/>
      <c r="CY25" s="716"/>
      <c r="CZ25" s="684">
        <v>13.8</v>
      </c>
      <c r="DA25" s="713"/>
      <c r="DB25" s="713"/>
      <c r="DC25" s="717"/>
      <c r="DD25" s="688">
        <v>3494170</v>
      </c>
      <c r="DE25" s="715"/>
      <c r="DF25" s="715"/>
      <c r="DG25" s="715"/>
      <c r="DH25" s="715"/>
      <c r="DI25" s="715"/>
      <c r="DJ25" s="715"/>
      <c r="DK25" s="716"/>
      <c r="DL25" s="688">
        <v>3471623</v>
      </c>
      <c r="DM25" s="715"/>
      <c r="DN25" s="715"/>
      <c r="DO25" s="715"/>
      <c r="DP25" s="715"/>
      <c r="DQ25" s="715"/>
      <c r="DR25" s="715"/>
      <c r="DS25" s="715"/>
      <c r="DT25" s="715"/>
      <c r="DU25" s="715"/>
      <c r="DV25" s="716"/>
      <c r="DW25" s="684">
        <v>19.899999999999999</v>
      </c>
      <c r="DX25" s="713"/>
      <c r="DY25" s="713"/>
      <c r="DZ25" s="713"/>
      <c r="EA25" s="713"/>
      <c r="EB25" s="713"/>
      <c r="EC25" s="714"/>
    </row>
    <row r="26" spans="2:133" ht="11.25" customHeight="1">
      <c r="B26" s="676" t="s">
        <v>296</v>
      </c>
      <c r="C26" s="677"/>
      <c r="D26" s="677"/>
      <c r="E26" s="677"/>
      <c r="F26" s="677"/>
      <c r="G26" s="677"/>
      <c r="H26" s="677"/>
      <c r="I26" s="677"/>
      <c r="J26" s="677"/>
      <c r="K26" s="677"/>
      <c r="L26" s="677"/>
      <c r="M26" s="677"/>
      <c r="N26" s="677"/>
      <c r="O26" s="677"/>
      <c r="P26" s="677"/>
      <c r="Q26" s="678"/>
      <c r="R26" s="679">
        <v>38652</v>
      </c>
      <c r="S26" s="680"/>
      <c r="T26" s="680"/>
      <c r="U26" s="680"/>
      <c r="V26" s="680"/>
      <c r="W26" s="680"/>
      <c r="X26" s="680"/>
      <c r="Y26" s="681"/>
      <c r="Z26" s="682">
        <v>0.1</v>
      </c>
      <c r="AA26" s="682"/>
      <c r="AB26" s="682"/>
      <c r="AC26" s="682"/>
      <c r="AD26" s="683" t="s">
        <v>127</v>
      </c>
      <c r="AE26" s="683"/>
      <c r="AF26" s="683"/>
      <c r="AG26" s="683"/>
      <c r="AH26" s="683"/>
      <c r="AI26" s="683"/>
      <c r="AJ26" s="683"/>
      <c r="AK26" s="683"/>
      <c r="AL26" s="684" t="s">
        <v>127</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235</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2548720</v>
      </c>
      <c r="CS26" s="680"/>
      <c r="CT26" s="680"/>
      <c r="CU26" s="680"/>
      <c r="CV26" s="680"/>
      <c r="CW26" s="680"/>
      <c r="CX26" s="680"/>
      <c r="CY26" s="681"/>
      <c r="CZ26" s="684">
        <v>9.3000000000000007</v>
      </c>
      <c r="DA26" s="713"/>
      <c r="DB26" s="713"/>
      <c r="DC26" s="717"/>
      <c r="DD26" s="688">
        <v>2314898</v>
      </c>
      <c r="DE26" s="680"/>
      <c r="DF26" s="680"/>
      <c r="DG26" s="680"/>
      <c r="DH26" s="680"/>
      <c r="DI26" s="680"/>
      <c r="DJ26" s="680"/>
      <c r="DK26" s="681"/>
      <c r="DL26" s="688" t="s">
        <v>235</v>
      </c>
      <c r="DM26" s="680"/>
      <c r="DN26" s="680"/>
      <c r="DO26" s="680"/>
      <c r="DP26" s="680"/>
      <c r="DQ26" s="680"/>
      <c r="DR26" s="680"/>
      <c r="DS26" s="680"/>
      <c r="DT26" s="680"/>
      <c r="DU26" s="680"/>
      <c r="DV26" s="681"/>
      <c r="DW26" s="684" t="s">
        <v>235</v>
      </c>
      <c r="DX26" s="713"/>
      <c r="DY26" s="713"/>
      <c r="DZ26" s="713"/>
      <c r="EA26" s="713"/>
      <c r="EB26" s="713"/>
      <c r="EC26" s="714"/>
    </row>
    <row r="27" spans="2:133" ht="11.25" customHeight="1">
      <c r="B27" s="676" t="s">
        <v>299</v>
      </c>
      <c r="C27" s="677"/>
      <c r="D27" s="677"/>
      <c r="E27" s="677"/>
      <c r="F27" s="677"/>
      <c r="G27" s="677"/>
      <c r="H27" s="677"/>
      <c r="I27" s="677"/>
      <c r="J27" s="677"/>
      <c r="K27" s="677"/>
      <c r="L27" s="677"/>
      <c r="M27" s="677"/>
      <c r="N27" s="677"/>
      <c r="O27" s="677"/>
      <c r="P27" s="677"/>
      <c r="Q27" s="678"/>
      <c r="R27" s="679">
        <v>4139317</v>
      </c>
      <c r="S27" s="680"/>
      <c r="T27" s="680"/>
      <c r="U27" s="680"/>
      <c r="V27" s="680"/>
      <c r="W27" s="680"/>
      <c r="X27" s="680"/>
      <c r="Y27" s="681"/>
      <c r="Z27" s="682">
        <v>14.2</v>
      </c>
      <c r="AA27" s="682"/>
      <c r="AB27" s="682"/>
      <c r="AC27" s="682"/>
      <c r="AD27" s="683" t="s">
        <v>235</v>
      </c>
      <c r="AE27" s="683"/>
      <c r="AF27" s="683"/>
      <c r="AG27" s="683"/>
      <c r="AH27" s="683"/>
      <c r="AI27" s="683"/>
      <c r="AJ27" s="683"/>
      <c r="AK27" s="683"/>
      <c r="AL27" s="684" t="s">
        <v>127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11477891</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7009184</v>
      </c>
      <c r="CS27" s="715"/>
      <c r="CT27" s="715"/>
      <c r="CU27" s="715"/>
      <c r="CV27" s="715"/>
      <c r="CW27" s="715"/>
      <c r="CX27" s="715"/>
      <c r="CY27" s="716"/>
      <c r="CZ27" s="684">
        <v>25.7</v>
      </c>
      <c r="DA27" s="713"/>
      <c r="DB27" s="713"/>
      <c r="DC27" s="717"/>
      <c r="DD27" s="688">
        <v>2123172</v>
      </c>
      <c r="DE27" s="715"/>
      <c r="DF27" s="715"/>
      <c r="DG27" s="715"/>
      <c r="DH27" s="715"/>
      <c r="DI27" s="715"/>
      <c r="DJ27" s="715"/>
      <c r="DK27" s="716"/>
      <c r="DL27" s="688">
        <v>2070085</v>
      </c>
      <c r="DM27" s="715"/>
      <c r="DN27" s="715"/>
      <c r="DO27" s="715"/>
      <c r="DP27" s="715"/>
      <c r="DQ27" s="715"/>
      <c r="DR27" s="715"/>
      <c r="DS27" s="715"/>
      <c r="DT27" s="715"/>
      <c r="DU27" s="715"/>
      <c r="DV27" s="716"/>
      <c r="DW27" s="684">
        <v>11.9</v>
      </c>
      <c r="DX27" s="713"/>
      <c r="DY27" s="713"/>
      <c r="DZ27" s="713"/>
      <c r="EA27" s="713"/>
      <c r="EB27" s="713"/>
      <c r="EC27" s="714"/>
    </row>
    <row r="28" spans="2:133" ht="11.25" customHeight="1">
      <c r="B28" s="721" t="s">
        <v>302</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3141476</v>
      </c>
      <c r="CS28" s="680"/>
      <c r="CT28" s="680"/>
      <c r="CU28" s="680"/>
      <c r="CV28" s="680"/>
      <c r="CW28" s="680"/>
      <c r="CX28" s="680"/>
      <c r="CY28" s="681"/>
      <c r="CZ28" s="684">
        <v>11.5</v>
      </c>
      <c r="DA28" s="713"/>
      <c r="DB28" s="713"/>
      <c r="DC28" s="717"/>
      <c r="DD28" s="688">
        <v>3140223</v>
      </c>
      <c r="DE28" s="680"/>
      <c r="DF28" s="680"/>
      <c r="DG28" s="680"/>
      <c r="DH28" s="680"/>
      <c r="DI28" s="680"/>
      <c r="DJ28" s="680"/>
      <c r="DK28" s="681"/>
      <c r="DL28" s="688">
        <v>3140223</v>
      </c>
      <c r="DM28" s="680"/>
      <c r="DN28" s="680"/>
      <c r="DO28" s="680"/>
      <c r="DP28" s="680"/>
      <c r="DQ28" s="680"/>
      <c r="DR28" s="680"/>
      <c r="DS28" s="680"/>
      <c r="DT28" s="680"/>
      <c r="DU28" s="680"/>
      <c r="DV28" s="681"/>
      <c r="DW28" s="684">
        <v>18</v>
      </c>
      <c r="DX28" s="713"/>
      <c r="DY28" s="713"/>
      <c r="DZ28" s="713"/>
      <c r="EA28" s="713"/>
      <c r="EB28" s="713"/>
      <c r="EC28" s="714"/>
    </row>
    <row r="29" spans="2:133" ht="11.25" customHeight="1">
      <c r="B29" s="676" t="s">
        <v>304</v>
      </c>
      <c r="C29" s="677"/>
      <c r="D29" s="677"/>
      <c r="E29" s="677"/>
      <c r="F29" s="677"/>
      <c r="G29" s="677"/>
      <c r="H29" s="677"/>
      <c r="I29" s="677"/>
      <c r="J29" s="677"/>
      <c r="K29" s="677"/>
      <c r="L29" s="677"/>
      <c r="M29" s="677"/>
      <c r="N29" s="677"/>
      <c r="O29" s="677"/>
      <c r="P29" s="677"/>
      <c r="Q29" s="678"/>
      <c r="R29" s="679">
        <v>1858018</v>
      </c>
      <c r="S29" s="680"/>
      <c r="T29" s="680"/>
      <c r="U29" s="680"/>
      <c r="V29" s="680"/>
      <c r="W29" s="680"/>
      <c r="X29" s="680"/>
      <c r="Y29" s="681"/>
      <c r="Z29" s="682">
        <v>6.4</v>
      </c>
      <c r="AA29" s="682"/>
      <c r="AB29" s="682"/>
      <c r="AC29" s="682"/>
      <c r="AD29" s="683" t="s">
        <v>127</v>
      </c>
      <c r="AE29" s="683"/>
      <c r="AF29" s="683"/>
      <c r="AG29" s="683"/>
      <c r="AH29" s="683"/>
      <c r="AI29" s="683"/>
      <c r="AJ29" s="683"/>
      <c r="AK29" s="683"/>
      <c r="AL29" s="684" t="s">
        <v>244</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3141476</v>
      </c>
      <c r="CS29" s="715"/>
      <c r="CT29" s="715"/>
      <c r="CU29" s="715"/>
      <c r="CV29" s="715"/>
      <c r="CW29" s="715"/>
      <c r="CX29" s="715"/>
      <c r="CY29" s="716"/>
      <c r="CZ29" s="684">
        <v>11.5</v>
      </c>
      <c r="DA29" s="713"/>
      <c r="DB29" s="713"/>
      <c r="DC29" s="717"/>
      <c r="DD29" s="688">
        <v>3140223</v>
      </c>
      <c r="DE29" s="715"/>
      <c r="DF29" s="715"/>
      <c r="DG29" s="715"/>
      <c r="DH29" s="715"/>
      <c r="DI29" s="715"/>
      <c r="DJ29" s="715"/>
      <c r="DK29" s="716"/>
      <c r="DL29" s="688">
        <v>3140223</v>
      </c>
      <c r="DM29" s="715"/>
      <c r="DN29" s="715"/>
      <c r="DO29" s="715"/>
      <c r="DP29" s="715"/>
      <c r="DQ29" s="715"/>
      <c r="DR29" s="715"/>
      <c r="DS29" s="715"/>
      <c r="DT29" s="715"/>
      <c r="DU29" s="715"/>
      <c r="DV29" s="716"/>
      <c r="DW29" s="684">
        <v>18</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37880</v>
      </c>
      <c r="S30" s="680"/>
      <c r="T30" s="680"/>
      <c r="U30" s="680"/>
      <c r="V30" s="680"/>
      <c r="W30" s="680"/>
      <c r="X30" s="680"/>
      <c r="Y30" s="681"/>
      <c r="Z30" s="682">
        <v>0.1</v>
      </c>
      <c r="AA30" s="682"/>
      <c r="AB30" s="682"/>
      <c r="AC30" s="682"/>
      <c r="AD30" s="683">
        <v>19294</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185</v>
      </c>
      <c r="AY30" s="666"/>
      <c r="AZ30" s="666"/>
      <c r="BA30" s="666"/>
      <c r="BB30" s="666"/>
      <c r="BC30" s="666"/>
      <c r="BD30" s="666"/>
      <c r="BE30" s="666"/>
      <c r="BF30" s="667"/>
      <c r="BG30" s="739">
        <v>98.9</v>
      </c>
      <c r="BH30" s="740"/>
      <c r="BI30" s="740"/>
      <c r="BJ30" s="740"/>
      <c r="BK30" s="740"/>
      <c r="BL30" s="740"/>
      <c r="BM30" s="674">
        <v>96.6</v>
      </c>
      <c r="BN30" s="740"/>
      <c r="BO30" s="740"/>
      <c r="BP30" s="740"/>
      <c r="BQ30" s="741"/>
      <c r="BR30" s="739">
        <v>98.9</v>
      </c>
      <c r="BS30" s="740"/>
      <c r="BT30" s="740"/>
      <c r="BU30" s="740"/>
      <c r="BV30" s="740"/>
      <c r="BW30" s="740"/>
      <c r="BX30" s="674">
        <v>96.1</v>
      </c>
      <c r="BY30" s="740"/>
      <c r="BZ30" s="740"/>
      <c r="CA30" s="740"/>
      <c r="CB30" s="741"/>
      <c r="CD30" s="744"/>
      <c r="CE30" s="745"/>
      <c r="CF30" s="694" t="s">
        <v>312</v>
      </c>
      <c r="CG30" s="695"/>
      <c r="CH30" s="695"/>
      <c r="CI30" s="695"/>
      <c r="CJ30" s="695"/>
      <c r="CK30" s="695"/>
      <c r="CL30" s="695"/>
      <c r="CM30" s="695"/>
      <c r="CN30" s="695"/>
      <c r="CO30" s="695"/>
      <c r="CP30" s="695"/>
      <c r="CQ30" s="696"/>
      <c r="CR30" s="679">
        <v>2988240</v>
      </c>
      <c r="CS30" s="680"/>
      <c r="CT30" s="680"/>
      <c r="CU30" s="680"/>
      <c r="CV30" s="680"/>
      <c r="CW30" s="680"/>
      <c r="CX30" s="680"/>
      <c r="CY30" s="681"/>
      <c r="CZ30" s="684">
        <v>11</v>
      </c>
      <c r="DA30" s="713"/>
      <c r="DB30" s="713"/>
      <c r="DC30" s="717"/>
      <c r="DD30" s="688">
        <v>2987083</v>
      </c>
      <c r="DE30" s="680"/>
      <c r="DF30" s="680"/>
      <c r="DG30" s="680"/>
      <c r="DH30" s="680"/>
      <c r="DI30" s="680"/>
      <c r="DJ30" s="680"/>
      <c r="DK30" s="681"/>
      <c r="DL30" s="688">
        <v>2987083</v>
      </c>
      <c r="DM30" s="680"/>
      <c r="DN30" s="680"/>
      <c r="DO30" s="680"/>
      <c r="DP30" s="680"/>
      <c r="DQ30" s="680"/>
      <c r="DR30" s="680"/>
      <c r="DS30" s="680"/>
      <c r="DT30" s="680"/>
      <c r="DU30" s="680"/>
      <c r="DV30" s="681"/>
      <c r="DW30" s="684">
        <v>17.100000000000001</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9308</v>
      </c>
      <c r="S31" s="680"/>
      <c r="T31" s="680"/>
      <c r="U31" s="680"/>
      <c r="V31" s="680"/>
      <c r="W31" s="680"/>
      <c r="X31" s="680"/>
      <c r="Y31" s="681"/>
      <c r="Z31" s="682">
        <v>0</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99.2</v>
      </c>
      <c r="BH31" s="715"/>
      <c r="BI31" s="715"/>
      <c r="BJ31" s="715"/>
      <c r="BK31" s="715"/>
      <c r="BL31" s="715"/>
      <c r="BM31" s="685">
        <v>97.6</v>
      </c>
      <c r="BN31" s="737"/>
      <c r="BO31" s="737"/>
      <c r="BP31" s="737"/>
      <c r="BQ31" s="738"/>
      <c r="BR31" s="736">
        <v>99</v>
      </c>
      <c r="BS31" s="715"/>
      <c r="BT31" s="715"/>
      <c r="BU31" s="715"/>
      <c r="BV31" s="715"/>
      <c r="BW31" s="715"/>
      <c r="BX31" s="685">
        <v>97</v>
      </c>
      <c r="BY31" s="737"/>
      <c r="BZ31" s="737"/>
      <c r="CA31" s="737"/>
      <c r="CB31" s="738"/>
      <c r="CD31" s="744"/>
      <c r="CE31" s="745"/>
      <c r="CF31" s="694" t="s">
        <v>316</v>
      </c>
      <c r="CG31" s="695"/>
      <c r="CH31" s="695"/>
      <c r="CI31" s="695"/>
      <c r="CJ31" s="695"/>
      <c r="CK31" s="695"/>
      <c r="CL31" s="695"/>
      <c r="CM31" s="695"/>
      <c r="CN31" s="695"/>
      <c r="CO31" s="695"/>
      <c r="CP31" s="695"/>
      <c r="CQ31" s="696"/>
      <c r="CR31" s="679">
        <v>153236</v>
      </c>
      <c r="CS31" s="715"/>
      <c r="CT31" s="715"/>
      <c r="CU31" s="715"/>
      <c r="CV31" s="715"/>
      <c r="CW31" s="715"/>
      <c r="CX31" s="715"/>
      <c r="CY31" s="716"/>
      <c r="CZ31" s="684">
        <v>0.6</v>
      </c>
      <c r="DA31" s="713"/>
      <c r="DB31" s="713"/>
      <c r="DC31" s="717"/>
      <c r="DD31" s="688">
        <v>153140</v>
      </c>
      <c r="DE31" s="715"/>
      <c r="DF31" s="715"/>
      <c r="DG31" s="715"/>
      <c r="DH31" s="715"/>
      <c r="DI31" s="715"/>
      <c r="DJ31" s="715"/>
      <c r="DK31" s="716"/>
      <c r="DL31" s="688">
        <v>153140</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203706</v>
      </c>
      <c r="S32" s="680"/>
      <c r="T32" s="680"/>
      <c r="U32" s="680"/>
      <c r="V32" s="680"/>
      <c r="W32" s="680"/>
      <c r="X32" s="680"/>
      <c r="Y32" s="681"/>
      <c r="Z32" s="682">
        <v>0.7</v>
      </c>
      <c r="AA32" s="682"/>
      <c r="AB32" s="682"/>
      <c r="AC32" s="682"/>
      <c r="AD32" s="683" t="s">
        <v>127</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98.6</v>
      </c>
      <c r="BH32" s="749"/>
      <c r="BI32" s="749"/>
      <c r="BJ32" s="749"/>
      <c r="BK32" s="749"/>
      <c r="BL32" s="749"/>
      <c r="BM32" s="750">
        <v>95.4</v>
      </c>
      <c r="BN32" s="749"/>
      <c r="BO32" s="749"/>
      <c r="BP32" s="749"/>
      <c r="BQ32" s="751"/>
      <c r="BR32" s="748">
        <v>98.6</v>
      </c>
      <c r="BS32" s="749"/>
      <c r="BT32" s="749"/>
      <c r="BU32" s="749"/>
      <c r="BV32" s="749"/>
      <c r="BW32" s="749"/>
      <c r="BX32" s="750">
        <v>95.1</v>
      </c>
      <c r="BY32" s="749"/>
      <c r="BZ32" s="749"/>
      <c r="CA32" s="749"/>
      <c r="CB32" s="751"/>
      <c r="CD32" s="746"/>
      <c r="CE32" s="747"/>
      <c r="CF32" s="694" t="s">
        <v>319</v>
      </c>
      <c r="CG32" s="695"/>
      <c r="CH32" s="695"/>
      <c r="CI32" s="695"/>
      <c r="CJ32" s="695"/>
      <c r="CK32" s="695"/>
      <c r="CL32" s="695"/>
      <c r="CM32" s="695"/>
      <c r="CN32" s="695"/>
      <c r="CO32" s="695"/>
      <c r="CP32" s="695"/>
      <c r="CQ32" s="696"/>
      <c r="CR32" s="679" t="s">
        <v>244</v>
      </c>
      <c r="CS32" s="680"/>
      <c r="CT32" s="680"/>
      <c r="CU32" s="680"/>
      <c r="CV32" s="680"/>
      <c r="CW32" s="680"/>
      <c r="CX32" s="680"/>
      <c r="CY32" s="681"/>
      <c r="CZ32" s="684" t="s">
        <v>127</v>
      </c>
      <c r="DA32" s="713"/>
      <c r="DB32" s="713"/>
      <c r="DC32" s="717"/>
      <c r="DD32" s="688" t="s">
        <v>244</v>
      </c>
      <c r="DE32" s="680"/>
      <c r="DF32" s="680"/>
      <c r="DG32" s="680"/>
      <c r="DH32" s="680"/>
      <c r="DI32" s="680"/>
      <c r="DJ32" s="680"/>
      <c r="DK32" s="681"/>
      <c r="DL32" s="688" t="s">
        <v>127</v>
      </c>
      <c r="DM32" s="680"/>
      <c r="DN32" s="680"/>
      <c r="DO32" s="680"/>
      <c r="DP32" s="680"/>
      <c r="DQ32" s="680"/>
      <c r="DR32" s="680"/>
      <c r="DS32" s="680"/>
      <c r="DT32" s="680"/>
      <c r="DU32" s="680"/>
      <c r="DV32" s="681"/>
      <c r="DW32" s="684" t="s">
        <v>235</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2261769</v>
      </c>
      <c r="S33" s="680"/>
      <c r="T33" s="680"/>
      <c r="U33" s="680"/>
      <c r="V33" s="680"/>
      <c r="W33" s="680"/>
      <c r="X33" s="680"/>
      <c r="Y33" s="681"/>
      <c r="Z33" s="682">
        <v>7.7</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11080921</v>
      </c>
      <c r="CS33" s="715"/>
      <c r="CT33" s="715"/>
      <c r="CU33" s="715"/>
      <c r="CV33" s="715"/>
      <c r="CW33" s="715"/>
      <c r="CX33" s="715"/>
      <c r="CY33" s="716"/>
      <c r="CZ33" s="684">
        <v>40.6</v>
      </c>
      <c r="DA33" s="713"/>
      <c r="DB33" s="713"/>
      <c r="DC33" s="717"/>
      <c r="DD33" s="688">
        <v>9829409</v>
      </c>
      <c r="DE33" s="715"/>
      <c r="DF33" s="715"/>
      <c r="DG33" s="715"/>
      <c r="DH33" s="715"/>
      <c r="DI33" s="715"/>
      <c r="DJ33" s="715"/>
      <c r="DK33" s="716"/>
      <c r="DL33" s="688">
        <v>7484054</v>
      </c>
      <c r="DM33" s="715"/>
      <c r="DN33" s="715"/>
      <c r="DO33" s="715"/>
      <c r="DP33" s="715"/>
      <c r="DQ33" s="715"/>
      <c r="DR33" s="715"/>
      <c r="DS33" s="715"/>
      <c r="DT33" s="715"/>
      <c r="DU33" s="715"/>
      <c r="DV33" s="716"/>
      <c r="DW33" s="684">
        <v>42.9</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423451</v>
      </c>
      <c r="S34" s="680"/>
      <c r="T34" s="680"/>
      <c r="U34" s="680"/>
      <c r="V34" s="680"/>
      <c r="W34" s="680"/>
      <c r="X34" s="680"/>
      <c r="Y34" s="681"/>
      <c r="Z34" s="682">
        <v>1.4</v>
      </c>
      <c r="AA34" s="682"/>
      <c r="AB34" s="682"/>
      <c r="AC34" s="682"/>
      <c r="AD34" s="683">
        <v>28489</v>
      </c>
      <c r="AE34" s="683"/>
      <c r="AF34" s="683"/>
      <c r="AG34" s="683"/>
      <c r="AH34" s="683"/>
      <c r="AI34" s="683"/>
      <c r="AJ34" s="683"/>
      <c r="AK34" s="683"/>
      <c r="AL34" s="684">
        <v>0.2</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2757542</v>
      </c>
      <c r="CS34" s="680"/>
      <c r="CT34" s="680"/>
      <c r="CU34" s="680"/>
      <c r="CV34" s="680"/>
      <c r="CW34" s="680"/>
      <c r="CX34" s="680"/>
      <c r="CY34" s="681"/>
      <c r="CZ34" s="684">
        <v>10.1</v>
      </c>
      <c r="DA34" s="713"/>
      <c r="DB34" s="713"/>
      <c r="DC34" s="717"/>
      <c r="DD34" s="688">
        <v>2462212</v>
      </c>
      <c r="DE34" s="680"/>
      <c r="DF34" s="680"/>
      <c r="DG34" s="680"/>
      <c r="DH34" s="680"/>
      <c r="DI34" s="680"/>
      <c r="DJ34" s="680"/>
      <c r="DK34" s="681"/>
      <c r="DL34" s="688">
        <v>1973445</v>
      </c>
      <c r="DM34" s="680"/>
      <c r="DN34" s="680"/>
      <c r="DO34" s="680"/>
      <c r="DP34" s="680"/>
      <c r="DQ34" s="680"/>
      <c r="DR34" s="680"/>
      <c r="DS34" s="680"/>
      <c r="DT34" s="680"/>
      <c r="DU34" s="680"/>
      <c r="DV34" s="681"/>
      <c r="DW34" s="684">
        <v>11.3</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2096600</v>
      </c>
      <c r="S35" s="680"/>
      <c r="T35" s="680"/>
      <c r="U35" s="680"/>
      <c r="V35" s="680"/>
      <c r="W35" s="680"/>
      <c r="X35" s="680"/>
      <c r="Y35" s="681"/>
      <c r="Z35" s="682">
        <v>7.2</v>
      </c>
      <c r="AA35" s="682"/>
      <c r="AB35" s="682"/>
      <c r="AC35" s="682"/>
      <c r="AD35" s="683" t="s">
        <v>127</v>
      </c>
      <c r="AE35" s="683"/>
      <c r="AF35" s="683"/>
      <c r="AG35" s="683"/>
      <c r="AH35" s="683"/>
      <c r="AI35" s="683"/>
      <c r="AJ35" s="683"/>
      <c r="AK35" s="683"/>
      <c r="AL35" s="684" t="s">
        <v>127</v>
      </c>
      <c r="AM35" s="685"/>
      <c r="AN35" s="685"/>
      <c r="AO35" s="686"/>
      <c r="AP35" s="234"/>
      <c r="AQ35" s="752" t="s">
        <v>327</v>
      </c>
      <c r="AR35" s="753"/>
      <c r="AS35" s="753"/>
      <c r="AT35" s="753"/>
      <c r="AU35" s="753"/>
      <c r="AV35" s="753"/>
      <c r="AW35" s="753"/>
      <c r="AX35" s="753"/>
      <c r="AY35" s="754"/>
      <c r="AZ35" s="668">
        <v>2943997</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161883</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418142</v>
      </c>
      <c r="CS35" s="715"/>
      <c r="CT35" s="715"/>
      <c r="CU35" s="715"/>
      <c r="CV35" s="715"/>
      <c r="CW35" s="715"/>
      <c r="CX35" s="715"/>
      <c r="CY35" s="716"/>
      <c r="CZ35" s="684">
        <v>1.5</v>
      </c>
      <c r="DA35" s="713"/>
      <c r="DB35" s="713"/>
      <c r="DC35" s="717"/>
      <c r="DD35" s="688">
        <v>371192</v>
      </c>
      <c r="DE35" s="715"/>
      <c r="DF35" s="715"/>
      <c r="DG35" s="715"/>
      <c r="DH35" s="715"/>
      <c r="DI35" s="715"/>
      <c r="DJ35" s="715"/>
      <c r="DK35" s="716"/>
      <c r="DL35" s="688">
        <v>371192</v>
      </c>
      <c r="DM35" s="715"/>
      <c r="DN35" s="715"/>
      <c r="DO35" s="715"/>
      <c r="DP35" s="715"/>
      <c r="DQ35" s="715"/>
      <c r="DR35" s="715"/>
      <c r="DS35" s="715"/>
      <c r="DT35" s="715"/>
      <c r="DU35" s="715"/>
      <c r="DV35" s="716"/>
      <c r="DW35" s="684">
        <v>2.1</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235</v>
      </c>
      <c r="AA36" s="682"/>
      <c r="AB36" s="682"/>
      <c r="AC36" s="682"/>
      <c r="AD36" s="683" t="s">
        <v>244</v>
      </c>
      <c r="AE36" s="683"/>
      <c r="AF36" s="683"/>
      <c r="AG36" s="683"/>
      <c r="AH36" s="683"/>
      <c r="AI36" s="683"/>
      <c r="AJ36" s="683"/>
      <c r="AK36" s="683"/>
      <c r="AL36" s="684" t="s">
        <v>235</v>
      </c>
      <c r="AM36" s="685"/>
      <c r="AN36" s="685"/>
      <c r="AO36" s="686"/>
      <c r="AQ36" s="756" t="s">
        <v>331</v>
      </c>
      <c r="AR36" s="757"/>
      <c r="AS36" s="757"/>
      <c r="AT36" s="757"/>
      <c r="AU36" s="757"/>
      <c r="AV36" s="757"/>
      <c r="AW36" s="757"/>
      <c r="AX36" s="757"/>
      <c r="AY36" s="758"/>
      <c r="AZ36" s="679">
        <v>576494</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144053</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3968090</v>
      </c>
      <c r="CS36" s="680"/>
      <c r="CT36" s="680"/>
      <c r="CU36" s="680"/>
      <c r="CV36" s="680"/>
      <c r="CW36" s="680"/>
      <c r="CX36" s="680"/>
      <c r="CY36" s="681"/>
      <c r="CZ36" s="684">
        <v>14.5</v>
      </c>
      <c r="DA36" s="713"/>
      <c r="DB36" s="713"/>
      <c r="DC36" s="717"/>
      <c r="DD36" s="688">
        <v>3568983</v>
      </c>
      <c r="DE36" s="680"/>
      <c r="DF36" s="680"/>
      <c r="DG36" s="680"/>
      <c r="DH36" s="680"/>
      <c r="DI36" s="680"/>
      <c r="DJ36" s="680"/>
      <c r="DK36" s="681"/>
      <c r="DL36" s="688">
        <v>3166321</v>
      </c>
      <c r="DM36" s="680"/>
      <c r="DN36" s="680"/>
      <c r="DO36" s="680"/>
      <c r="DP36" s="680"/>
      <c r="DQ36" s="680"/>
      <c r="DR36" s="680"/>
      <c r="DS36" s="680"/>
      <c r="DT36" s="680"/>
      <c r="DU36" s="680"/>
      <c r="DV36" s="681"/>
      <c r="DW36" s="684">
        <v>18.100000000000001</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1145000</v>
      </c>
      <c r="S37" s="680"/>
      <c r="T37" s="680"/>
      <c r="U37" s="680"/>
      <c r="V37" s="680"/>
      <c r="W37" s="680"/>
      <c r="X37" s="680"/>
      <c r="Y37" s="681"/>
      <c r="Z37" s="682">
        <v>3.9</v>
      </c>
      <c r="AA37" s="682"/>
      <c r="AB37" s="682"/>
      <c r="AC37" s="682"/>
      <c r="AD37" s="683" t="s">
        <v>235</v>
      </c>
      <c r="AE37" s="683"/>
      <c r="AF37" s="683"/>
      <c r="AG37" s="683"/>
      <c r="AH37" s="683"/>
      <c r="AI37" s="683"/>
      <c r="AJ37" s="683"/>
      <c r="AK37" s="683"/>
      <c r="AL37" s="684" t="s">
        <v>127</v>
      </c>
      <c r="AM37" s="685"/>
      <c r="AN37" s="685"/>
      <c r="AO37" s="686"/>
      <c r="AQ37" s="756" t="s">
        <v>335</v>
      </c>
      <c r="AR37" s="757"/>
      <c r="AS37" s="757"/>
      <c r="AT37" s="757"/>
      <c r="AU37" s="757"/>
      <c r="AV37" s="757"/>
      <c r="AW37" s="757"/>
      <c r="AX37" s="757"/>
      <c r="AY37" s="758"/>
      <c r="AZ37" s="679">
        <v>20050</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11521</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1969863</v>
      </c>
      <c r="CS37" s="715"/>
      <c r="CT37" s="715"/>
      <c r="CU37" s="715"/>
      <c r="CV37" s="715"/>
      <c r="CW37" s="715"/>
      <c r="CX37" s="715"/>
      <c r="CY37" s="716"/>
      <c r="CZ37" s="684">
        <v>7.2</v>
      </c>
      <c r="DA37" s="713"/>
      <c r="DB37" s="713"/>
      <c r="DC37" s="717"/>
      <c r="DD37" s="688">
        <v>1969863</v>
      </c>
      <c r="DE37" s="715"/>
      <c r="DF37" s="715"/>
      <c r="DG37" s="715"/>
      <c r="DH37" s="715"/>
      <c r="DI37" s="715"/>
      <c r="DJ37" s="715"/>
      <c r="DK37" s="716"/>
      <c r="DL37" s="688">
        <v>1853325</v>
      </c>
      <c r="DM37" s="715"/>
      <c r="DN37" s="715"/>
      <c r="DO37" s="715"/>
      <c r="DP37" s="715"/>
      <c r="DQ37" s="715"/>
      <c r="DR37" s="715"/>
      <c r="DS37" s="715"/>
      <c r="DT37" s="715"/>
      <c r="DU37" s="715"/>
      <c r="DV37" s="716"/>
      <c r="DW37" s="684">
        <v>10.6</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29248311</v>
      </c>
      <c r="S38" s="760"/>
      <c r="T38" s="760"/>
      <c r="U38" s="760"/>
      <c r="V38" s="760"/>
      <c r="W38" s="760"/>
      <c r="X38" s="760"/>
      <c r="Y38" s="761"/>
      <c r="Z38" s="762">
        <v>100</v>
      </c>
      <c r="AA38" s="762"/>
      <c r="AB38" s="762"/>
      <c r="AC38" s="762"/>
      <c r="AD38" s="763">
        <v>16313597</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235</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19033</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2430445</v>
      </c>
      <c r="CS38" s="680"/>
      <c r="CT38" s="680"/>
      <c r="CU38" s="680"/>
      <c r="CV38" s="680"/>
      <c r="CW38" s="680"/>
      <c r="CX38" s="680"/>
      <c r="CY38" s="681"/>
      <c r="CZ38" s="684">
        <v>8.9</v>
      </c>
      <c r="DA38" s="713"/>
      <c r="DB38" s="713"/>
      <c r="DC38" s="717"/>
      <c r="DD38" s="688">
        <v>2040639</v>
      </c>
      <c r="DE38" s="680"/>
      <c r="DF38" s="680"/>
      <c r="DG38" s="680"/>
      <c r="DH38" s="680"/>
      <c r="DI38" s="680"/>
      <c r="DJ38" s="680"/>
      <c r="DK38" s="681"/>
      <c r="DL38" s="688">
        <v>1973096</v>
      </c>
      <c r="DM38" s="680"/>
      <c r="DN38" s="680"/>
      <c r="DO38" s="680"/>
      <c r="DP38" s="680"/>
      <c r="DQ38" s="680"/>
      <c r="DR38" s="680"/>
      <c r="DS38" s="680"/>
      <c r="DT38" s="680"/>
      <c r="DU38" s="680"/>
      <c r="DV38" s="681"/>
      <c r="DW38" s="684">
        <v>11.3</v>
      </c>
      <c r="DX38" s="713"/>
      <c r="DY38" s="713"/>
      <c r="DZ38" s="713"/>
      <c r="EA38" s="713"/>
      <c r="EB38" s="713"/>
      <c r="EC38" s="714"/>
    </row>
    <row r="39" spans="2:133" ht="11.25" customHeight="1">
      <c r="AQ39" s="756" t="s">
        <v>342</v>
      </c>
      <c r="AR39" s="757"/>
      <c r="AS39" s="757"/>
      <c r="AT39" s="757"/>
      <c r="AU39" s="757"/>
      <c r="AV39" s="757"/>
      <c r="AW39" s="757"/>
      <c r="AX39" s="757"/>
      <c r="AY39" s="758"/>
      <c r="AZ39" s="679" t="s">
        <v>244</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99</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1407507</v>
      </c>
      <c r="CS39" s="715"/>
      <c r="CT39" s="715"/>
      <c r="CU39" s="715"/>
      <c r="CV39" s="715"/>
      <c r="CW39" s="715"/>
      <c r="CX39" s="715"/>
      <c r="CY39" s="716"/>
      <c r="CZ39" s="684">
        <v>5.2</v>
      </c>
      <c r="DA39" s="713"/>
      <c r="DB39" s="713"/>
      <c r="DC39" s="717"/>
      <c r="DD39" s="688">
        <v>1386383</v>
      </c>
      <c r="DE39" s="715"/>
      <c r="DF39" s="715"/>
      <c r="DG39" s="715"/>
      <c r="DH39" s="715"/>
      <c r="DI39" s="715"/>
      <c r="DJ39" s="715"/>
      <c r="DK39" s="716"/>
      <c r="DL39" s="688" t="s">
        <v>127</v>
      </c>
      <c r="DM39" s="715"/>
      <c r="DN39" s="715"/>
      <c r="DO39" s="715"/>
      <c r="DP39" s="715"/>
      <c r="DQ39" s="715"/>
      <c r="DR39" s="715"/>
      <c r="DS39" s="715"/>
      <c r="DT39" s="715"/>
      <c r="DU39" s="715"/>
      <c r="DV39" s="716"/>
      <c r="DW39" s="684" t="s">
        <v>244</v>
      </c>
      <c r="DX39" s="713"/>
      <c r="DY39" s="713"/>
      <c r="DZ39" s="713"/>
      <c r="EA39" s="713"/>
      <c r="EB39" s="713"/>
      <c r="EC39" s="714"/>
    </row>
    <row r="40" spans="2:133" ht="11.25" customHeight="1">
      <c r="AQ40" s="756" t="s">
        <v>346</v>
      </c>
      <c r="AR40" s="757"/>
      <c r="AS40" s="757"/>
      <c r="AT40" s="757"/>
      <c r="AU40" s="757"/>
      <c r="AV40" s="757"/>
      <c r="AW40" s="757"/>
      <c r="AX40" s="757"/>
      <c r="AY40" s="758"/>
      <c r="AZ40" s="679">
        <v>504419</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127</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99195</v>
      </c>
      <c r="CS40" s="680"/>
      <c r="CT40" s="680"/>
      <c r="CU40" s="680"/>
      <c r="CV40" s="680"/>
      <c r="CW40" s="680"/>
      <c r="CX40" s="680"/>
      <c r="CY40" s="681"/>
      <c r="CZ40" s="684">
        <v>0.4</v>
      </c>
      <c r="DA40" s="713"/>
      <c r="DB40" s="713"/>
      <c r="DC40" s="717"/>
      <c r="DD40" s="688" t="s">
        <v>235</v>
      </c>
      <c r="DE40" s="680"/>
      <c r="DF40" s="680"/>
      <c r="DG40" s="680"/>
      <c r="DH40" s="680"/>
      <c r="DI40" s="680"/>
      <c r="DJ40" s="680"/>
      <c r="DK40" s="681"/>
      <c r="DL40" s="688" t="s">
        <v>127</v>
      </c>
      <c r="DM40" s="680"/>
      <c r="DN40" s="680"/>
      <c r="DO40" s="680"/>
      <c r="DP40" s="680"/>
      <c r="DQ40" s="680"/>
      <c r="DR40" s="680"/>
      <c r="DS40" s="680"/>
      <c r="DT40" s="680"/>
      <c r="DU40" s="680"/>
      <c r="DV40" s="681"/>
      <c r="DW40" s="684" t="s">
        <v>244</v>
      </c>
      <c r="DX40" s="713"/>
      <c r="DY40" s="713"/>
      <c r="DZ40" s="713"/>
      <c r="EA40" s="713"/>
      <c r="EB40" s="713"/>
      <c r="EC40" s="714"/>
    </row>
    <row r="41" spans="2:133" ht="11.25" customHeight="1">
      <c r="AQ41" s="766" t="s">
        <v>349</v>
      </c>
      <c r="AR41" s="767"/>
      <c r="AS41" s="767"/>
      <c r="AT41" s="767"/>
      <c r="AU41" s="767"/>
      <c r="AV41" s="767"/>
      <c r="AW41" s="767"/>
      <c r="AX41" s="767"/>
      <c r="AY41" s="768"/>
      <c r="AZ41" s="759">
        <v>1843034</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298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2294560</v>
      </c>
      <c r="CS42" s="680"/>
      <c r="CT42" s="680"/>
      <c r="CU42" s="680"/>
      <c r="CV42" s="680"/>
      <c r="CW42" s="680"/>
      <c r="CX42" s="680"/>
      <c r="CY42" s="681"/>
      <c r="CZ42" s="684">
        <v>8.4</v>
      </c>
      <c r="DA42" s="685"/>
      <c r="DB42" s="685"/>
      <c r="DC42" s="780"/>
      <c r="DD42" s="688">
        <v>704362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128596</v>
      </c>
      <c r="CS43" s="715"/>
      <c r="CT43" s="715"/>
      <c r="CU43" s="715"/>
      <c r="CV43" s="715"/>
      <c r="CW43" s="715"/>
      <c r="CX43" s="715"/>
      <c r="CY43" s="716"/>
      <c r="CZ43" s="684">
        <v>0.5</v>
      </c>
      <c r="DA43" s="713"/>
      <c r="DB43" s="713"/>
      <c r="DC43" s="717"/>
      <c r="DD43" s="688">
        <v>128596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307</v>
      </c>
      <c r="CE44" s="792"/>
      <c r="CF44" s="676" t="s">
        <v>357</v>
      </c>
      <c r="CG44" s="677"/>
      <c r="CH44" s="677"/>
      <c r="CI44" s="677"/>
      <c r="CJ44" s="677"/>
      <c r="CK44" s="677"/>
      <c r="CL44" s="677"/>
      <c r="CM44" s="677"/>
      <c r="CN44" s="677"/>
      <c r="CO44" s="677"/>
      <c r="CP44" s="677"/>
      <c r="CQ44" s="678"/>
      <c r="CR44" s="679">
        <v>2294560</v>
      </c>
      <c r="CS44" s="680"/>
      <c r="CT44" s="680"/>
      <c r="CU44" s="680"/>
      <c r="CV44" s="680"/>
      <c r="CW44" s="680"/>
      <c r="CX44" s="680"/>
      <c r="CY44" s="681"/>
      <c r="CZ44" s="684">
        <v>8.4</v>
      </c>
      <c r="DA44" s="685"/>
      <c r="DB44" s="685"/>
      <c r="DC44" s="780"/>
      <c r="DD44" s="688">
        <v>704362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1139607</v>
      </c>
      <c r="CS45" s="715"/>
      <c r="CT45" s="715"/>
      <c r="CU45" s="715"/>
      <c r="CV45" s="715"/>
      <c r="CW45" s="715"/>
      <c r="CX45" s="715"/>
      <c r="CY45" s="716"/>
      <c r="CZ45" s="684">
        <v>4.2</v>
      </c>
      <c r="DA45" s="713"/>
      <c r="DB45" s="713"/>
      <c r="DC45" s="717"/>
      <c r="DD45" s="688">
        <v>91894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1087851</v>
      </c>
      <c r="CS46" s="680"/>
      <c r="CT46" s="680"/>
      <c r="CU46" s="680"/>
      <c r="CV46" s="680"/>
      <c r="CW46" s="680"/>
      <c r="CX46" s="680"/>
      <c r="CY46" s="681"/>
      <c r="CZ46" s="684">
        <v>4</v>
      </c>
      <c r="DA46" s="685"/>
      <c r="DB46" s="685"/>
      <c r="DC46" s="780"/>
      <c r="DD46" s="688">
        <v>545366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t="s">
        <v>244</v>
      </c>
      <c r="CS47" s="715"/>
      <c r="CT47" s="715"/>
      <c r="CU47" s="715"/>
      <c r="CV47" s="715"/>
      <c r="CW47" s="715"/>
      <c r="CX47" s="715"/>
      <c r="CY47" s="716"/>
      <c r="CZ47" s="684" t="s">
        <v>127</v>
      </c>
      <c r="DA47" s="713"/>
      <c r="DB47" s="713"/>
      <c r="DC47" s="717"/>
      <c r="DD47" s="688" t="s">
        <v>235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290</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27284979</v>
      </c>
      <c r="CS49" s="749"/>
      <c r="CT49" s="749"/>
      <c r="CU49" s="749"/>
      <c r="CV49" s="749"/>
      <c r="CW49" s="749"/>
      <c r="CX49" s="749"/>
      <c r="CY49" s="781"/>
      <c r="CZ49" s="764">
        <v>100</v>
      </c>
      <c r="DA49" s="782"/>
      <c r="DB49" s="782"/>
      <c r="DC49" s="783"/>
      <c r="DD49" s="784">
        <v>19291336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L6aNxnEN8NEumyoxrDyYqPyyvfWb4nkaLGP2brNp4nj2uH3ndIoEMfveg9f5Y8BdLjnw2bez8J6KQZIJABoxIw==" saltValue="NqL0gyVZM3HrqjdlgMuAl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29247</v>
      </c>
      <c r="R7" s="815"/>
      <c r="S7" s="815"/>
      <c r="T7" s="815"/>
      <c r="U7" s="815"/>
      <c r="V7" s="815">
        <v>27284</v>
      </c>
      <c r="W7" s="815"/>
      <c r="X7" s="815"/>
      <c r="Y7" s="815"/>
      <c r="Z7" s="815"/>
      <c r="AA7" s="815"/>
      <c r="AB7" s="815"/>
      <c r="AC7" s="815"/>
      <c r="AD7" s="815"/>
      <c r="AE7" s="816"/>
      <c r="AF7" s="817">
        <v>1782</v>
      </c>
      <c r="AG7" s="818"/>
      <c r="AH7" s="818"/>
      <c r="AI7" s="818"/>
      <c r="AJ7" s="819"/>
      <c r="AK7" s="854"/>
      <c r="AL7" s="855"/>
      <c r="AM7" s="855"/>
      <c r="AN7" s="855"/>
      <c r="AO7" s="855"/>
      <c r="AP7" s="855"/>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t="s">
        <v>386</v>
      </c>
      <c r="C8" s="836"/>
      <c r="D8" s="836"/>
      <c r="E8" s="836"/>
      <c r="F8" s="836"/>
      <c r="G8" s="836"/>
      <c r="H8" s="836"/>
      <c r="I8" s="836"/>
      <c r="J8" s="836"/>
      <c r="K8" s="836"/>
      <c r="L8" s="836"/>
      <c r="M8" s="836"/>
      <c r="N8" s="836"/>
      <c r="O8" s="836"/>
      <c r="P8" s="837"/>
      <c r="Q8" s="838">
        <v>3</v>
      </c>
      <c r="R8" s="839"/>
      <c r="S8" s="839"/>
      <c r="T8" s="839"/>
      <c r="U8" s="839"/>
      <c r="V8" s="839">
        <v>1</v>
      </c>
      <c r="W8" s="839"/>
      <c r="X8" s="839"/>
      <c r="Y8" s="839"/>
      <c r="Z8" s="839"/>
      <c r="AA8" s="839"/>
      <c r="AB8" s="839"/>
      <c r="AC8" s="839"/>
      <c r="AD8" s="839"/>
      <c r="AE8" s="840"/>
      <c r="AF8" s="841">
        <v>2</v>
      </c>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1782</v>
      </c>
      <c r="AG23" s="874"/>
      <c r="AH23" s="874"/>
      <c r="AI23" s="874"/>
      <c r="AJ23" s="877"/>
      <c r="AK23" s="878"/>
      <c r="AL23" s="879"/>
      <c r="AM23" s="879"/>
      <c r="AN23" s="879"/>
      <c r="AO23" s="879"/>
      <c r="AP23" s="874"/>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c r="R28" s="903"/>
      <c r="S28" s="903"/>
      <c r="T28" s="903"/>
      <c r="U28" s="903"/>
      <c r="V28" s="903"/>
      <c r="W28" s="903"/>
      <c r="X28" s="903"/>
      <c r="Y28" s="903"/>
      <c r="Z28" s="903"/>
      <c r="AA28" s="903"/>
      <c r="AB28" s="903"/>
      <c r="AC28" s="903"/>
      <c r="AD28" s="903"/>
      <c r="AE28" s="904"/>
      <c r="AF28" s="905">
        <v>162</v>
      </c>
      <c r="AG28" s="903"/>
      <c r="AH28" s="903"/>
      <c r="AI28" s="903"/>
      <c r="AJ28" s="906"/>
      <c r="AK28" s="907"/>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c r="R29" s="839"/>
      <c r="S29" s="839"/>
      <c r="T29" s="839"/>
      <c r="U29" s="839"/>
      <c r="V29" s="839"/>
      <c r="W29" s="839"/>
      <c r="X29" s="839"/>
      <c r="Y29" s="839"/>
      <c r="Z29" s="839"/>
      <c r="AA29" s="839"/>
      <c r="AB29" s="839"/>
      <c r="AC29" s="839"/>
      <c r="AD29" s="839"/>
      <c r="AE29" s="840"/>
      <c r="AF29" s="841">
        <v>102</v>
      </c>
      <c r="AG29" s="842"/>
      <c r="AH29" s="842"/>
      <c r="AI29" s="842"/>
      <c r="AJ29" s="843"/>
      <c r="AK29" s="910"/>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c r="R30" s="839"/>
      <c r="S30" s="839"/>
      <c r="T30" s="839"/>
      <c r="U30" s="839"/>
      <c r="V30" s="839"/>
      <c r="W30" s="839"/>
      <c r="X30" s="839"/>
      <c r="Y30" s="839"/>
      <c r="Z30" s="839"/>
      <c r="AA30" s="839"/>
      <c r="AB30" s="839"/>
      <c r="AC30" s="839"/>
      <c r="AD30" s="839"/>
      <c r="AE30" s="840"/>
      <c r="AF30" s="841">
        <v>1</v>
      </c>
      <c r="AG30" s="842"/>
      <c r="AH30" s="842"/>
      <c r="AI30" s="842"/>
      <c r="AJ30" s="843"/>
      <c r="AK30" s="910"/>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404</v>
      </c>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v>1168</v>
      </c>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406</v>
      </c>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v>201</v>
      </c>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408</v>
      </c>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v>0</v>
      </c>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1635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393</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c r="C69" s="954"/>
      <c r="D69" s="954"/>
      <c r="E69" s="954"/>
      <c r="F69" s="954"/>
      <c r="G69" s="954"/>
      <c r="H69" s="954"/>
      <c r="I69" s="954"/>
      <c r="J69" s="954"/>
      <c r="K69" s="954"/>
      <c r="L69" s="954"/>
      <c r="M69" s="954"/>
      <c r="N69" s="954"/>
      <c r="O69" s="954"/>
      <c r="P69" s="955"/>
      <c r="Q69" s="956"/>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306</v>
      </c>
      <c r="AG109" s="975"/>
      <c r="AH109" s="975"/>
      <c r="AI109" s="975"/>
      <c r="AJ109" s="976"/>
      <c r="AK109" s="974" t="s">
        <v>305</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306</v>
      </c>
      <c r="BW109" s="975"/>
      <c r="BX109" s="975"/>
      <c r="BY109" s="975"/>
      <c r="BZ109" s="976"/>
      <c r="CA109" s="974" t="s">
        <v>305</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306</v>
      </c>
      <c r="DM109" s="975"/>
      <c r="DN109" s="975"/>
      <c r="DO109" s="975"/>
      <c r="DP109" s="976"/>
      <c r="DQ109" s="974" t="s">
        <v>305</v>
      </c>
      <c r="DR109" s="975"/>
      <c r="DS109" s="975"/>
      <c r="DT109" s="975"/>
      <c r="DU109" s="976"/>
      <c r="DV109" s="974" t="s">
        <v>431</v>
      </c>
      <c r="DW109" s="975"/>
      <c r="DX109" s="975"/>
      <c r="DY109" s="975"/>
      <c r="DZ109" s="977"/>
    </row>
    <row r="110" spans="1:131" s="246" customFormat="1" ht="26.25" customHeight="1">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2976896</v>
      </c>
      <c r="AB110" s="982"/>
      <c r="AC110" s="982"/>
      <c r="AD110" s="982"/>
      <c r="AE110" s="983"/>
      <c r="AF110" s="984">
        <v>3177128</v>
      </c>
      <c r="AG110" s="982"/>
      <c r="AH110" s="982"/>
      <c r="AI110" s="982"/>
      <c r="AJ110" s="983"/>
      <c r="AK110" s="984">
        <v>3141476</v>
      </c>
      <c r="AL110" s="982"/>
      <c r="AM110" s="982"/>
      <c r="AN110" s="982"/>
      <c r="AO110" s="983"/>
      <c r="AP110" s="985">
        <v>21.6</v>
      </c>
      <c r="AQ110" s="986"/>
      <c r="AR110" s="986"/>
      <c r="AS110" s="986"/>
      <c r="AT110" s="987"/>
      <c r="AU110" s="988" t="s">
        <v>72</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31557037</v>
      </c>
      <c r="BR110" s="1017"/>
      <c r="BS110" s="1017"/>
      <c r="BT110" s="1017"/>
      <c r="BU110" s="1017"/>
      <c r="BV110" s="1017">
        <v>30492102</v>
      </c>
      <c r="BW110" s="1017"/>
      <c r="BX110" s="1017"/>
      <c r="BY110" s="1017"/>
      <c r="BZ110" s="1017"/>
      <c r="CA110" s="1017">
        <v>29600462</v>
      </c>
      <c r="CB110" s="1017"/>
      <c r="CC110" s="1017"/>
      <c r="CD110" s="1017"/>
      <c r="CE110" s="1017"/>
      <c r="CF110" s="1031">
        <v>203.9</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438</v>
      </c>
      <c r="DM110" s="1017"/>
      <c r="DN110" s="1017"/>
      <c r="DO110" s="1017"/>
      <c r="DP110" s="1017"/>
      <c r="DQ110" s="1017" t="s">
        <v>439</v>
      </c>
      <c r="DR110" s="1017"/>
      <c r="DS110" s="1017"/>
      <c r="DT110" s="1017"/>
      <c r="DU110" s="1017"/>
      <c r="DV110" s="1018" t="s">
        <v>440</v>
      </c>
      <c r="DW110" s="1018"/>
      <c r="DX110" s="1018"/>
      <c r="DY110" s="1018"/>
      <c r="DZ110" s="1019"/>
    </row>
    <row r="111" spans="1:131" s="246" customFormat="1" ht="26.25" customHeight="1">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442</v>
      </c>
      <c r="AB111" s="1024"/>
      <c r="AC111" s="1024"/>
      <c r="AD111" s="1024"/>
      <c r="AE111" s="1025"/>
      <c r="AF111" s="1026" t="s">
        <v>438</v>
      </c>
      <c r="AG111" s="1024"/>
      <c r="AH111" s="1024"/>
      <c r="AI111" s="1024"/>
      <c r="AJ111" s="1025"/>
      <c r="AK111" s="1026" t="s">
        <v>440</v>
      </c>
      <c r="AL111" s="1024"/>
      <c r="AM111" s="1024"/>
      <c r="AN111" s="1024"/>
      <c r="AO111" s="1025"/>
      <c r="AP111" s="1027" t="s">
        <v>438</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v>327401</v>
      </c>
      <c r="BR111" s="1010"/>
      <c r="BS111" s="1010"/>
      <c r="BT111" s="1010"/>
      <c r="BU111" s="1010"/>
      <c r="BV111" s="1010">
        <v>254898</v>
      </c>
      <c r="BW111" s="1010"/>
      <c r="BX111" s="1010"/>
      <c r="BY111" s="1010"/>
      <c r="BZ111" s="1010"/>
      <c r="CA111" s="1010">
        <v>189714</v>
      </c>
      <c r="CB111" s="1010"/>
      <c r="CC111" s="1010"/>
      <c r="CD111" s="1010"/>
      <c r="CE111" s="1010"/>
      <c r="CF111" s="1004">
        <v>1.3</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438</v>
      </c>
      <c r="DM111" s="1010"/>
      <c r="DN111" s="1010"/>
      <c r="DO111" s="1010"/>
      <c r="DP111" s="1010"/>
      <c r="DQ111" s="1010" t="s">
        <v>445</v>
      </c>
      <c r="DR111" s="1010"/>
      <c r="DS111" s="1010"/>
      <c r="DT111" s="1010"/>
      <c r="DU111" s="1010"/>
      <c r="DV111" s="1011" t="s">
        <v>440</v>
      </c>
      <c r="DW111" s="1011"/>
      <c r="DX111" s="1011"/>
      <c r="DY111" s="1011"/>
      <c r="DZ111" s="1012"/>
    </row>
    <row r="112" spans="1:131" s="246" customFormat="1" ht="26.25" customHeight="1">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438</v>
      </c>
      <c r="AG112" s="1049"/>
      <c r="AH112" s="1049"/>
      <c r="AI112" s="1049"/>
      <c r="AJ112" s="1050"/>
      <c r="AK112" s="1051" t="s">
        <v>442</v>
      </c>
      <c r="AL112" s="1049"/>
      <c r="AM112" s="1049"/>
      <c r="AN112" s="1049"/>
      <c r="AO112" s="1050"/>
      <c r="AP112" s="1052" t="s">
        <v>442</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6452629</v>
      </c>
      <c r="BR112" s="1010"/>
      <c r="BS112" s="1010"/>
      <c r="BT112" s="1010"/>
      <c r="BU112" s="1010"/>
      <c r="BV112" s="1010">
        <v>6422798</v>
      </c>
      <c r="BW112" s="1010"/>
      <c r="BX112" s="1010"/>
      <c r="BY112" s="1010"/>
      <c r="BZ112" s="1010"/>
      <c r="CA112" s="1010">
        <v>6091601</v>
      </c>
      <c r="CB112" s="1010"/>
      <c r="CC112" s="1010"/>
      <c r="CD112" s="1010"/>
      <c r="CE112" s="1010"/>
      <c r="CF112" s="1004">
        <v>42</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438</v>
      </c>
      <c r="DH112" s="1010"/>
      <c r="DI112" s="1010"/>
      <c r="DJ112" s="1010"/>
      <c r="DK112" s="1010"/>
      <c r="DL112" s="1010" t="s">
        <v>438</v>
      </c>
      <c r="DM112" s="1010"/>
      <c r="DN112" s="1010"/>
      <c r="DO112" s="1010"/>
      <c r="DP112" s="1010"/>
      <c r="DQ112" s="1010" t="s">
        <v>438</v>
      </c>
      <c r="DR112" s="1010"/>
      <c r="DS112" s="1010"/>
      <c r="DT112" s="1010"/>
      <c r="DU112" s="1010"/>
      <c r="DV112" s="1011" t="s">
        <v>442</v>
      </c>
      <c r="DW112" s="1011"/>
      <c r="DX112" s="1011"/>
      <c r="DY112" s="1011"/>
      <c r="DZ112" s="1012"/>
    </row>
    <row r="113" spans="1:130" s="246" customFormat="1" ht="26.25" customHeight="1">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505652</v>
      </c>
      <c r="AB113" s="1024"/>
      <c r="AC113" s="1024"/>
      <c r="AD113" s="1024"/>
      <c r="AE113" s="1025"/>
      <c r="AF113" s="1026">
        <v>473019</v>
      </c>
      <c r="AG113" s="1024"/>
      <c r="AH113" s="1024"/>
      <c r="AI113" s="1024"/>
      <c r="AJ113" s="1025"/>
      <c r="AK113" s="1026">
        <v>439167</v>
      </c>
      <c r="AL113" s="1024"/>
      <c r="AM113" s="1024"/>
      <c r="AN113" s="1024"/>
      <c r="AO113" s="1025"/>
      <c r="AP113" s="1027">
        <v>3</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1820291</v>
      </c>
      <c r="BR113" s="1010"/>
      <c r="BS113" s="1010"/>
      <c r="BT113" s="1010"/>
      <c r="BU113" s="1010"/>
      <c r="BV113" s="1010">
        <v>1630557</v>
      </c>
      <c r="BW113" s="1010"/>
      <c r="BX113" s="1010"/>
      <c r="BY113" s="1010"/>
      <c r="BZ113" s="1010"/>
      <c r="CA113" s="1010">
        <v>1513000</v>
      </c>
      <c r="CB113" s="1010"/>
      <c r="CC113" s="1010"/>
      <c r="CD113" s="1010"/>
      <c r="CE113" s="1010"/>
      <c r="CF113" s="1004">
        <v>10.4</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453</v>
      </c>
      <c r="DH113" s="1049"/>
      <c r="DI113" s="1049"/>
      <c r="DJ113" s="1049"/>
      <c r="DK113" s="1050"/>
      <c r="DL113" s="1051" t="s">
        <v>438</v>
      </c>
      <c r="DM113" s="1049"/>
      <c r="DN113" s="1049"/>
      <c r="DO113" s="1049"/>
      <c r="DP113" s="1050"/>
      <c r="DQ113" s="1051" t="s">
        <v>438</v>
      </c>
      <c r="DR113" s="1049"/>
      <c r="DS113" s="1049"/>
      <c r="DT113" s="1049"/>
      <c r="DU113" s="1050"/>
      <c r="DV113" s="1052" t="s">
        <v>442</v>
      </c>
      <c r="DW113" s="1053"/>
      <c r="DX113" s="1053"/>
      <c r="DY113" s="1053"/>
      <c r="DZ113" s="1054"/>
    </row>
    <row r="114" spans="1:130" s="246" customFormat="1" ht="26.25" customHeight="1">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273574</v>
      </c>
      <c r="AB114" s="1049"/>
      <c r="AC114" s="1049"/>
      <c r="AD114" s="1049"/>
      <c r="AE114" s="1050"/>
      <c r="AF114" s="1051">
        <v>286249</v>
      </c>
      <c r="AG114" s="1049"/>
      <c r="AH114" s="1049"/>
      <c r="AI114" s="1049"/>
      <c r="AJ114" s="1050"/>
      <c r="AK114" s="1051">
        <v>312180</v>
      </c>
      <c r="AL114" s="1049"/>
      <c r="AM114" s="1049"/>
      <c r="AN114" s="1049"/>
      <c r="AO114" s="1050"/>
      <c r="AP114" s="1052">
        <v>2.2000000000000002</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5979493</v>
      </c>
      <c r="BR114" s="1010"/>
      <c r="BS114" s="1010"/>
      <c r="BT114" s="1010"/>
      <c r="BU114" s="1010"/>
      <c r="BV114" s="1010">
        <v>6117824</v>
      </c>
      <c r="BW114" s="1010"/>
      <c r="BX114" s="1010"/>
      <c r="BY114" s="1010"/>
      <c r="BZ114" s="1010"/>
      <c r="CA114" s="1010">
        <v>5802163</v>
      </c>
      <c r="CB114" s="1010"/>
      <c r="CC114" s="1010"/>
      <c r="CD114" s="1010"/>
      <c r="CE114" s="1010"/>
      <c r="CF114" s="1004">
        <v>40</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453</v>
      </c>
      <c r="DH114" s="1049"/>
      <c r="DI114" s="1049"/>
      <c r="DJ114" s="1049"/>
      <c r="DK114" s="1050"/>
      <c r="DL114" s="1051" t="s">
        <v>440</v>
      </c>
      <c r="DM114" s="1049"/>
      <c r="DN114" s="1049"/>
      <c r="DO114" s="1049"/>
      <c r="DP114" s="1050"/>
      <c r="DQ114" s="1051" t="s">
        <v>438</v>
      </c>
      <c r="DR114" s="1049"/>
      <c r="DS114" s="1049"/>
      <c r="DT114" s="1049"/>
      <c r="DU114" s="1050"/>
      <c r="DV114" s="1052" t="s">
        <v>457</v>
      </c>
      <c r="DW114" s="1053"/>
      <c r="DX114" s="1053"/>
      <c r="DY114" s="1053"/>
      <c r="DZ114" s="1054"/>
    </row>
    <row r="115" spans="1:130" s="246" customFormat="1" ht="26.25" customHeight="1">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106904</v>
      </c>
      <c r="AB115" s="1024"/>
      <c r="AC115" s="1024"/>
      <c r="AD115" s="1024"/>
      <c r="AE115" s="1025"/>
      <c r="AF115" s="1026">
        <v>74373</v>
      </c>
      <c r="AG115" s="1024"/>
      <c r="AH115" s="1024"/>
      <c r="AI115" s="1024"/>
      <c r="AJ115" s="1025"/>
      <c r="AK115" s="1026">
        <v>69012</v>
      </c>
      <c r="AL115" s="1024"/>
      <c r="AM115" s="1024"/>
      <c r="AN115" s="1024"/>
      <c r="AO115" s="1025"/>
      <c r="AP115" s="1027">
        <v>0.5</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t="s">
        <v>442</v>
      </c>
      <c r="BR115" s="1010"/>
      <c r="BS115" s="1010"/>
      <c r="BT115" s="1010"/>
      <c r="BU115" s="1010"/>
      <c r="BV115" s="1010" t="s">
        <v>438</v>
      </c>
      <c r="BW115" s="1010"/>
      <c r="BX115" s="1010"/>
      <c r="BY115" s="1010"/>
      <c r="BZ115" s="1010"/>
      <c r="CA115" s="1010" t="s">
        <v>442</v>
      </c>
      <c r="CB115" s="1010"/>
      <c r="CC115" s="1010"/>
      <c r="CD115" s="1010"/>
      <c r="CE115" s="1010"/>
      <c r="CF115" s="1004" t="s">
        <v>442</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438</v>
      </c>
      <c r="DH115" s="1049"/>
      <c r="DI115" s="1049"/>
      <c r="DJ115" s="1049"/>
      <c r="DK115" s="1050"/>
      <c r="DL115" s="1051" t="s">
        <v>442</v>
      </c>
      <c r="DM115" s="1049"/>
      <c r="DN115" s="1049"/>
      <c r="DO115" s="1049"/>
      <c r="DP115" s="1050"/>
      <c r="DQ115" s="1051" t="s">
        <v>461</v>
      </c>
      <c r="DR115" s="1049"/>
      <c r="DS115" s="1049"/>
      <c r="DT115" s="1049"/>
      <c r="DU115" s="1050"/>
      <c r="DV115" s="1052" t="s">
        <v>442</v>
      </c>
      <c r="DW115" s="1053"/>
      <c r="DX115" s="1053"/>
      <c r="DY115" s="1053"/>
      <c r="DZ115" s="1054"/>
    </row>
    <row r="116" spans="1:130" s="246" customFormat="1" ht="26.25" customHeight="1">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440</v>
      </c>
      <c r="AG116" s="1049"/>
      <c r="AH116" s="1049"/>
      <c r="AI116" s="1049"/>
      <c r="AJ116" s="1050"/>
      <c r="AK116" s="1051" t="s">
        <v>442</v>
      </c>
      <c r="AL116" s="1049"/>
      <c r="AM116" s="1049"/>
      <c r="AN116" s="1049"/>
      <c r="AO116" s="1050"/>
      <c r="AP116" s="1052" t="s">
        <v>445</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438</v>
      </c>
      <c r="BR116" s="1010"/>
      <c r="BS116" s="1010"/>
      <c r="BT116" s="1010"/>
      <c r="BU116" s="1010"/>
      <c r="BV116" s="1010" t="s">
        <v>440</v>
      </c>
      <c r="BW116" s="1010"/>
      <c r="BX116" s="1010"/>
      <c r="BY116" s="1010"/>
      <c r="BZ116" s="1010"/>
      <c r="CA116" s="1010" t="s">
        <v>438</v>
      </c>
      <c r="CB116" s="1010"/>
      <c r="CC116" s="1010"/>
      <c r="CD116" s="1010"/>
      <c r="CE116" s="1010"/>
      <c r="CF116" s="1004" t="s">
        <v>438</v>
      </c>
      <c r="CG116" s="1005"/>
      <c r="CH116" s="1005"/>
      <c r="CI116" s="1005"/>
      <c r="CJ116" s="1005"/>
      <c r="CK116" s="1035"/>
      <c r="CL116" s="1036"/>
      <c r="CM116" s="1006" t="s">
        <v>464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438</v>
      </c>
      <c r="DH116" s="1049"/>
      <c r="DI116" s="1049"/>
      <c r="DJ116" s="1049"/>
      <c r="DK116" s="1050"/>
      <c r="DL116" s="1051" t="s">
        <v>442</v>
      </c>
      <c r="DM116" s="1049"/>
      <c r="DN116" s="1049"/>
      <c r="DO116" s="1049"/>
      <c r="DP116" s="1050"/>
      <c r="DQ116" s="1051" t="s">
        <v>442</v>
      </c>
      <c r="DR116" s="1049"/>
      <c r="DS116" s="1049"/>
      <c r="DT116" s="1049"/>
      <c r="DU116" s="1050"/>
      <c r="DV116" s="1052" t="s">
        <v>442</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3863026</v>
      </c>
      <c r="AB117" s="1067"/>
      <c r="AC117" s="1067"/>
      <c r="AD117" s="1067"/>
      <c r="AE117" s="1068"/>
      <c r="AF117" s="1069">
        <v>4010769</v>
      </c>
      <c r="AG117" s="1067"/>
      <c r="AH117" s="1067"/>
      <c r="AI117" s="1067"/>
      <c r="AJ117" s="1068"/>
      <c r="AK117" s="1069">
        <v>3961835</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439</v>
      </c>
      <c r="BW117" s="1010"/>
      <c r="BX117" s="1010"/>
      <c r="BY117" s="1010"/>
      <c r="BZ117" s="1010"/>
      <c r="CA117" s="1010" t="s">
        <v>438</v>
      </c>
      <c r="CB117" s="1010"/>
      <c r="CC117" s="1010"/>
      <c r="CD117" s="1010"/>
      <c r="CE117" s="1010"/>
      <c r="CF117" s="1004" t="s">
        <v>442</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438</v>
      </c>
      <c r="DH117" s="1049"/>
      <c r="DI117" s="1049"/>
      <c r="DJ117" s="1049"/>
      <c r="DK117" s="1050"/>
      <c r="DL117" s="1051" t="s">
        <v>127</v>
      </c>
      <c r="DM117" s="1049"/>
      <c r="DN117" s="1049"/>
      <c r="DO117" s="1049"/>
      <c r="DP117" s="1050"/>
      <c r="DQ117" s="1051" t="s">
        <v>438</v>
      </c>
      <c r="DR117" s="1049"/>
      <c r="DS117" s="1049"/>
      <c r="DT117" s="1049"/>
      <c r="DU117" s="1050"/>
      <c r="DV117" s="1052" t="s">
        <v>127</v>
      </c>
      <c r="DW117" s="1053"/>
      <c r="DX117" s="1053"/>
      <c r="DY117" s="1053"/>
      <c r="DZ117" s="1054"/>
    </row>
    <row r="118" spans="1:130" s="246" customFormat="1" ht="26.25" customHeight="1">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306</v>
      </c>
      <c r="AG118" s="975"/>
      <c r="AH118" s="975"/>
      <c r="AI118" s="975"/>
      <c r="AJ118" s="976"/>
      <c r="AK118" s="974" t="s">
        <v>305</v>
      </c>
      <c r="AL118" s="975"/>
      <c r="AM118" s="975"/>
      <c r="AN118" s="975"/>
      <c r="AO118" s="976"/>
      <c r="AP118" s="1061" t="s">
        <v>431</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442</v>
      </c>
      <c r="BR118" s="1088"/>
      <c r="BS118" s="1088"/>
      <c r="BT118" s="1088"/>
      <c r="BU118" s="1088"/>
      <c r="BV118" s="1088" t="s">
        <v>438</v>
      </c>
      <c r="BW118" s="1088"/>
      <c r="BX118" s="1088"/>
      <c r="BY118" s="1088"/>
      <c r="BZ118" s="1088"/>
      <c r="CA118" s="1088" t="s">
        <v>438</v>
      </c>
      <c r="CB118" s="1088"/>
      <c r="CC118" s="1088"/>
      <c r="CD118" s="1088"/>
      <c r="CE118" s="1088"/>
      <c r="CF118" s="1004" t="s">
        <v>438</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438</v>
      </c>
      <c r="DH118" s="1049"/>
      <c r="DI118" s="1049"/>
      <c r="DJ118" s="1049"/>
      <c r="DK118" s="1050"/>
      <c r="DL118" s="1051" t="s">
        <v>440</v>
      </c>
      <c r="DM118" s="1049"/>
      <c r="DN118" s="1049"/>
      <c r="DO118" s="1049"/>
      <c r="DP118" s="1050"/>
      <c r="DQ118" s="1051" t="s">
        <v>438</v>
      </c>
      <c r="DR118" s="1049"/>
      <c r="DS118" s="1049"/>
      <c r="DT118" s="1049"/>
      <c r="DU118" s="1050"/>
      <c r="DV118" s="1052" t="s">
        <v>438</v>
      </c>
      <c r="DW118" s="1053"/>
      <c r="DX118" s="1053"/>
      <c r="DY118" s="1053"/>
      <c r="DZ118" s="1054"/>
    </row>
    <row r="119" spans="1:130" s="246" customFormat="1" ht="26.25" customHeight="1">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438</v>
      </c>
      <c r="AB119" s="982"/>
      <c r="AC119" s="982"/>
      <c r="AD119" s="982"/>
      <c r="AE119" s="983"/>
      <c r="AF119" s="984" t="s">
        <v>442</v>
      </c>
      <c r="AG119" s="982"/>
      <c r="AH119" s="982"/>
      <c r="AI119" s="982"/>
      <c r="AJ119" s="983"/>
      <c r="AK119" s="984" t="s">
        <v>461</v>
      </c>
      <c r="AL119" s="982"/>
      <c r="AM119" s="982"/>
      <c r="AN119" s="982"/>
      <c r="AO119" s="983"/>
      <c r="AP119" s="985" t="s">
        <v>438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470</v>
      </c>
      <c r="BP119" s="1096"/>
      <c r="BQ119" s="1087">
        <v>46136851</v>
      </c>
      <c r="BR119" s="1088"/>
      <c r="BS119" s="1088"/>
      <c r="BT119" s="1088"/>
      <c r="BU119" s="1088"/>
      <c r="BV119" s="1088">
        <v>44918179</v>
      </c>
      <c r="BW119" s="1088"/>
      <c r="BX119" s="1088"/>
      <c r="BY119" s="1088"/>
      <c r="BZ119" s="1088"/>
      <c r="CA119" s="1088">
        <v>43196940</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327401</v>
      </c>
      <c r="DH119" s="1074"/>
      <c r="DI119" s="1074"/>
      <c r="DJ119" s="1074"/>
      <c r="DK119" s="1075"/>
      <c r="DL119" s="1073">
        <v>254898</v>
      </c>
      <c r="DM119" s="1074"/>
      <c r="DN119" s="1074"/>
      <c r="DO119" s="1074"/>
      <c r="DP119" s="1075"/>
      <c r="DQ119" s="1073">
        <v>189714</v>
      </c>
      <c r="DR119" s="1074"/>
      <c r="DS119" s="1074"/>
      <c r="DT119" s="1074"/>
      <c r="DU119" s="1075"/>
      <c r="DV119" s="1076">
        <v>1.3</v>
      </c>
      <c r="DW119" s="1077"/>
      <c r="DX119" s="1077"/>
      <c r="DY119" s="1077"/>
      <c r="DZ119" s="1078"/>
    </row>
    <row r="120" spans="1:130" s="246" customFormat="1" ht="26.25" customHeight="1">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461</v>
      </c>
      <c r="AB120" s="1049"/>
      <c r="AC120" s="1049"/>
      <c r="AD120" s="1049"/>
      <c r="AE120" s="1050"/>
      <c r="AF120" s="1051" t="s">
        <v>461</v>
      </c>
      <c r="AG120" s="1049"/>
      <c r="AH120" s="1049"/>
      <c r="AI120" s="1049"/>
      <c r="AJ120" s="1050"/>
      <c r="AK120" s="1051" t="s">
        <v>438</v>
      </c>
      <c r="AL120" s="1049"/>
      <c r="AM120" s="1049"/>
      <c r="AN120" s="1049"/>
      <c r="AO120" s="1050"/>
      <c r="AP120" s="1052" t="s">
        <v>445</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10658573</v>
      </c>
      <c r="BR120" s="1017"/>
      <c r="BS120" s="1017"/>
      <c r="BT120" s="1017"/>
      <c r="BU120" s="1017"/>
      <c r="BV120" s="1017">
        <v>11995035</v>
      </c>
      <c r="BW120" s="1017"/>
      <c r="BX120" s="1017"/>
      <c r="BY120" s="1017"/>
      <c r="BZ120" s="1017"/>
      <c r="CA120" s="1017">
        <v>13296510</v>
      </c>
      <c r="CB120" s="1017"/>
      <c r="CC120" s="1017"/>
      <c r="CD120" s="1017"/>
      <c r="CE120" s="1017"/>
      <c r="CF120" s="1031">
        <v>91.6</v>
      </c>
      <c r="CG120" s="1032"/>
      <c r="CH120" s="1032"/>
      <c r="CI120" s="1032"/>
      <c r="CJ120" s="1032"/>
      <c r="CK120" s="1097" t="s">
        <v>474</v>
      </c>
      <c r="CL120" s="1098"/>
      <c r="CM120" s="1098"/>
      <c r="CN120" s="1098"/>
      <c r="CO120" s="1099"/>
      <c r="CP120" s="1105" t="s">
        <v>406</v>
      </c>
      <c r="CQ120" s="1106"/>
      <c r="CR120" s="1106"/>
      <c r="CS120" s="1106"/>
      <c r="CT120" s="1106"/>
      <c r="CU120" s="1106"/>
      <c r="CV120" s="1106"/>
      <c r="CW120" s="1106"/>
      <c r="CX120" s="1106"/>
      <c r="CY120" s="1106"/>
      <c r="CZ120" s="1106"/>
      <c r="DA120" s="1106"/>
      <c r="DB120" s="1106"/>
      <c r="DC120" s="1106"/>
      <c r="DD120" s="1106"/>
      <c r="DE120" s="1106"/>
      <c r="DF120" s="1107"/>
      <c r="DG120" s="1016">
        <v>5437936</v>
      </c>
      <c r="DH120" s="1017"/>
      <c r="DI120" s="1017"/>
      <c r="DJ120" s="1017"/>
      <c r="DK120" s="1017"/>
      <c r="DL120" s="1017">
        <v>5291890</v>
      </c>
      <c r="DM120" s="1017"/>
      <c r="DN120" s="1017"/>
      <c r="DO120" s="1017"/>
      <c r="DP120" s="1017"/>
      <c r="DQ120" s="1017">
        <v>4993334</v>
      </c>
      <c r="DR120" s="1017"/>
      <c r="DS120" s="1017"/>
      <c r="DT120" s="1017"/>
      <c r="DU120" s="1017"/>
      <c r="DV120" s="1018">
        <v>34.4</v>
      </c>
      <c r="DW120" s="1018"/>
      <c r="DX120" s="1018"/>
      <c r="DY120" s="1018"/>
      <c r="DZ120" s="1019"/>
    </row>
    <row r="121" spans="1:130" s="246" customFormat="1" ht="26.25" customHeight="1">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100671</v>
      </c>
      <c r="AB121" s="1049"/>
      <c r="AC121" s="1049"/>
      <c r="AD121" s="1049"/>
      <c r="AE121" s="1050"/>
      <c r="AF121" s="1051">
        <v>73607</v>
      </c>
      <c r="AG121" s="1049"/>
      <c r="AH121" s="1049"/>
      <c r="AI121" s="1049"/>
      <c r="AJ121" s="1050"/>
      <c r="AK121" s="1051">
        <v>68440</v>
      </c>
      <c r="AL121" s="1049"/>
      <c r="AM121" s="1049"/>
      <c r="AN121" s="1049"/>
      <c r="AO121" s="1050"/>
      <c r="AP121" s="1052">
        <v>0.5</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4396980</v>
      </c>
      <c r="BR121" s="1010"/>
      <c r="BS121" s="1010"/>
      <c r="BT121" s="1010"/>
      <c r="BU121" s="1010"/>
      <c r="BV121" s="1010">
        <v>5355155</v>
      </c>
      <c r="BW121" s="1010"/>
      <c r="BX121" s="1010"/>
      <c r="BY121" s="1010"/>
      <c r="BZ121" s="1010"/>
      <c r="CA121" s="1010">
        <v>4621373</v>
      </c>
      <c r="CB121" s="1010"/>
      <c r="CC121" s="1010"/>
      <c r="CD121" s="1010"/>
      <c r="CE121" s="1010"/>
      <c r="CF121" s="1004">
        <v>31.8</v>
      </c>
      <c r="CG121" s="1005"/>
      <c r="CH121" s="1005"/>
      <c r="CI121" s="1005"/>
      <c r="CJ121" s="1005"/>
      <c r="CK121" s="1100"/>
      <c r="CL121" s="1101"/>
      <c r="CM121" s="1101"/>
      <c r="CN121" s="1101"/>
      <c r="CO121" s="1102"/>
      <c r="CP121" s="1110" t="s">
        <v>477</v>
      </c>
      <c r="CQ121" s="1111"/>
      <c r="CR121" s="1111"/>
      <c r="CS121" s="1111"/>
      <c r="CT121" s="1111"/>
      <c r="CU121" s="1111"/>
      <c r="CV121" s="1111"/>
      <c r="CW121" s="1111"/>
      <c r="CX121" s="1111"/>
      <c r="CY121" s="1111"/>
      <c r="CZ121" s="1111"/>
      <c r="DA121" s="1111"/>
      <c r="DB121" s="1111"/>
      <c r="DC121" s="1111"/>
      <c r="DD121" s="1111"/>
      <c r="DE121" s="1111"/>
      <c r="DF121" s="1112"/>
      <c r="DG121" s="1009">
        <v>1008059</v>
      </c>
      <c r="DH121" s="1010"/>
      <c r="DI121" s="1010"/>
      <c r="DJ121" s="1010"/>
      <c r="DK121" s="1010"/>
      <c r="DL121" s="1010">
        <v>1124303</v>
      </c>
      <c r="DM121" s="1010"/>
      <c r="DN121" s="1010"/>
      <c r="DO121" s="1010"/>
      <c r="DP121" s="1010"/>
      <c r="DQ121" s="1010">
        <v>1095063</v>
      </c>
      <c r="DR121" s="1010"/>
      <c r="DS121" s="1010"/>
      <c r="DT121" s="1010"/>
      <c r="DU121" s="1010"/>
      <c r="DV121" s="1011">
        <v>7.5</v>
      </c>
      <c r="DW121" s="1011"/>
      <c r="DX121" s="1011"/>
      <c r="DY121" s="1011"/>
      <c r="DZ121" s="1012"/>
    </row>
    <row r="122" spans="1:130" s="246" customFormat="1" ht="26.25" customHeight="1">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438</v>
      </c>
      <c r="AB122" s="1049"/>
      <c r="AC122" s="1049"/>
      <c r="AD122" s="1049"/>
      <c r="AE122" s="1050"/>
      <c r="AF122" s="1051" t="s">
        <v>453</v>
      </c>
      <c r="AG122" s="1049"/>
      <c r="AH122" s="1049"/>
      <c r="AI122" s="1049"/>
      <c r="AJ122" s="1050"/>
      <c r="AK122" s="1051" t="s">
        <v>438</v>
      </c>
      <c r="AL122" s="1049"/>
      <c r="AM122" s="1049"/>
      <c r="AN122" s="1049"/>
      <c r="AO122" s="1050"/>
      <c r="AP122" s="1052" t="s">
        <v>438</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31081187</v>
      </c>
      <c r="BR122" s="1088"/>
      <c r="BS122" s="1088"/>
      <c r="BT122" s="1088"/>
      <c r="BU122" s="1088"/>
      <c r="BV122" s="1088">
        <v>30609721</v>
      </c>
      <c r="BW122" s="1088"/>
      <c r="BX122" s="1088"/>
      <c r="BY122" s="1088"/>
      <c r="BZ122" s="1088"/>
      <c r="CA122" s="1088">
        <v>29753278</v>
      </c>
      <c r="CB122" s="1088"/>
      <c r="CC122" s="1088"/>
      <c r="CD122" s="1088"/>
      <c r="CE122" s="1088"/>
      <c r="CF122" s="1108">
        <v>205</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v>6634</v>
      </c>
      <c r="DH122" s="1010"/>
      <c r="DI122" s="1010"/>
      <c r="DJ122" s="1010"/>
      <c r="DK122" s="1010"/>
      <c r="DL122" s="1010">
        <v>6605</v>
      </c>
      <c r="DM122" s="1010"/>
      <c r="DN122" s="1010"/>
      <c r="DO122" s="1010"/>
      <c r="DP122" s="1010"/>
      <c r="DQ122" s="1010">
        <v>3204</v>
      </c>
      <c r="DR122" s="1010"/>
      <c r="DS122" s="1010"/>
      <c r="DT122" s="1010"/>
      <c r="DU122" s="1010"/>
      <c r="DV122" s="1011">
        <v>0</v>
      </c>
      <c r="DW122" s="1011"/>
      <c r="DX122" s="1011"/>
      <c r="DY122" s="1011"/>
      <c r="DZ122" s="1012"/>
    </row>
    <row r="123" spans="1:130" s="246" customFormat="1" ht="26.25" customHeight="1">
      <c r="A123" s="1149"/>
      <c r="B123" s="1036"/>
      <c r="C123" s="1006" t="s">
        <v>464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5509</v>
      </c>
      <c r="AB123" s="1049"/>
      <c r="AC123" s="1049"/>
      <c r="AD123" s="1049"/>
      <c r="AE123" s="1050"/>
      <c r="AF123" s="1051" t="s">
        <v>442</v>
      </c>
      <c r="AG123" s="1049"/>
      <c r="AH123" s="1049"/>
      <c r="AI123" s="1049"/>
      <c r="AJ123" s="1050"/>
      <c r="AK123" s="1051" t="s">
        <v>461</v>
      </c>
      <c r="AL123" s="1049"/>
      <c r="AM123" s="1049"/>
      <c r="AN123" s="1049"/>
      <c r="AO123" s="1050"/>
      <c r="AP123" s="1052" t="s">
        <v>438</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480</v>
      </c>
      <c r="BP123" s="1096"/>
      <c r="BQ123" s="1155">
        <v>46136740</v>
      </c>
      <c r="BR123" s="1156"/>
      <c r="BS123" s="1156"/>
      <c r="BT123" s="1156"/>
      <c r="BU123" s="1156"/>
      <c r="BV123" s="1156">
        <v>47959911</v>
      </c>
      <c r="BW123" s="1156"/>
      <c r="BX123" s="1156"/>
      <c r="BY123" s="1156"/>
      <c r="BZ123" s="1156"/>
      <c r="CA123" s="1156">
        <v>47671161</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t="s">
        <v>461</v>
      </c>
      <c r="DH123" s="1049"/>
      <c r="DI123" s="1049"/>
      <c r="DJ123" s="1049"/>
      <c r="DK123" s="1050"/>
      <c r="DL123" s="1051" t="s">
        <v>440</v>
      </c>
      <c r="DM123" s="1049"/>
      <c r="DN123" s="1049"/>
      <c r="DO123" s="1049"/>
      <c r="DP123" s="1050"/>
      <c r="DQ123" s="1051" t="s">
        <v>127</v>
      </c>
      <c r="DR123" s="1049"/>
      <c r="DS123" s="1049"/>
      <c r="DT123" s="1049"/>
      <c r="DU123" s="1050"/>
      <c r="DV123" s="1052" t="s">
        <v>461</v>
      </c>
      <c r="DW123" s="1053"/>
      <c r="DX123" s="1053"/>
      <c r="DY123" s="1053"/>
      <c r="DZ123" s="1054"/>
    </row>
    <row r="124" spans="1:130" s="246" customFormat="1" ht="26.25" customHeight="1" thickBot="1">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461</v>
      </c>
      <c r="AB124" s="1049"/>
      <c r="AC124" s="1049"/>
      <c r="AD124" s="1049"/>
      <c r="AE124" s="1050"/>
      <c r="AF124" s="1051" t="s">
        <v>445</v>
      </c>
      <c r="AG124" s="1049"/>
      <c r="AH124" s="1049"/>
      <c r="AI124" s="1049"/>
      <c r="AJ124" s="1050"/>
      <c r="AK124" s="1051" t="s">
        <v>438</v>
      </c>
      <c r="AL124" s="1049"/>
      <c r="AM124" s="1049"/>
      <c r="AN124" s="1049"/>
      <c r="AO124" s="1050"/>
      <c r="AP124" s="1052" t="s">
        <v>127</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0</v>
      </c>
      <c r="BR124" s="1118"/>
      <c r="BS124" s="1118"/>
      <c r="BT124" s="1118"/>
      <c r="BU124" s="1118"/>
      <c r="BV124" s="1118" t="s">
        <v>461</v>
      </c>
      <c r="BW124" s="1118"/>
      <c r="BX124" s="1118"/>
      <c r="BY124" s="1118"/>
      <c r="BZ124" s="1118"/>
      <c r="CA124" s="1118" t="s">
        <v>438</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438</v>
      </c>
      <c r="DM124" s="1074"/>
      <c r="DN124" s="1074"/>
      <c r="DO124" s="1074"/>
      <c r="DP124" s="1075"/>
      <c r="DQ124" s="1073" t="s">
        <v>438</v>
      </c>
      <c r="DR124" s="1074"/>
      <c r="DS124" s="1074"/>
      <c r="DT124" s="1074"/>
      <c r="DU124" s="1075"/>
      <c r="DV124" s="1076" t="s">
        <v>439</v>
      </c>
      <c r="DW124" s="1077"/>
      <c r="DX124" s="1077"/>
      <c r="DY124" s="1077"/>
      <c r="DZ124" s="1078"/>
    </row>
    <row r="125" spans="1:130" s="246" customFormat="1" ht="26.25" customHeight="1">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438</v>
      </c>
      <c r="AG125" s="1049"/>
      <c r="AH125" s="1049"/>
      <c r="AI125" s="1049"/>
      <c r="AJ125" s="1050"/>
      <c r="AK125" s="1051" t="s">
        <v>127</v>
      </c>
      <c r="AL125" s="1049"/>
      <c r="AM125" s="1049"/>
      <c r="AN125" s="1049"/>
      <c r="AO125" s="1050"/>
      <c r="AP125" s="1052" t="s">
        <v>440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438</v>
      </c>
      <c r="DH125" s="1017"/>
      <c r="DI125" s="1017"/>
      <c r="DJ125" s="1017"/>
      <c r="DK125" s="1017"/>
      <c r="DL125" s="1017" t="s">
        <v>440</v>
      </c>
      <c r="DM125" s="1017"/>
      <c r="DN125" s="1017"/>
      <c r="DO125" s="1017"/>
      <c r="DP125" s="1017"/>
      <c r="DQ125" s="1017" t="s">
        <v>438</v>
      </c>
      <c r="DR125" s="1017"/>
      <c r="DS125" s="1017"/>
      <c r="DT125" s="1017"/>
      <c r="DU125" s="1017"/>
      <c r="DV125" s="1018" t="s">
        <v>127</v>
      </c>
      <c r="DW125" s="1018"/>
      <c r="DX125" s="1018"/>
      <c r="DY125" s="1018"/>
      <c r="DZ125" s="1019"/>
    </row>
    <row r="126" spans="1:130" s="246" customFormat="1" ht="26.25" customHeight="1" thickBot="1">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445</v>
      </c>
      <c r="AB126" s="1049"/>
      <c r="AC126" s="1049"/>
      <c r="AD126" s="1049"/>
      <c r="AE126" s="1050"/>
      <c r="AF126" s="1051" t="s">
        <v>127</v>
      </c>
      <c r="AG126" s="1049"/>
      <c r="AH126" s="1049"/>
      <c r="AI126" s="1049"/>
      <c r="AJ126" s="1050"/>
      <c r="AK126" s="1051" t="s">
        <v>438</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438</v>
      </c>
      <c r="DR126" s="1010"/>
      <c r="DS126" s="1010"/>
      <c r="DT126" s="1010"/>
      <c r="DU126" s="1010"/>
      <c r="DV126" s="1011" t="s">
        <v>127</v>
      </c>
      <c r="DW126" s="1011"/>
      <c r="DX126" s="1011"/>
      <c r="DY126" s="1011"/>
      <c r="DZ126" s="1012"/>
    </row>
    <row r="127" spans="1:130" s="246" customFormat="1" ht="26.25" customHeight="1">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724</v>
      </c>
      <c r="AB127" s="1049"/>
      <c r="AC127" s="1049"/>
      <c r="AD127" s="1049"/>
      <c r="AE127" s="1050"/>
      <c r="AF127" s="1051">
        <v>766</v>
      </c>
      <c r="AG127" s="1049"/>
      <c r="AH127" s="1049"/>
      <c r="AI127" s="1049"/>
      <c r="AJ127" s="1050"/>
      <c r="AK127" s="1051">
        <v>572</v>
      </c>
      <c r="AL127" s="1049"/>
      <c r="AM127" s="1049"/>
      <c r="AN127" s="1049"/>
      <c r="AO127" s="1050"/>
      <c r="AP127" s="1052">
        <v>0</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438</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v>581453</v>
      </c>
      <c r="AB128" s="1138"/>
      <c r="AC128" s="1138"/>
      <c r="AD128" s="1138"/>
      <c r="AE128" s="1139"/>
      <c r="AF128" s="1140">
        <v>598262</v>
      </c>
      <c r="AG128" s="1138"/>
      <c r="AH128" s="1138"/>
      <c r="AI128" s="1138"/>
      <c r="AJ128" s="1139"/>
      <c r="AK128" s="1140">
        <v>585793</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438</v>
      </c>
      <c r="BG128" s="1145"/>
      <c r="BH128" s="1145"/>
      <c r="BI128" s="1145"/>
      <c r="BJ128" s="1145"/>
      <c r="BK128" s="1145"/>
      <c r="BL128" s="1146"/>
      <c r="BM128" s="1144">
        <v>12.62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438</v>
      </c>
      <c r="DH128" s="1130"/>
      <c r="DI128" s="1130"/>
      <c r="DJ128" s="1130"/>
      <c r="DK128" s="1130"/>
      <c r="DL128" s="1130" t="s">
        <v>445</v>
      </c>
      <c r="DM128" s="1130"/>
      <c r="DN128" s="1130"/>
      <c r="DO128" s="1130"/>
      <c r="DP128" s="1130"/>
      <c r="DQ128" s="1130" t="s">
        <v>438</v>
      </c>
      <c r="DR128" s="1130"/>
      <c r="DS128" s="1130"/>
      <c r="DT128" s="1130"/>
      <c r="DU128" s="1130"/>
      <c r="DV128" s="1131" t="s">
        <v>445</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17058585</v>
      </c>
      <c r="AB129" s="1049"/>
      <c r="AC129" s="1049"/>
      <c r="AD129" s="1049"/>
      <c r="AE129" s="1050"/>
      <c r="AF129" s="1051">
        <v>17172238</v>
      </c>
      <c r="AG129" s="1049"/>
      <c r="AH129" s="1049"/>
      <c r="AI129" s="1049"/>
      <c r="AJ129" s="1050"/>
      <c r="AK129" s="1051">
        <v>17397439</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438</v>
      </c>
      <c r="BG129" s="1159"/>
      <c r="BH129" s="1159"/>
      <c r="BI129" s="1159"/>
      <c r="BJ129" s="1159"/>
      <c r="BK129" s="1159"/>
      <c r="BL129" s="1160"/>
      <c r="BM129" s="1158">
        <v>17.62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2696531</v>
      </c>
      <c r="AB130" s="1049"/>
      <c r="AC130" s="1049"/>
      <c r="AD130" s="1049"/>
      <c r="AE130" s="1050"/>
      <c r="AF130" s="1051">
        <v>2860575</v>
      </c>
      <c r="AG130" s="1049"/>
      <c r="AH130" s="1049"/>
      <c r="AI130" s="1049"/>
      <c r="AJ130" s="1050"/>
      <c r="AK130" s="1051">
        <v>2881579</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3.7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14362054</v>
      </c>
      <c r="AB131" s="1074"/>
      <c r="AC131" s="1074"/>
      <c r="AD131" s="1074"/>
      <c r="AE131" s="1075"/>
      <c r="AF131" s="1073">
        <v>14311663</v>
      </c>
      <c r="AG131" s="1074"/>
      <c r="AH131" s="1074"/>
      <c r="AI131" s="1074"/>
      <c r="AJ131" s="1075"/>
      <c r="AK131" s="1073">
        <v>14515860</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t="s">
        <v>504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4.0735259729999997</v>
      </c>
      <c r="AB132" s="1190"/>
      <c r="AC132" s="1190"/>
      <c r="AD132" s="1190"/>
      <c r="AE132" s="1191"/>
      <c r="AF132" s="1192">
        <v>3.8565189800000002</v>
      </c>
      <c r="AG132" s="1190"/>
      <c r="AH132" s="1190"/>
      <c r="AI132" s="1190"/>
      <c r="AJ132" s="1191"/>
      <c r="AK132" s="1192">
        <v>3.4063637980000001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4.4000000000000004</v>
      </c>
      <c r="AB133" s="1173"/>
      <c r="AC133" s="1173"/>
      <c r="AD133" s="1173"/>
      <c r="AE133" s="1174"/>
      <c r="AF133" s="1172">
        <v>4.2</v>
      </c>
      <c r="AG133" s="1173"/>
      <c r="AH133" s="1173"/>
      <c r="AI133" s="1173"/>
      <c r="AJ133" s="1174"/>
      <c r="AK133" s="1172">
        <v>3.7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GNZyrmDa7DqgHvmCsTV56JrpCMrp/gCHg3rH6BC5qnZEOMzQW2gEDgIzDPROKfAT2pX9kZHCDj9FLPUPb/D9g==" saltValue="vgS520mvxFObBKYCBxeL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9ccen2FPWVHtnjw0tL9Oc/gDUqtllY/dRZmDR8btOSxRKDFoXozZkxdGAvqddzWSmDb8gVXK18fFzURaAJ2zdA==" saltValue="b7Ptyox1nSuiRZJ63LMo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TpnUP4Ay62K9Jx1bd5vI7v/aqjg29sXImIX2myZK/eKM4ivDN7f2NagY0eVdUf1mhWfM0ao3onvPge0rr7J3A==" saltValue="t+mkBOYisxOFCwwCm3rr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3758838</v>
      </c>
      <c r="AP9" s="312">
        <v>48007</v>
      </c>
      <c r="AQ9" s="313">
        <v>72852</v>
      </c>
      <c r="AR9" s="314">
        <v>-34.1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185073</v>
      </c>
      <c r="AP10" s="315">
        <v>2364</v>
      </c>
      <c r="AQ10" s="316">
        <v>5779</v>
      </c>
      <c r="AR10" s="317">
        <v>-59.1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1022384</v>
      </c>
      <c r="AP11" s="315">
        <v>13058</v>
      </c>
      <c r="AQ11" s="316">
        <v>5205</v>
      </c>
      <c r="AR11" s="317">
        <v>150.9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1186</v>
      </c>
      <c r="AR12" s="317" t="s">
        <v>520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v>2</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245713</v>
      </c>
      <c r="AP14" s="315">
        <v>3138</v>
      </c>
      <c r="AQ14" s="316">
        <v>3005</v>
      </c>
      <c r="AR14" s="317">
        <v>4.4000000000000004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128596</v>
      </c>
      <c r="AP15" s="315">
        <v>1642</v>
      </c>
      <c r="AQ15" s="316">
        <v>1720</v>
      </c>
      <c r="AR15" s="317">
        <v>-4.5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-340070</v>
      </c>
      <c r="AP16" s="315">
        <v>-4343</v>
      </c>
      <c r="AQ16" s="316">
        <v>-6900</v>
      </c>
      <c r="AR16" s="317">
        <v>-37.1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5000534</v>
      </c>
      <c r="AP17" s="315">
        <v>63866</v>
      </c>
      <c r="AQ17" s="316">
        <v>82850</v>
      </c>
      <c r="AR17" s="317">
        <v>-22.9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6.28</v>
      </c>
      <c r="AP21" s="328">
        <v>8.1999999999999993</v>
      </c>
      <c r="AQ21" s="329">
        <v>-1.92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99.3</v>
      </c>
      <c r="AP22" s="333">
        <v>97.9</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3141476</v>
      </c>
      <c r="AP32" s="342">
        <v>40123</v>
      </c>
      <c r="AQ32" s="343">
        <v>53769</v>
      </c>
      <c r="AR32" s="344">
        <v>-25.4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v>30</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439167</v>
      </c>
      <c r="AP35" s="342">
        <v>5609</v>
      </c>
      <c r="AQ35" s="343">
        <v>13935</v>
      </c>
      <c r="AR35" s="344">
        <v>-59.7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312180</v>
      </c>
      <c r="AP36" s="342">
        <v>3987</v>
      </c>
      <c r="AQ36" s="343">
        <v>1254</v>
      </c>
      <c r="AR36" s="344">
        <v>217.9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69012</v>
      </c>
      <c r="AP37" s="342">
        <v>881</v>
      </c>
      <c r="AQ37" s="343">
        <v>601</v>
      </c>
      <c r="AR37" s="344">
        <v>46.6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t="s">
        <v>520</v>
      </c>
      <c r="AP38" s="345" t="s">
        <v>520</v>
      </c>
      <c r="AQ38" s="346">
        <v>1</v>
      </c>
      <c r="AR38" s="334" t="s">
        <v>520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-585793</v>
      </c>
      <c r="AP39" s="342">
        <v>-7482</v>
      </c>
      <c r="AQ39" s="343">
        <v>-4013</v>
      </c>
      <c r="AR39" s="344">
        <v>86.4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-2881579</v>
      </c>
      <c r="AP40" s="342">
        <v>-36803</v>
      </c>
      <c r="AQ40" s="343">
        <v>-48341</v>
      </c>
      <c r="AR40" s="344">
        <v>-23.9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494463</v>
      </c>
      <c r="AP41" s="342">
        <v>6315</v>
      </c>
      <c r="AQ41" s="343">
        <v>17235</v>
      </c>
      <c r="AR41" s="344">
        <v>-63.4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7288809</v>
      </c>
      <c r="AN51" s="364">
        <v>91725</v>
      </c>
      <c r="AO51" s="365">
        <v>91.4</v>
      </c>
      <c r="AP51" s="366">
        <v>65988</v>
      </c>
      <c r="AQ51" s="367">
        <v>-5.0999999999999996</v>
      </c>
      <c r="AR51" s="368">
        <v>96.5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3751883</v>
      </c>
      <c r="AN52" s="372">
        <v>47215</v>
      </c>
      <c r="AO52" s="373">
        <v>121.5</v>
      </c>
      <c r="AP52" s="374">
        <v>36473</v>
      </c>
      <c r="AQ52" s="375">
        <v>3.3</v>
      </c>
      <c r="AR52" s="376">
        <v>118.2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3841682</v>
      </c>
      <c r="AN53" s="364">
        <v>48633</v>
      </c>
      <c r="AO53" s="365">
        <v>-47</v>
      </c>
      <c r="AP53" s="366">
        <v>77507</v>
      </c>
      <c r="AQ53" s="367">
        <v>17.5</v>
      </c>
      <c r="AR53" s="368">
        <v>-64.5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2444155</v>
      </c>
      <c r="AN54" s="372">
        <v>30941</v>
      </c>
      <c r="AO54" s="373">
        <v>-34.5</v>
      </c>
      <c r="AP54" s="374">
        <v>42788</v>
      </c>
      <c r="AQ54" s="375">
        <v>17.3</v>
      </c>
      <c r="AR54" s="376">
        <v>-51.8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5279238</v>
      </c>
      <c r="AN55" s="364">
        <v>66835</v>
      </c>
      <c r="AO55" s="365">
        <v>37.4</v>
      </c>
      <c r="AP55" s="366">
        <v>67319</v>
      </c>
      <c r="AQ55" s="367">
        <v>-13.1</v>
      </c>
      <c r="AR55" s="368">
        <v>50.5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3350727</v>
      </c>
      <c r="AN56" s="372">
        <v>42420</v>
      </c>
      <c r="AO56" s="373">
        <v>37.1</v>
      </c>
      <c r="AP56" s="374">
        <v>38101</v>
      </c>
      <c r="AQ56" s="375">
        <v>-11</v>
      </c>
      <c r="AR56" s="376">
        <v>48.1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2426004</v>
      </c>
      <c r="AN57" s="364">
        <v>30823</v>
      </c>
      <c r="AO57" s="365">
        <v>-53.9</v>
      </c>
      <c r="AP57" s="366">
        <v>70615</v>
      </c>
      <c r="AQ57" s="367">
        <v>4.9000000000000004</v>
      </c>
      <c r="AR57" s="368">
        <v>-58.8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1673652</v>
      </c>
      <c r="AN58" s="372">
        <v>21264</v>
      </c>
      <c r="AO58" s="373">
        <v>-49.9</v>
      </c>
      <c r="AP58" s="374">
        <v>37382</v>
      </c>
      <c r="AQ58" s="375">
        <v>-1.9</v>
      </c>
      <c r="AR58" s="376">
        <v>-48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2294560</v>
      </c>
      <c r="AN59" s="364">
        <v>29306</v>
      </c>
      <c r="AO59" s="365">
        <v>-4.9000000000000004</v>
      </c>
      <c r="AP59" s="366">
        <v>69185</v>
      </c>
      <c r="AQ59" s="367">
        <v>-2</v>
      </c>
      <c r="AR59" s="368">
        <v>-2.9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1087851</v>
      </c>
      <c r="AN60" s="372">
        <v>13894</v>
      </c>
      <c r="AO60" s="373">
        <v>-34.700000000000003</v>
      </c>
      <c r="AP60" s="374">
        <v>38519</v>
      </c>
      <c r="AQ60" s="375">
        <v>3</v>
      </c>
      <c r="AR60" s="376">
        <v>-37.700000000000003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4226059</v>
      </c>
      <c r="AN61" s="379">
        <v>53464</v>
      </c>
      <c r="AO61" s="380">
        <v>4.5999999999999996</v>
      </c>
      <c r="AP61" s="381">
        <v>70123</v>
      </c>
      <c r="AQ61" s="382">
        <v>0.4</v>
      </c>
      <c r="AR61" s="368">
        <v>4.2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2461654</v>
      </c>
      <c r="AN62" s="372">
        <v>31147</v>
      </c>
      <c r="AO62" s="373">
        <v>7.9</v>
      </c>
      <c r="AP62" s="374">
        <v>38653</v>
      </c>
      <c r="AQ62" s="375">
        <v>2.1</v>
      </c>
      <c r="AR62" s="376">
        <v>5.8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2yDexgGcdTYe1z3i9yWt0NoGMfBF2usA6JUpGRwHRnyKZHAT8OugCByv9zFNiNOVVX7ybSEJMCQtgRPB3lBRww==" saltValue="GQP4rFpBvNWQfngyG0gR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5pSYt9Eyp5HdVZuY77szN3H8w0jr3E/c8udihMwGBDwgqBFvr9c/Pb7WAqtHqDksEJEY18j6YMvIh/EH/I3w==" saltValue="/hEdelZkBMYR+Al8Hd66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k6lzqK6bbbr4t47/fwo7WFa6ofzsZXE0XzxUfmxVwkdA9D/wEwu3Bs2BXFULILUJpdvVYeGRTuYYlmhMu9M3Q==" saltValue="tn4Ul2a7mYXCSKXYXDiH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2" t="s">
        <v>3</v>
      </c>
      <c r="D47" s="1232"/>
      <c r="E47" s="1233"/>
      <c r="F47" s="11">
        <v>21.61</v>
      </c>
      <c r="G47" s="12">
        <v>25.03</v>
      </c>
      <c r="H47" s="12">
        <v>24.78</v>
      </c>
      <c r="I47" s="12">
        <v>24.63</v>
      </c>
      <c r="J47" s="13">
        <v>24.27</v>
      </c>
    </row>
    <row r="48" spans="2:10" ht="57.75" customHeight="1">
      <c r="B48" s="14"/>
      <c r="C48" s="1234" t="s">
        <v>4</v>
      </c>
      <c r="D48" s="1234"/>
      <c r="E48" s="1235"/>
      <c r="F48" s="15">
        <v>13.25</v>
      </c>
      <c r="G48" s="16">
        <v>13.96</v>
      </c>
      <c r="H48" s="16">
        <v>16.16</v>
      </c>
      <c r="I48" s="16">
        <v>12.34</v>
      </c>
      <c r="J48" s="17">
        <v>10.23</v>
      </c>
    </row>
    <row r="49" spans="2:10" ht="57.75" customHeight="1" thickBot="1">
      <c r="B49" s="18"/>
      <c r="C49" s="1236" t="s">
        <v>5</v>
      </c>
      <c r="D49" s="1236"/>
      <c r="E49" s="1237"/>
      <c r="F49" s="19" t="s">
        <v>567</v>
      </c>
      <c r="G49" s="20">
        <v>4.58</v>
      </c>
      <c r="H49" s="20">
        <v>2.35</v>
      </c>
      <c r="I49" s="20" t="s">
        <v>568</v>
      </c>
      <c r="J49" s="21" t="s">
        <v>569</v>
      </c>
    </row>
    <row r="50" spans="2:10" ht="13.5" customHeight="1"/>
    <row r="51" spans="2:10" ht="13.5" hidden="1" customHeight="1"/>
    <row r="52" spans="2:10" ht="13.5" hidden="1" customHeight="1"/>
    <row r="53" spans="2:10" ht="13.5" hidden="1" customHeight="1"/>
  </sheetData>
  <sheetProtection algorithmName="SHA-512" hashValue="azNNp6j4I6nfCt7ctT+o6Csu38GLSZ/OWvN6W3OOnUg1vwc1pSPjsJcVKzM0FPzfK8tB1nmrfRWkcCwyoJJZ5A==" saltValue="JqvjfHnfpNTNh5JfiytL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4" t="s">
        <v>570</v>
      </c>
      <c r="D34" s="1244"/>
      <c r="E34" s="1245"/>
      <c r="F34" s="32">
        <v>13.24</v>
      </c>
      <c r="G34" s="33">
        <v>13.95</v>
      </c>
      <c r="H34" s="33">
        <v>16.16</v>
      </c>
      <c r="I34" s="33">
        <v>12.34</v>
      </c>
      <c r="J34" s="34">
        <v>10.24</v>
      </c>
      <c r="K34" s="22"/>
      <c r="L34" s="22"/>
      <c r="M34" s="22"/>
      <c r="N34" s="22"/>
      <c r="O34" s="22"/>
      <c r="P34" s="22"/>
    </row>
    <row r="35" spans="1:16" ht="39" customHeight="1">
      <c r="A35" s="22"/>
      <c r="B35" s="35"/>
      <c r="C35" s="1238" t="s">
        <v>571</v>
      </c>
      <c r="D35" s="1239"/>
      <c r="E35" s="1240"/>
      <c r="F35" s="36">
        <v>3.45</v>
      </c>
      <c r="G35" s="37">
        <v>2.48</v>
      </c>
      <c r="H35" s="37">
        <v>4.84</v>
      </c>
      <c r="I35" s="37">
        <v>5.6</v>
      </c>
      <c r="J35" s="38">
        <v>6.71</v>
      </c>
      <c r="K35" s="22"/>
      <c r="L35" s="22"/>
      <c r="M35" s="22"/>
      <c r="N35" s="22"/>
      <c r="O35" s="22"/>
      <c r="P35" s="22"/>
    </row>
    <row r="36" spans="1:16" ht="39" customHeight="1">
      <c r="A36" s="22"/>
      <c r="B36" s="35"/>
      <c r="C36" s="1238" t="s">
        <v>572</v>
      </c>
      <c r="D36" s="1239"/>
      <c r="E36" s="1240"/>
      <c r="F36" s="36" t="s">
        <v>520</v>
      </c>
      <c r="G36" s="37">
        <v>0.57999999999999996</v>
      </c>
      <c r="H36" s="37">
        <v>0.92</v>
      </c>
      <c r="I36" s="37">
        <v>0.92</v>
      </c>
      <c r="J36" s="38">
        <v>1.1499999999999999</v>
      </c>
      <c r="K36" s="22"/>
      <c r="L36" s="22"/>
      <c r="M36" s="22"/>
      <c r="N36" s="22"/>
      <c r="O36" s="22"/>
      <c r="P36" s="22"/>
    </row>
    <row r="37" spans="1:16" ht="39" customHeight="1">
      <c r="A37" s="22"/>
      <c r="B37" s="35"/>
      <c r="C37" s="1238" t="s">
        <v>573</v>
      </c>
      <c r="D37" s="1239"/>
      <c r="E37" s="1240"/>
      <c r="F37" s="36">
        <v>0.21</v>
      </c>
      <c r="G37" s="37">
        <v>0.21</v>
      </c>
      <c r="H37" s="37">
        <v>0.68</v>
      </c>
      <c r="I37" s="37">
        <v>0.67</v>
      </c>
      <c r="J37" s="38">
        <v>0.93</v>
      </c>
      <c r="K37" s="22"/>
      <c r="L37" s="22"/>
      <c r="M37" s="22"/>
      <c r="N37" s="22"/>
      <c r="O37" s="22"/>
      <c r="P37" s="22"/>
    </row>
    <row r="38" spans="1:16" ht="39" customHeight="1">
      <c r="A38" s="22"/>
      <c r="B38" s="35"/>
      <c r="C38" s="1238" t="s">
        <v>574</v>
      </c>
      <c r="D38" s="1239"/>
      <c r="E38" s="1240"/>
      <c r="F38" s="36">
        <v>0.67</v>
      </c>
      <c r="G38" s="37">
        <v>0.2</v>
      </c>
      <c r="H38" s="37">
        <v>0.94</v>
      </c>
      <c r="I38" s="37">
        <v>0.49</v>
      </c>
      <c r="J38" s="38">
        <v>0.57999999999999996</v>
      </c>
      <c r="K38" s="22"/>
      <c r="L38" s="22"/>
      <c r="M38" s="22"/>
      <c r="N38" s="22"/>
      <c r="O38" s="22"/>
      <c r="P38" s="22"/>
    </row>
    <row r="39" spans="1:16" ht="39" customHeight="1">
      <c r="A39" s="22"/>
      <c r="B39" s="35"/>
      <c r="C39" s="1238" t="s">
        <v>575</v>
      </c>
      <c r="D39" s="1239"/>
      <c r="E39" s="1240"/>
      <c r="F39" s="36">
        <v>0</v>
      </c>
      <c r="G39" s="37">
        <v>0</v>
      </c>
      <c r="H39" s="37">
        <v>0</v>
      </c>
      <c r="I39" s="37">
        <v>0</v>
      </c>
      <c r="J39" s="38">
        <v>0</v>
      </c>
      <c r="K39" s="22"/>
      <c r="L39" s="22"/>
      <c r="M39" s="22"/>
      <c r="N39" s="22"/>
      <c r="O39" s="22"/>
      <c r="P39" s="22"/>
    </row>
    <row r="40" spans="1:16" ht="39" customHeight="1">
      <c r="A40" s="22"/>
      <c r="B40" s="35"/>
      <c r="C40" s="1238" t="s">
        <v>576</v>
      </c>
      <c r="D40" s="1239"/>
      <c r="E40" s="1240"/>
      <c r="F40" s="36">
        <v>0</v>
      </c>
      <c r="G40" s="37">
        <v>0</v>
      </c>
      <c r="H40" s="37">
        <v>0</v>
      </c>
      <c r="I40" s="37">
        <v>0</v>
      </c>
      <c r="J40" s="38">
        <v>0</v>
      </c>
      <c r="K40" s="22"/>
      <c r="L40" s="22"/>
      <c r="M40" s="22"/>
      <c r="N40" s="22"/>
      <c r="O40" s="22"/>
      <c r="P40" s="22"/>
    </row>
    <row r="41" spans="1:16" ht="39" customHeight="1">
      <c r="A41" s="22"/>
      <c r="B41" s="35"/>
      <c r="C41" s="1238" t="s">
        <v>577</v>
      </c>
      <c r="D41" s="1239"/>
      <c r="E41" s="1240"/>
      <c r="F41" s="36">
        <v>0</v>
      </c>
      <c r="G41" s="37">
        <v>0</v>
      </c>
      <c r="H41" s="37">
        <v>0</v>
      </c>
      <c r="I41" s="37">
        <v>0</v>
      </c>
      <c r="J41" s="38">
        <v>0</v>
      </c>
      <c r="K41" s="22"/>
      <c r="L41" s="22"/>
      <c r="M41" s="22"/>
      <c r="N41" s="22"/>
      <c r="O41" s="22"/>
      <c r="P41" s="22"/>
    </row>
    <row r="42" spans="1:16" ht="39" customHeight="1">
      <c r="A42" s="22"/>
      <c r="B42" s="39"/>
      <c r="C42" s="1238" t="s">
        <v>578</v>
      </c>
      <c r="D42" s="1239"/>
      <c r="E42" s="1240"/>
      <c r="F42" s="36" t="s">
        <v>520</v>
      </c>
      <c r="G42" s="37" t="s">
        <v>520</v>
      </c>
      <c r="H42" s="37" t="s">
        <v>520</v>
      </c>
      <c r="I42" s="37" t="s">
        <v>520</v>
      </c>
      <c r="J42" s="38" t="s">
        <v>520</v>
      </c>
      <c r="K42" s="22"/>
      <c r="L42" s="22"/>
      <c r="M42" s="22"/>
      <c r="N42" s="22"/>
      <c r="O42" s="22"/>
      <c r="P42" s="22"/>
    </row>
    <row r="43" spans="1:16" ht="39" customHeight="1" thickBot="1">
      <c r="A43" s="22"/>
      <c r="B43" s="40"/>
      <c r="C43" s="1241" t="s">
        <v>579</v>
      </c>
      <c r="D43" s="1242"/>
      <c r="E43" s="1243"/>
      <c r="F43" s="41">
        <v>0.52</v>
      </c>
      <c r="G43" s="42">
        <v>0</v>
      </c>
      <c r="H43" s="42">
        <v>0</v>
      </c>
      <c r="I43" s="42" t="s">
        <v>520</v>
      </c>
      <c r="J43" s="43" t="s">
        <v>520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S3W9GaxdpD8OVmBR09egBqiqrrR8o8dHDsv3Pbvc8r2uAEdrzrYfH/L2CdfYjPdQOf9427VmaygtgrbTNmRsA==" saltValue="yZ7pfvstmtIXYXVJczun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46" t="s">
        <v>10</v>
      </c>
      <c r="C45" s="1247"/>
      <c r="D45" s="58"/>
      <c r="E45" s="1252" t="s">
        <v>11</v>
      </c>
      <c r="F45" s="1252"/>
      <c r="G45" s="1252"/>
      <c r="H45" s="1252"/>
      <c r="I45" s="1252"/>
      <c r="J45" s="1253"/>
      <c r="K45" s="59">
        <v>2435</v>
      </c>
      <c r="L45" s="60">
        <v>2672</v>
      </c>
      <c r="M45" s="60">
        <v>2977</v>
      </c>
      <c r="N45" s="60">
        <v>3177</v>
      </c>
      <c r="O45" s="61">
        <v>3141</v>
      </c>
      <c r="P45" s="48"/>
      <c r="Q45" s="48"/>
      <c r="R45" s="48"/>
      <c r="S45" s="48"/>
      <c r="T45" s="48"/>
      <c r="U45" s="48"/>
    </row>
    <row r="46" spans="1:21" ht="30.75" customHeight="1">
      <c r="A46" s="48"/>
      <c r="B46" s="1248"/>
      <c r="C46" s="1249"/>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c r="A47" s="48"/>
      <c r="B47" s="1248"/>
      <c r="C47" s="1249"/>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c r="A48" s="48"/>
      <c r="B48" s="1248"/>
      <c r="C48" s="1249"/>
      <c r="D48" s="62"/>
      <c r="E48" s="1254" t="s">
        <v>14</v>
      </c>
      <c r="F48" s="1254"/>
      <c r="G48" s="1254"/>
      <c r="H48" s="1254"/>
      <c r="I48" s="1254"/>
      <c r="J48" s="1255"/>
      <c r="K48" s="63">
        <v>646</v>
      </c>
      <c r="L48" s="64">
        <v>640</v>
      </c>
      <c r="M48" s="64">
        <v>506</v>
      </c>
      <c r="N48" s="64">
        <v>473</v>
      </c>
      <c r="O48" s="65">
        <v>439</v>
      </c>
      <c r="P48" s="48"/>
      <c r="Q48" s="48"/>
      <c r="R48" s="48"/>
      <c r="S48" s="48"/>
      <c r="T48" s="48"/>
      <c r="U48" s="48"/>
    </row>
    <row r="49" spans="1:21" ht="30.75" customHeight="1">
      <c r="A49" s="48"/>
      <c r="B49" s="1248"/>
      <c r="C49" s="1249"/>
      <c r="D49" s="62"/>
      <c r="E49" s="1254" t="s">
        <v>15</v>
      </c>
      <c r="F49" s="1254"/>
      <c r="G49" s="1254"/>
      <c r="H49" s="1254"/>
      <c r="I49" s="1254"/>
      <c r="J49" s="1255"/>
      <c r="K49" s="63">
        <v>344</v>
      </c>
      <c r="L49" s="64">
        <v>247</v>
      </c>
      <c r="M49" s="64">
        <v>274</v>
      </c>
      <c r="N49" s="64">
        <v>286</v>
      </c>
      <c r="O49" s="65">
        <v>312</v>
      </c>
      <c r="P49" s="48"/>
      <c r="Q49" s="48"/>
      <c r="R49" s="48"/>
      <c r="S49" s="48"/>
      <c r="T49" s="48"/>
      <c r="U49" s="48"/>
    </row>
    <row r="50" spans="1:21" ht="30.75" customHeight="1">
      <c r="A50" s="48"/>
      <c r="B50" s="1248"/>
      <c r="C50" s="1249"/>
      <c r="D50" s="62"/>
      <c r="E50" s="1254" t="s">
        <v>16</v>
      </c>
      <c r="F50" s="1254"/>
      <c r="G50" s="1254"/>
      <c r="H50" s="1254"/>
      <c r="I50" s="1254"/>
      <c r="J50" s="1255"/>
      <c r="K50" s="63">
        <v>148</v>
      </c>
      <c r="L50" s="64">
        <v>131</v>
      </c>
      <c r="M50" s="64">
        <v>107</v>
      </c>
      <c r="N50" s="64">
        <v>74</v>
      </c>
      <c r="O50" s="65">
        <v>69</v>
      </c>
      <c r="P50" s="48"/>
      <c r="Q50" s="48"/>
      <c r="R50" s="48"/>
      <c r="S50" s="48"/>
      <c r="T50" s="48"/>
      <c r="U50" s="48"/>
    </row>
    <row r="51" spans="1:21" ht="30.75" customHeight="1">
      <c r="A51" s="48"/>
      <c r="B51" s="1250"/>
      <c r="C51" s="1251"/>
      <c r="D51" s="66"/>
      <c r="E51" s="1254" t="s">
        <v>17</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c r="A52" s="48"/>
      <c r="B52" s="1256" t="s">
        <v>18</v>
      </c>
      <c r="C52" s="1257"/>
      <c r="D52" s="66"/>
      <c r="E52" s="1254" t="s">
        <v>19</v>
      </c>
      <c r="F52" s="1254"/>
      <c r="G52" s="1254"/>
      <c r="H52" s="1254"/>
      <c r="I52" s="1254"/>
      <c r="J52" s="1255"/>
      <c r="K52" s="63">
        <v>2950</v>
      </c>
      <c r="L52" s="64">
        <v>2989</v>
      </c>
      <c r="M52" s="64">
        <v>3277</v>
      </c>
      <c r="N52" s="64">
        <v>3459</v>
      </c>
      <c r="O52" s="65">
        <v>3468</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623</v>
      </c>
      <c r="L53" s="69">
        <v>701</v>
      </c>
      <c r="M53" s="69">
        <v>587</v>
      </c>
      <c r="N53" s="69">
        <v>551</v>
      </c>
      <c r="O53" s="70">
        <v>493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62" t="s">
        <v>24</v>
      </c>
      <c r="C57" s="1263"/>
      <c r="D57" s="1266" t="s">
        <v>25</v>
      </c>
      <c r="E57" s="1267"/>
      <c r="F57" s="1267"/>
      <c r="G57" s="1267"/>
      <c r="H57" s="1267"/>
      <c r="I57" s="1267"/>
      <c r="J57" s="1268"/>
      <c r="K57" s="82" t="s">
        <v>520</v>
      </c>
      <c r="L57" s="83" t="s">
        <v>520</v>
      </c>
      <c r="M57" s="83" t="s">
        <v>520</v>
      </c>
      <c r="N57" s="83" t="s">
        <v>520</v>
      </c>
      <c r="O57" s="84" t="s">
        <v>520</v>
      </c>
    </row>
    <row r="58" spans="1:21" ht="31.5" customHeight="1" thickBot="1">
      <c r="B58" s="1264"/>
      <c r="C58" s="1265"/>
      <c r="D58" s="1269" t="s">
        <v>26</v>
      </c>
      <c r="E58" s="1270"/>
      <c r="F58" s="1270"/>
      <c r="G58" s="1270"/>
      <c r="H58" s="1270"/>
      <c r="I58" s="1270"/>
      <c r="J58" s="1271"/>
      <c r="K58" s="85" t="s">
        <v>520</v>
      </c>
      <c r="L58" s="86" t="s">
        <v>520</v>
      </c>
      <c r="M58" s="86" t="s">
        <v>520</v>
      </c>
      <c r="N58" s="86" t="s">
        <v>520</v>
      </c>
      <c r="O58" s="87" t="s">
        <v>520</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ojbCs66s9Y35aBgJ6/GdFFDzffN3HH7iEs8mloY7XxY1Yr0Guf6euafts5DmS6lQx8DOKGejxpwWzff+/SpRg==" saltValue="YxLy1X/uYdi0IIPanE4T5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562</v>
      </c>
      <c r="J40" s="99" t="s">
        <v>563</v>
      </c>
      <c r="K40" s="99" t="s">
        <v>564</v>
      </c>
      <c r="L40" s="99" t="s">
        <v>565</v>
      </c>
      <c r="M40" s="100" t="s">
        <v>566</v>
      </c>
    </row>
    <row r="41" spans="2:13" ht="27.75" customHeight="1">
      <c r="B41" s="1272" t="s">
        <v>29</v>
      </c>
      <c r="C41" s="1273"/>
      <c r="D41" s="101"/>
      <c r="E41" s="1278" t="s">
        <v>30</v>
      </c>
      <c r="F41" s="1278"/>
      <c r="G41" s="1278"/>
      <c r="H41" s="1279"/>
      <c r="I41" s="102">
        <v>27572</v>
      </c>
      <c r="J41" s="103">
        <v>30004</v>
      </c>
      <c r="K41" s="103">
        <v>31557</v>
      </c>
      <c r="L41" s="103">
        <v>30492</v>
      </c>
      <c r="M41" s="104">
        <v>29600</v>
      </c>
    </row>
    <row r="42" spans="2:13" ht="27.75" customHeight="1">
      <c r="B42" s="1274"/>
      <c r="C42" s="1275"/>
      <c r="D42" s="105"/>
      <c r="E42" s="1280" t="s">
        <v>31</v>
      </c>
      <c r="F42" s="1280"/>
      <c r="G42" s="1280"/>
      <c r="H42" s="1281"/>
      <c r="I42" s="106">
        <v>551</v>
      </c>
      <c r="J42" s="107">
        <v>428</v>
      </c>
      <c r="K42" s="107">
        <v>327</v>
      </c>
      <c r="L42" s="107">
        <v>255</v>
      </c>
      <c r="M42" s="108">
        <v>190</v>
      </c>
    </row>
    <row r="43" spans="2:13" ht="27.75" customHeight="1">
      <c r="B43" s="1274"/>
      <c r="C43" s="1275"/>
      <c r="D43" s="105"/>
      <c r="E43" s="1280" t="s">
        <v>32</v>
      </c>
      <c r="F43" s="1280"/>
      <c r="G43" s="1280"/>
      <c r="H43" s="1281"/>
      <c r="I43" s="106">
        <v>6384</v>
      </c>
      <c r="J43" s="107">
        <v>6041</v>
      </c>
      <c r="K43" s="107">
        <v>6453</v>
      </c>
      <c r="L43" s="107">
        <v>6423</v>
      </c>
      <c r="M43" s="108">
        <v>6092</v>
      </c>
    </row>
    <row r="44" spans="2:13" ht="27.75" customHeight="1">
      <c r="B44" s="1274"/>
      <c r="C44" s="1275"/>
      <c r="D44" s="105"/>
      <c r="E44" s="1280" t="s">
        <v>33</v>
      </c>
      <c r="F44" s="1280"/>
      <c r="G44" s="1280"/>
      <c r="H44" s="1281"/>
      <c r="I44" s="106">
        <v>1783</v>
      </c>
      <c r="J44" s="107">
        <v>1725</v>
      </c>
      <c r="K44" s="107">
        <v>1820</v>
      </c>
      <c r="L44" s="107">
        <v>1631</v>
      </c>
      <c r="M44" s="108">
        <v>1513</v>
      </c>
    </row>
    <row r="45" spans="2:13" ht="27.75" customHeight="1">
      <c r="B45" s="1274"/>
      <c r="C45" s="1275"/>
      <c r="D45" s="105"/>
      <c r="E45" s="1280" t="s">
        <v>34</v>
      </c>
      <c r="F45" s="1280"/>
      <c r="G45" s="1280"/>
      <c r="H45" s="1281"/>
      <c r="I45" s="106">
        <v>6547</v>
      </c>
      <c r="J45" s="107">
        <v>6005</v>
      </c>
      <c r="K45" s="107">
        <v>5979</v>
      </c>
      <c r="L45" s="107">
        <v>6118</v>
      </c>
      <c r="M45" s="108">
        <v>5802</v>
      </c>
    </row>
    <row r="46" spans="2:13" ht="27.75" customHeight="1">
      <c r="B46" s="1274"/>
      <c r="C46" s="1275"/>
      <c r="D46" s="109"/>
      <c r="E46" s="1280" t="s">
        <v>35</v>
      </c>
      <c r="F46" s="1280"/>
      <c r="G46" s="1280"/>
      <c r="H46" s="1281"/>
      <c r="I46" s="106" t="s">
        <v>520</v>
      </c>
      <c r="J46" s="107" t="s">
        <v>520</v>
      </c>
      <c r="K46" s="107" t="s">
        <v>520</v>
      </c>
      <c r="L46" s="107" t="s">
        <v>520</v>
      </c>
      <c r="M46" s="108" t="s">
        <v>520</v>
      </c>
    </row>
    <row r="47" spans="2:13" ht="27.75" customHeight="1">
      <c r="B47" s="1274"/>
      <c r="C47" s="1275"/>
      <c r="D47" s="110"/>
      <c r="E47" s="1282" t="s">
        <v>36</v>
      </c>
      <c r="F47" s="1283"/>
      <c r="G47" s="1283"/>
      <c r="H47" s="1284"/>
      <c r="I47" s="106" t="s">
        <v>520</v>
      </c>
      <c r="J47" s="107" t="s">
        <v>520</v>
      </c>
      <c r="K47" s="107" t="s">
        <v>520</v>
      </c>
      <c r="L47" s="107" t="s">
        <v>520</v>
      </c>
      <c r="M47" s="108" t="s">
        <v>520</v>
      </c>
    </row>
    <row r="48" spans="2:13" ht="27.75" customHeight="1">
      <c r="B48" s="1274"/>
      <c r="C48" s="1275"/>
      <c r="D48" s="105"/>
      <c r="E48" s="1280" t="s">
        <v>37</v>
      </c>
      <c r="F48" s="1280"/>
      <c r="G48" s="1280"/>
      <c r="H48" s="1281"/>
      <c r="I48" s="106" t="s">
        <v>520</v>
      </c>
      <c r="J48" s="107" t="s">
        <v>520</v>
      </c>
      <c r="K48" s="107" t="s">
        <v>520</v>
      </c>
      <c r="L48" s="107" t="s">
        <v>520</v>
      </c>
      <c r="M48" s="108" t="s">
        <v>520</v>
      </c>
    </row>
    <row r="49" spans="2:13" ht="27.75" customHeight="1">
      <c r="B49" s="1276"/>
      <c r="C49" s="1277"/>
      <c r="D49" s="105"/>
      <c r="E49" s="1280" t="s">
        <v>38</v>
      </c>
      <c r="F49" s="1280"/>
      <c r="G49" s="1280"/>
      <c r="H49" s="1281"/>
      <c r="I49" s="106" t="s">
        <v>520</v>
      </c>
      <c r="J49" s="107" t="s">
        <v>520</v>
      </c>
      <c r="K49" s="107" t="s">
        <v>520</v>
      </c>
      <c r="L49" s="107" t="s">
        <v>520</v>
      </c>
      <c r="M49" s="108" t="s">
        <v>520</v>
      </c>
    </row>
    <row r="50" spans="2:13" ht="27.75" customHeight="1">
      <c r="B50" s="1285" t="s">
        <v>39</v>
      </c>
      <c r="C50" s="1286"/>
      <c r="D50" s="111"/>
      <c r="E50" s="1280" t="s">
        <v>40</v>
      </c>
      <c r="F50" s="1280"/>
      <c r="G50" s="1280"/>
      <c r="H50" s="1281"/>
      <c r="I50" s="106">
        <v>8005</v>
      </c>
      <c r="J50" s="107">
        <v>9546</v>
      </c>
      <c r="K50" s="107">
        <v>10659</v>
      </c>
      <c r="L50" s="107">
        <v>11995</v>
      </c>
      <c r="M50" s="108">
        <v>13297</v>
      </c>
    </row>
    <row r="51" spans="2:13" ht="27.75" customHeight="1">
      <c r="B51" s="1274"/>
      <c r="C51" s="1275"/>
      <c r="D51" s="105"/>
      <c r="E51" s="1280" t="s">
        <v>41</v>
      </c>
      <c r="F51" s="1280"/>
      <c r="G51" s="1280"/>
      <c r="H51" s="1281"/>
      <c r="I51" s="106">
        <v>4024</v>
      </c>
      <c r="J51" s="107">
        <v>4023</v>
      </c>
      <c r="K51" s="107">
        <v>4397</v>
      </c>
      <c r="L51" s="107">
        <v>5355</v>
      </c>
      <c r="M51" s="108">
        <v>4621</v>
      </c>
    </row>
    <row r="52" spans="2:13" ht="27.75" customHeight="1">
      <c r="B52" s="1276"/>
      <c r="C52" s="1277"/>
      <c r="D52" s="105"/>
      <c r="E52" s="1280" t="s">
        <v>42</v>
      </c>
      <c r="F52" s="1280"/>
      <c r="G52" s="1280"/>
      <c r="H52" s="1281"/>
      <c r="I52" s="106">
        <v>28176</v>
      </c>
      <c r="J52" s="107">
        <v>29956</v>
      </c>
      <c r="K52" s="107">
        <v>31081</v>
      </c>
      <c r="L52" s="107">
        <v>30610</v>
      </c>
      <c r="M52" s="108">
        <v>29753</v>
      </c>
    </row>
    <row r="53" spans="2:13" ht="27.75" customHeight="1" thickBot="1">
      <c r="B53" s="1287" t="s">
        <v>43</v>
      </c>
      <c r="C53" s="1288"/>
      <c r="D53" s="112"/>
      <c r="E53" s="1289" t="s">
        <v>44</v>
      </c>
      <c r="F53" s="1289"/>
      <c r="G53" s="1289"/>
      <c r="H53" s="1290"/>
      <c r="I53" s="113">
        <v>2633</v>
      </c>
      <c r="J53" s="114">
        <v>679</v>
      </c>
      <c r="K53" s="114">
        <v>0</v>
      </c>
      <c r="L53" s="114">
        <v>-3042</v>
      </c>
      <c r="M53" s="115">
        <v>-4474</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vn0zUdMFhHW3tkSPdI/RydZw5PNjJYbQvUzTV5F6b6qsfDgLfibaNE15ZIUZx+vPF6ZPdZ6schJkwxmUwINeQ==" saltValue="kWYxJ73Jo0BCuTQxIVzV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564</v>
      </c>
      <c r="G54" s="124" t="s">
        <v>565</v>
      </c>
      <c r="H54" s="125" t="s">
        <v>566</v>
      </c>
    </row>
    <row r="55" spans="2:8" ht="52.5" customHeight="1">
      <c r="B55" s="126"/>
      <c r="C55" s="1299" t="s">
        <v>47</v>
      </c>
      <c r="D55" s="1299"/>
      <c r="E55" s="1300"/>
      <c r="F55" s="127">
        <v>4228</v>
      </c>
      <c r="G55" s="127">
        <v>4229</v>
      </c>
      <c r="H55" s="128">
        <v>4223</v>
      </c>
    </row>
    <row r="56" spans="2:8" ht="52.5" customHeight="1">
      <c r="B56" s="129"/>
      <c r="C56" s="1301" t="s">
        <v>48</v>
      </c>
      <c r="D56" s="1301"/>
      <c r="E56" s="1302"/>
      <c r="F56" s="130">
        <v>2850</v>
      </c>
      <c r="G56" s="130">
        <v>3008</v>
      </c>
      <c r="H56" s="131">
        <v>3547</v>
      </c>
    </row>
    <row r="57" spans="2:8" ht="53.25" customHeight="1">
      <c r="B57" s="129"/>
      <c r="C57" s="1303" t="s">
        <v>49</v>
      </c>
      <c r="D57" s="1303"/>
      <c r="E57" s="1304"/>
      <c r="F57" s="132">
        <v>4824</v>
      </c>
      <c r="G57" s="132">
        <v>5844</v>
      </c>
      <c r="H57" s="133">
        <v>6516</v>
      </c>
    </row>
    <row r="58" spans="2:8" ht="45.75" customHeight="1">
      <c r="B58" s="134"/>
      <c r="C58" s="1291" t="s">
        <v>585</v>
      </c>
      <c r="D58" s="1292"/>
      <c r="E58" s="1293"/>
      <c r="F58" s="135">
        <v>2558</v>
      </c>
      <c r="G58" s="135">
        <v>3462</v>
      </c>
      <c r="H58" s="136">
        <v>4156</v>
      </c>
    </row>
    <row r="59" spans="2:8" ht="45.75" customHeight="1">
      <c r="B59" s="134"/>
      <c r="C59" s="1291" t="s">
        <v>586</v>
      </c>
      <c r="D59" s="1292"/>
      <c r="E59" s="1293"/>
      <c r="F59" s="135">
        <v>54</v>
      </c>
      <c r="G59" s="135">
        <v>53</v>
      </c>
      <c r="H59" s="136">
        <v>35</v>
      </c>
    </row>
    <row r="60" spans="2:8" ht="45.75" customHeight="1">
      <c r="B60" s="134"/>
      <c r="C60" s="1291" t="s">
        <v>587</v>
      </c>
      <c r="D60" s="1292"/>
      <c r="E60" s="1293"/>
      <c r="F60" s="135">
        <v>51</v>
      </c>
      <c r="G60" s="135">
        <v>50</v>
      </c>
      <c r="H60" s="136">
        <v>52</v>
      </c>
    </row>
    <row r="61" spans="2:8" ht="45.75" customHeight="1">
      <c r="B61" s="134"/>
      <c r="C61" s="1291" t="s">
        <v>588</v>
      </c>
      <c r="D61" s="1292"/>
      <c r="E61" s="1293"/>
      <c r="F61" s="135">
        <v>4</v>
      </c>
      <c r="G61" s="135">
        <v>4</v>
      </c>
      <c r="H61" s="136">
        <v>4</v>
      </c>
    </row>
    <row r="62" spans="2:8" ht="45.75" customHeight="1" thickBot="1">
      <c r="B62" s="137"/>
      <c r="C62" s="1294" t="s">
        <v>589</v>
      </c>
      <c r="D62" s="1295"/>
      <c r="E62" s="1296"/>
      <c r="F62" s="138">
        <v>311</v>
      </c>
      <c r="G62" s="138">
        <v>312</v>
      </c>
      <c r="H62" s="139">
        <v>313</v>
      </c>
    </row>
    <row r="63" spans="2:8" ht="52.5" customHeight="1" thickBot="1">
      <c r="B63" s="140"/>
      <c r="C63" s="1297" t="s">
        <v>50</v>
      </c>
      <c r="D63" s="1297"/>
      <c r="E63" s="1298"/>
      <c r="F63" s="141">
        <v>11902</v>
      </c>
      <c r="G63" s="141">
        <v>13082</v>
      </c>
      <c r="H63" s="142">
        <v>14286</v>
      </c>
    </row>
    <row r="64" spans="2:8" ht="15" customHeight="1"/>
    <row r="65" ht="0" hidden="1" customHeight="1"/>
    <row r="66" ht="0" hidden="1" customHeight="1"/>
  </sheetData>
  <sheetProtection algorithmName="SHA-512" hashValue="8zqRQsIILlVconuSzvnjxLPxpDwxjH8cmgk/gFO4s9tQZm8j3LO5wEQBkvcfGzqgnd3RYmqCY8KhkX2kZj4Vnw==" saltValue="fuUT3x/cx7syJLJn+Rc+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0BC9-3DE8-46A2-9269-0A24EB62D92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593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594</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562</v>
      </c>
      <c r="BQ50" s="1310"/>
      <c r="BR50" s="1310"/>
      <c r="BS50" s="1310"/>
      <c r="BT50" s="1310"/>
      <c r="BU50" s="1310"/>
      <c r="BV50" s="1310"/>
      <c r="BW50" s="1310"/>
      <c r="BX50" s="1310" t="s">
        <v>563</v>
      </c>
      <c r="BY50" s="1310"/>
      <c r="BZ50" s="1310"/>
      <c r="CA50" s="1310"/>
      <c r="CB50" s="1310"/>
      <c r="CC50" s="1310"/>
      <c r="CD50" s="1310"/>
      <c r="CE50" s="1310"/>
      <c r="CF50" s="1310" t="s">
        <v>564</v>
      </c>
      <c r="CG50" s="1310"/>
      <c r="CH50" s="1310"/>
      <c r="CI50" s="1310"/>
      <c r="CJ50" s="1310"/>
      <c r="CK50" s="1310"/>
      <c r="CL50" s="1310"/>
      <c r="CM50" s="1310"/>
      <c r="CN50" s="1310" t="s">
        <v>565</v>
      </c>
      <c r="CO50" s="1310"/>
      <c r="CP50" s="1310"/>
      <c r="CQ50" s="1310"/>
      <c r="CR50" s="1310"/>
      <c r="CS50" s="1310"/>
      <c r="CT50" s="1310"/>
      <c r="CU50" s="1310"/>
      <c r="CV50" s="1310" t="s">
        <v>566</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595</v>
      </c>
      <c r="AO51" s="1308"/>
      <c r="AP51" s="1308"/>
      <c r="AQ51" s="1308"/>
      <c r="AR51" s="1308"/>
      <c r="AS51" s="1308"/>
      <c r="AT51" s="1308"/>
      <c r="AU51" s="1308"/>
      <c r="AV51" s="1308"/>
      <c r="AW51" s="1308"/>
      <c r="AX51" s="1308"/>
      <c r="AY51" s="1308"/>
      <c r="AZ51" s="1308"/>
      <c r="BA51" s="1308"/>
      <c r="BB51" s="1308" t="s">
        <v>596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0</v>
      </c>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51.9</v>
      </c>
      <c r="CG53" s="1305"/>
      <c r="CH53" s="1305"/>
      <c r="CI53" s="1305"/>
      <c r="CJ53" s="1305"/>
      <c r="CK53" s="1305"/>
      <c r="CL53" s="1305"/>
      <c r="CM53" s="1305"/>
      <c r="CN53" s="1305">
        <v>53.7</v>
      </c>
      <c r="CO53" s="1305"/>
      <c r="CP53" s="1305"/>
      <c r="CQ53" s="1305"/>
      <c r="CR53" s="1305"/>
      <c r="CS53" s="1305"/>
      <c r="CT53" s="1305"/>
      <c r="CU53" s="1305"/>
      <c r="CV53" s="1305">
        <v>55.3</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598</v>
      </c>
      <c r="AO55" s="1310"/>
      <c r="AP55" s="1310"/>
      <c r="AQ55" s="1310"/>
      <c r="AR55" s="1310"/>
      <c r="AS55" s="1310"/>
      <c r="AT55" s="1310"/>
      <c r="AU55" s="1310"/>
      <c r="AV55" s="1310"/>
      <c r="AW55" s="1310"/>
      <c r="AX55" s="1310"/>
      <c r="AY55" s="1310"/>
      <c r="AZ55" s="1310"/>
      <c r="BA55" s="1310"/>
      <c r="BB55" s="1308" t="s">
        <v>596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599</v>
      </c>
    </row>
    <row r="64" spans="1:109">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600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594</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562</v>
      </c>
      <c r="BQ72" s="1310"/>
      <c r="BR72" s="1310"/>
      <c r="BS72" s="1310"/>
      <c r="BT72" s="1310"/>
      <c r="BU72" s="1310"/>
      <c r="BV72" s="1310"/>
      <c r="BW72" s="1310"/>
      <c r="BX72" s="1310" t="s">
        <v>563</v>
      </c>
      <c r="BY72" s="1310"/>
      <c r="BZ72" s="1310"/>
      <c r="CA72" s="1310"/>
      <c r="CB72" s="1310"/>
      <c r="CC72" s="1310"/>
      <c r="CD72" s="1310"/>
      <c r="CE72" s="1310"/>
      <c r="CF72" s="1310" t="s">
        <v>564</v>
      </c>
      <c r="CG72" s="1310"/>
      <c r="CH72" s="1310"/>
      <c r="CI72" s="1310"/>
      <c r="CJ72" s="1310"/>
      <c r="CK72" s="1310"/>
      <c r="CL72" s="1310"/>
      <c r="CM72" s="1310"/>
      <c r="CN72" s="1310" t="s">
        <v>565</v>
      </c>
      <c r="CO72" s="1310"/>
      <c r="CP72" s="1310"/>
      <c r="CQ72" s="1310"/>
      <c r="CR72" s="1310"/>
      <c r="CS72" s="1310"/>
      <c r="CT72" s="1310"/>
      <c r="CU72" s="1310"/>
      <c r="CV72" s="1310" t="s">
        <v>566</v>
      </c>
      <c r="CW72" s="1310"/>
      <c r="CX72" s="1310"/>
      <c r="CY72" s="1310"/>
      <c r="CZ72" s="1310"/>
      <c r="DA72" s="1310"/>
      <c r="DB72" s="1310"/>
      <c r="DC72" s="1310"/>
    </row>
    <row r="73" spans="2:107">
      <c r="B73" s="394"/>
      <c r="G73" s="1313"/>
      <c r="H73" s="1313"/>
      <c r="I73" s="1313"/>
      <c r="J73" s="1313"/>
      <c r="K73" s="1309"/>
      <c r="L73" s="1309"/>
      <c r="M73" s="1309"/>
      <c r="N73" s="1309"/>
      <c r="AM73" s="403"/>
      <c r="AN73" s="1308" t="s">
        <v>595</v>
      </c>
      <c r="AO73" s="1308"/>
      <c r="AP73" s="1308"/>
      <c r="AQ73" s="1308"/>
      <c r="AR73" s="1308"/>
      <c r="AS73" s="1308"/>
      <c r="AT73" s="1308"/>
      <c r="AU73" s="1308"/>
      <c r="AV73" s="1308"/>
      <c r="AW73" s="1308"/>
      <c r="AX73" s="1308"/>
      <c r="AY73" s="1308"/>
      <c r="AZ73" s="1308"/>
      <c r="BA73" s="1308"/>
      <c r="BB73" s="1308" t="s">
        <v>596</v>
      </c>
      <c r="BC73" s="1308"/>
      <c r="BD73" s="1308"/>
      <c r="BE73" s="1308"/>
      <c r="BF73" s="1308"/>
      <c r="BG73" s="1308"/>
      <c r="BH73" s="1308"/>
      <c r="BI73" s="1308"/>
      <c r="BJ73" s="1308"/>
      <c r="BK73" s="1308"/>
      <c r="BL73" s="1308"/>
      <c r="BM73" s="1308"/>
      <c r="BN73" s="1308"/>
      <c r="BO73" s="1308"/>
      <c r="BP73" s="1305">
        <v>18.3</v>
      </c>
      <c r="BQ73" s="1305"/>
      <c r="BR73" s="1305"/>
      <c r="BS73" s="1305"/>
      <c r="BT73" s="1305"/>
      <c r="BU73" s="1305"/>
      <c r="BV73" s="1305"/>
      <c r="BW73" s="1305"/>
      <c r="BX73" s="1305">
        <v>4.5999999999999996</v>
      </c>
      <c r="BY73" s="1305"/>
      <c r="BZ73" s="1305"/>
      <c r="CA73" s="1305"/>
      <c r="CB73" s="1305"/>
      <c r="CC73" s="1305"/>
      <c r="CD73" s="1305"/>
      <c r="CE73" s="1305"/>
      <c r="CF73" s="1305">
        <v>0</v>
      </c>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601</v>
      </c>
      <c r="BC75" s="1308"/>
      <c r="BD75" s="1308"/>
      <c r="BE75" s="1308"/>
      <c r="BF75" s="1308"/>
      <c r="BG75" s="1308"/>
      <c r="BH75" s="1308"/>
      <c r="BI75" s="1308"/>
      <c r="BJ75" s="1308"/>
      <c r="BK75" s="1308"/>
      <c r="BL75" s="1308"/>
      <c r="BM75" s="1308"/>
      <c r="BN75" s="1308"/>
      <c r="BO75" s="1308"/>
      <c r="BP75" s="1305">
        <v>6.2</v>
      </c>
      <c r="BQ75" s="1305"/>
      <c r="BR75" s="1305"/>
      <c r="BS75" s="1305"/>
      <c r="BT75" s="1305"/>
      <c r="BU75" s="1305"/>
      <c r="BV75" s="1305"/>
      <c r="BW75" s="1305"/>
      <c r="BX75" s="1305">
        <v>5.0999999999999996</v>
      </c>
      <c r="BY75" s="1305"/>
      <c r="BZ75" s="1305"/>
      <c r="CA75" s="1305"/>
      <c r="CB75" s="1305"/>
      <c r="CC75" s="1305"/>
      <c r="CD75" s="1305"/>
      <c r="CE75" s="1305"/>
      <c r="CF75" s="1305">
        <v>4.4000000000000004</v>
      </c>
      <c r="CG75" s="1305"/>
      <c r="CH75" s="1305"/>
      <c r="CI75" s="1305"/>
      <c r="CJ75" s="1305"/>
      <c r="CK75" s="1305"/>
      <c r="CL75" s="1305"/>
      <c r="CM75" s="1305"/>
      <c r="CN75" s="1305">
        <v>4.2</v>
      </c>
      <c r="CO75" s="1305"/>
      <c r="CP75" s="1305"/>
      <c r="CQ75" s="1305"/>
      <c r="CR75" s="1305"/>
      <c r="CS75" s="1305"/>
      <c r="CT75" s="1305"/>
      <c r="CU75" s="1305"/>
      <c r="CV75" s="1305">
        <v>3.7</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598</v>
      </c>
      <c r="AO77" s="1310"/>
      <c r="AP77" s="1310"/>
      <c r="AQ77" s="1310"/>
      <c r="AR77" s="1310"/>
      <c r="AS77" s="1310"/>
      <c r="AT77" s="1310"/>
      <c r="AU77" s="1310"/>
      <c r="AV77" s="1310"/>
      <c r="AW77" s="1310"/>
      <c r="AX77" s="1310"/>
      <c r="AY77" s="1310"/>
      <c r="AZ77" s="1310"/>
      <c r="BA77" s="1310"/>
      <c r="BB77" s="1308" t="s">
        <v>596</v>
      </c>
      <c r="BC77" s="1308"/>
      <c r="BD77" s="1308"/>
      <c r="BE77" s="1308"/>
      <c r="BF77" s="1308"/>
      <c r="BG77" s="1308"/>
      <c r="BH77" s="1308"/>
      <c r="BI77" s="1308"/>
      <c r="BJ77" s="1308"/>
      <c r="BK77" s="1308"/>
      <c r="BL77" s="1308"/>
      <c r="BM77" s="1308"/>
      <c r="BN77" s="1308"/>
      <c r="BO77" s="1308"/>
      <c r="BP77" s="1305">
        <v>33</v>
      </c>
      <c r="BQ77" s="1305"/>
      <c r="BR77" s="1305"/>
      <c r="BS77" s="1305"/>
      <c r="BT77" s="1305"/>
      <c r="BU77" s="1305"/>
      <c r="BV77" s="1305"/>
      <c r="BW77" s="1305"/>
      <c r="BX77" s="1305">
        <v>35.700000000000003</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601</v>
      </c>
      <c r="BC79" s="1308"/>
      <c r="BD79" s="1308"/>
      <c r="BE79" s="1308"/>
      <c r="BF79" s="1308"/>
      <c r="BG79" s="1308"/>
      <c r="BH79" s="1308"/>
      <c r="BI79" s="1308"/>
      <c r="BJ79" s="1308"/>
      <c r="BK79" s="1308"/>
      <c r="BL79" s="1308"/>
      <c r="BM79" s="1308"/>
      <c r="BN79" s="1308"/>
      <c r="BO79" s="1308"/>
      <c r="BP79" s="1305">
        <v>8.5</v>
      </c>
      <c r="BQ79" s="1305"/>
      <c r="BR79" s="1305"/>
      <c r="BS79" s="1305"/>
      <c r="BT79" s="1305"/>
      <c r="BU79" s="1305"/>
      <c r="BV79" s="1305"/>
      <c r="BW79" s="1305"/>
      <c r="BX79" s="1305">
        <v>8</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RXOrSGsGYDSvX3S7vpBqxl4qAVFm6kCN5VzCZenX0aHjE/n528XYqjUwx1TGEr1trToNlyHhaOEHqZn0uzN1A==" saltValue="gRADHJLHwSs9GwaglFEp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9711-6884-408E-AAA2-0C82C7071B8E}">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U1+jHp83ZAjmhYsy2uCb300LX0LZ7nqQegphecE9KM5p/bQXaw8JSIH8zinNO6OVe6aQqj33Ot3yKZjN3d/vg==" saltValue="DOjsyhXbzTNw0zYOpWC8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C9E31-84DC-46AC-9ECC-96A05FF24237}">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ww5pqJMnwvEsUp7BDjCKcr7mOqyrui2pYN1ENPHZrUHJdBK7M+pjCnqK08MV2d8xR/yHHryce4uwz+T2IVpdw==" saltValue="h4IYWWtjNB6tX3XIA9Et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559</v>
      </c>
      <c r="G2" s="156"/>
      <c r="H2" s="157"/>
    </row>
    <row r="3" spans="1:8">
      <c r="A3" s="153" t="s">
        <v>552</v>
      </c>
      <c r="B3" s="158"/>
      <c r="C3" s="159"/>
      <c r="D3" s="160">
        <v>91725</v>
      </c>
      <c r="E3" s="161"/>
      <c r="F3" s="162">
        <v>65988</v>
      </c>
      <c r="G3" s="163"/>
      <c r="H3" s="164"/>
    </row>
    <row r="4" spans="1:8">
      <c r="A4" s="165"/>
      <c r="B4" s="166"/>
      <c r="C4" s="167"/>
      <c r="D4" s="168">
        <v>47215</v>
      </c>
      <c r="E4" s="169"/>
      <c r="F4" s="170">
        <v>36473</v>
      </c>
      <c r="G4" s="171"/>
      <c r="H4" s="172"/>
    </row>
    <row r="5" spans="1:8">
      <c r="A5" s="153" t="s">
        <v>554</v>
      </c>
      <c r="B5" s="158"/>
      <c r="C5" s="159"/>
      <c r="D5" s="160">
        <v>48633</v>
      </c>
      <c r="E5" s="161"/>
      <c r="F5" s="162">
        <v>77507</v>
      </c>
      <c r="G5" s="163"/>
      <c r="H5" s="164"/>
    </row>
    <row r="6" spans="1:8">
      <c r="A6" s="165"/>
      <c r="B6" s="166"/>
      <c r="C6" s="167"/>
      <c r="D6" s="168">
        <v>30941</v>
      </c>
      <c r="E6" s="169"/>
      <c r="F6" s="170">
        <v>42788</v>
      </c>
      <c r="G6" s="171"/>
      <c r="H6" s="172"/>
    </row>
    <row r="7" spans="1:8">
      <c r="A7" s="153" t="s">
        <v>555</v>
      </c>
      <c r="B7" s="158"/>
      <c r="C7" s="159"/>
      <c r="D7" s="160">
        <v>66835</v>
      </c>
      <c r="E7" s="161"/>
      <c r="F7" s="162">
        <v>67319</v>
      </c>
      <c r="G7" s="163"/>
      <c r="H7" s="164"/>
    </row>
    <row r="8" spans="1:8">
      <c r="A8" s="165"/>
      <c r="B8" s="166"/>
      <c r="C8" s="167"/>
      <c r="D8" s="168">
        <v>42420</v>
      </c>
      <c r="E8" s="169"/>
      <c r="F8" s="170">
        <v>38101</v>
      </c>
      <c r="G8" s="171"/>
      <c r="H8" s="172"/>
    </row>
    <row r="9" spans="1:8">
      <c r="A9" s="153" t="s">
        <v>556</v>
      </c>
      <c r="B9" s="158"/>
      <c r="C9" s="159"/>
      <c r="D9" s="160">
        <v>30823</v>
      </c>
      <c r="E9" s="161"/>
      <c r="F9" s="162">
        <v>70615</v>
      </c>
      <c r="G9" s="163"/>
      <c r="H9" s="164"/>
    </row>
    <row r="10" spans="1:8">
      <c r="A10" s="165"/>
      <c r="B10" s="166"/>
      <c r="C10" s="167"/>
      <c r="D10" s="168">
        <v>21264</v>
      </c>
      <c r="E10" s="169"/>
      <c r="F10" s="170">
        <v>37382</v>
      </c>
      <c r="G10" s="171"/>
      <c r="H10" s="172"/>
    </row>
    <row r="11" spans="1:8">
      <c r="A11" s="153" t="s">
        <v>557</v>
      </c>
      <c r="B11" s="158"/>
      <c r="C11" s="159"/>
      <c r="D11" s="160">
        <v>29306</v>
      </c>
      <c r="E11" s="161"/>
      <c r="F11" s="162">
        <v>69185</v>
      </c>
      <c r="G11" s="163"/>
      <c r="H11" s="164"/>
    </row>
    <row r="12" spans="1:8">
      <c r="A12" s="165"/>
      <c r="B12" s="166"/>
      <c r="C12" s="173"/>
      <c r="D12" s="168">
        <v>13894</v>
      </c>
      <c r="E12" s="169"/>
      <c r="F12" s="170">
        <v>38519</v>
      </c>
      <c r="G12" s="171"/>
      <c r="H12" s="172"/>
    </row>
    <row r="13" spans="1:8">
      <c r="A13" s="153"/>
      <c r="B13" s="158"/>
      <c r="C13" s="174"/>
      <c r="D13" s="175">
        <v>53464</v>
      </c>
      <c r="E13" s="176"/>
      <c r="F13" s="177">
        <v>70123</v>
      </c>
      <c r="G13" s="178"/>
      <c r="H13" s="164"/>
    </row>
    <row r="14" spans="1:8">
      <c r="A14" s="165"/>
      <c r="B14" s="166"/>
      <c r="C14" s="167"/>
      <c r="D14" s="168">
        <v>31147</v>
      </c>
      <c r="E14" s="169"/>
      <c r="F14" s="170">
        <v>38653</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13.25</v>
      </c>
      <c r="C19" s="179">
        <f>ROUND(VALUE(SUBSTITUTE(実質収支比率等に係る経年分析!G$48,"▲","-")),2)</f>
        <v>13.96</v>
      </c>
      <c r="D19" s="179">
        <f>ROUND(VALUE(SUBSTITUTE(実質収支比率等に係る経年分析!H$48,"▲","-")),2)</f>
        <v>16.16</v>
      </c>
      <c r="E19" s="179">
        <f>ROUND(VALUE(SUBSTITUTE(実質収支比率等に係る経年分析!I$48,"▲","-")),2)</f>
        <v>12.34</v>
      </c>
      <c r="F19" s="179">
        <f>ROUND(VALUE(SUBSTITUTE(実質収支比率等に係る経年分析!J$48,"▲","-")),2)</f>
        <v>10.23</v>
      </c>
    </row>
    <row r="20" spans="1:11">
      <c r="A20" s="179" t="s">
        <v>54</v>
      </c>
      <c r="B20" s="179">
        <f>ROUND(VALUE(SUBSTITUTE(実質収支比率等に係る経年分析!F$47,"▲","-")),2)</f>
        <v>21.61</v>
      </c>
      <c r="C20" s="179">
        <f>ROUND(VALUE(SUBSTITUTE(実質収支比率等に係る経年分析!G$47,"▲","-")),2)</f>
        <v>25.03</v>
      </c>
      <c r="D20" s="179">
        <f>ROUND(VALUE(SUBSTITUTE(実質収支比率等に係る経年分析!H$47,"▲","-")),2)</f>
        <v>24.78</v>
      </c>
      <c r="E20" s="179">
        <f>ROUND(VALUE(SUBSTITUTE(実質収支比率等に係る経年分析!I$47,"▲","-")),2)</f>
        <v>24.63</v>
      </c>
      <c r="F20" s="179">
        <f>ROUND(VALUE(SUBSTITUTE(実質収支比率等に係る経年分析!J$47,"▲","-")),2)</f>
        <v>24.27</v>
      </c>
    </row>
    <row r="21" spans="1:11">
      <c r="A21" s="179" t="s">
        <v>55</v>
      </c>
      <c r="B21" s="179">
        <f>IF(ISNUMBER(VALUE(SUBSTITUTE(実質収支比率等に係る経年分析!F$49,"▲","-"))),ROUND(VALUE(SUBSTITUTE(実質収支比率等に係る経年分析!F$49,"▲","-")),2),NA())</f>
        <v>-0.4</v>
      </c>
      <c r="C21" s="179">
        <f>IF(ISNUMBER(VALUE(SUBSTITUTE(実質収支比率等に係る経年分析!G$49,"▲","-"))),ROUND(VALUE(SUBSTITUTE(実質収支比率等に係る経年分析!G$49,"▲","-")),2),NA())</f>
        <v>4.58</v>
      </c>
      <c r="D21" s="179">
        <f>IF(ISNUMBER(VALUE(SUBSTITUTE(実質収支比率等に係る経年分析!H$49,"▲","-"))),ROUND(VALUE(SUBSTITUTE(実質収支比率等に係る経年分析!H$49,"▲","-")),2),NA())</f>
        <v>2.35</v>
      </c>
      <c r="E21" s="179">
        <f>IF(ISNUMBER(VALUE(SUBSTITUTE(実質収支比率等に係る経年分析!I$49,"▲","-"))),ROUND(VALUE(SUBSTITUTE(実質収支比率等に係る経年分析!I$49,"▲","-")),2),NA())</f>
        <v>-2.3199999999999998</v>
      </c>
      <c r="F21" s="179">
        <f>IF(ISNUMBER(VALUE(SUBSTITUTE(実質収支比率等に係る経年分析!J$49,"▲","-"))),ROUND(VALUE(SUBSTITUTE(実質収支比率等に係る経年分析!J$49,"▲","-")),2),NA())</f>
        <v>-1.99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住宅資金貸付事業特別会計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0.57999999999999996</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0.93</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0.57999999999999996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1.1499999999999999</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10.24</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2950</v>
      </c>
      <c r="E42" s="181"/>
      <c r="F42" s="181"/>
      <c r="G42" s="181">
        <f>'実質公債費比率（分子）の構造'!L$52</f>
        <v>2989</v>
      </c>
      <c r="H42" s="181"/>
      <c r="I42" s="181"/>
      <c r="J42" s="181">
        <f>'実質公債費比率（分子）の構造'!M$52</f>
        <v>3277</v>
      </c>
      <c r="K42" s="181"/>
      <c r="L42" s="181"/>
      <c r="M42" s="181">
        <f>'実質公債費比率（分子）の構造'!N$52</f>
        <v>3459</v>
      </c>
      <c r="N42" s="181"/>
      <c r="O42" s="181"/>
      <c r="P42" s="181">
        <f>'実質公債費比率（分子）の構造'!O$52</f>
        <v>3468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148</v>
      </c>
      <c r="C44" s="181"/>
      <c r="D44" s="181"/>
      <c r="E44" s="181">
        <f>'実質公債費比率（分子）の構造'!L$50</f>
        <v>131</v>
      </c>
      <c r="F44" s="181"/>
      <c r="G44" s="181"/>
      <c r="H44" s="181">
        <f>'実質公債費比率（分子）の構造'!M$50</f>
        <v>107</v>
      </c>
      <c r="I44" s="181"/>
      <c r="J44" s="181"/>
      <c r="K44" s="181">
        <f>'実質公債費比率（分子）の構造'!N$50</f>
        <v>74</v>
      </c>
      <c r="L44" s="181"/>
      <c r="M44" s="181"/>
      <c r="N44" s="181">
        <f>'実質公債費比率（分子）の構造'!O$50</f>
        <v>69</v>
      </c>
      <c r="O44" s="181"/>
      <c r="P44" s="181"/>
    </row>
    <row r="45" spans="1:16">
      <c r="A45" s="181" t="s">
        <v>65</v>
      </c>
      <c r="B45" s="181">
        <f>'実質公債費比率（分子）の構造'!K$49</f>
        <v>344</v>
      </c>
      <c r="C45" s="181"/>
      <c r="D45" s="181"/>
      <c r="E45" s="181">
        <f>'実質公債費比率（分子）の構造'!L$49</f>
        <v>247</v>
      </c>
      <c r="F45" s="181"/>
      <c r="G45" s="181"/>
      <c r="H45" s="181">
        <f>'実質公債費比率（分子）の構造'!M$49</f>
        <v>274</v>
      </c>
      <c r="I45" s="181"/>
      <c r="J45" s="181"/>
      <c r="K45" s="181">
        <f>'実質公債費比率（分子）の構造'!N$49</f>
        <v>286</v>
      </c>
      <c r="L45" s="181"/>
      <c r="M45" s="181"/>
      <c r="N45" s="181">
        <f>'実質公債費比率（分子）の構造'!O$49</f>
        <v>312</v>
      </c>
      <c r="O45" s="181"/>
      <c r="P45" s="181"/>
    </row>
    <row r="46" spans="1:16">
      <c r="A46" s="181" t="s">
        <v>66</v>
      </c>
      <c r="B46" s="181">
        <f>'実質公債費比率（分子）の構造'!K$48</f>
        <v>646</v>
      </c>
      <c r="C46" s="181"/>
      <c r="D46" s="181"/>
      <c r="E46" s="181">
        <f>'実質公債費比率（分子）の構造'!L$48</f>
        <v>640</v>
      </c>
      <c r="F46" s="181"/>
      <c r="G46" s="181"/>
      <c r="H46" s="181">
        <f>'実質公債費比率（分子）の構造'!M$48</f>
        <v>506</v>
      </c>
      <c r="I46" s="181"/>
      <c r="J46" s="181"/>
      <c r="K46" s="181">
        <f>'実質公債費比率（分子）の構造'!N$48</f>
        <v>473</v>
      </c>
      <c r="L46" s="181"/>
      <c r="M46" s="181"/>
      <c r="N46" s="181">
        <f>'実質公債費比率（分子）の構造'!O$48</f>
        <v>439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2435</v>
      </c>
      <c r="C49" s="181"/>
      <c r="D49" s="181"/>
      <c r="E49" s="181">
        <f>'実質公債費比率（分子）の構造'!L$45</f>
        <v>2672</v>
      </c>
      <c r="F49" s="181"/>
      <c r="G49" s="181"/>
      <c r="H49" s="181">
        <f>'実質公債費比率（分子）の構造'!M$45</f>
        <v>2977</v>
      </c>
      <c r="I49" s="181"/>
      <c r="J49" s="181"/>
      <c r="K49" s="181">
        <f>'実質公債費比率（分子）の構造'!N$45</f>
        <v>3177</v>
      </c>
      <c r="L49" s="181"/>
      <c r="M49" s="181"/>
      <c r="N49" s="181">
        <f>'実質公債費比率（分子）の構造'!O$45</f>
        <v>3141</v>
      </c>
      <c r="O49" s="181"/>
      <c r="P49" s="181"/>
    </row>
    <row r="50" spans="1:16">
      <c r="A50" s="181" t="s">
        <v>70</v>
      </c>
      <c r="B50" s="181" t="e">
        <f>NA()</f>
        <v>#N/A</v>
      </c>
      <c r="C50" s="181">
        <f>IF(ISNUMBER('実質公債費比率（分子）の構造'!K$53),'実質公債費比率（分子）の構造'!K$53,NA())</f>
        <v>623</v>
      </c>
      <c r="D50" s="181" t="e">
        <f>NA()</f>
        <v>#N/A</v>
      </c>
      <c r="E50" s="181" t="e">
        <f>NA()</f>
        <v>#N/A</v>
      </c>
      <c r="F50" s="181">
        <f>IF(ISNUMBER('実質公債費比率（分子）の構造'!L$53),'実質公債費比率（分子）の構造'!L$53,NA())</f>
        <v>701</v>
      </c>
      <c r="G50" s="181" t="e">
        <f>NA()</f>
        <v>#N/A</v>
      </c>
      <c r="H50" s="181" t="e">
        <f>NA()</f>
        <v>#N/A</v>
      </c>
      <c r="I50" s="181">
        <f>IF(ISNUMBER('実質公債費比率（分子）の構造'!M$53),'実質公債費比率（分子）の構造'!M$53,NA())</f>
        <v>587</v>
      </c>
      <c r="J50" s="181" t="e">
        <f>NA()</f>
        <v>#N/A</v>
      </c>
      <c r="K50" s="181" t="e">
        <f>NA()</f>
        <v>#N/A</v>
      </c>
      <c r="L50" s="181">
        <f>IF(ISNUMBER('実質公債費比率（分子）の構造'!N$53),'実質公債費比率（分子）の構造'!N$53,NA())</f>
        <v>551</v>
      </c>
      <c r="M50" s="181" t="e">
        <f>NA()</f>
        <v>#N/A</v>
      </c>
      <c r="N50" s="181" t="e">
        <f>NA()</f>
        <v>#N/A</v>
      </c>
      <c r="O50" s="181">
        <f>IF(ISNUMBER('実質公債費比率（分子）の構造'!O$53),'実質公債費比率（分子）の構造'!O$53,NA())</f>
        <v>493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28176</v>
      </c>
      <c r="E56" s="180"/>
      <c r="F56" s="180"/>
      <c r="G56" s="180">
        <f>'将来負担比率（分子）の構造'!J$52</f>
        <v>29956</v>
      </c>
      <c r="H56" s="180"/>
      <c r="I56" s="180"/>
      <c r="J56" s="180">
        <f>'将来負担比率（分子）の構造'!K$52</f>
        <v>31081</v>
      </c>
      <c r="K56" s="180"/>
      <c r="L56" s="180"/>
      <c r="M56" s="180">
        <f>'将来負担比率（分子）の構造'!L$52</f>
        <v>30610</v>
      </c>
      <c r="N56" s="180"/>
      <c r="O56" s="180"/>
      <c r="P56" s="180">
        <f>'将来負担比率（分子）の構造'!M$52</f>
        <v>29753</v>
      </c>
    </row>
    <row r="57" spans="1:16">
      <c r="A57" s="180" t="s">
        <v>41</v>
      </c>
      <c r="B57" s="180"/>
      <c r="C57" s="180"/>
      <c r="D57" s="180">
        <f>'将来負担比率（分子）の構造'!I$51</f>
        <v>4024</v>
      </c>
      <c r="E57" s="180"/>
      <c r="F57" s="180"/>
      <c r="G57" s="180">
        <f>'将来負担比率（分子）の構造'!J$51</f>
        <v>4023</v>
      </c>
      <c r="H57" s="180"/>
      <c r="I57" s="180"/>
      <c r="J57" s="180">
        <f>'将来負担比率（分子）の構造'!K$51</f>
        <v>4397</v>
      </c>
      <c r="K57" s="180"/>
      <c r="L57" s="180"/>
      <c r="M57" s="180">
        <f>'将来負担比率（分子）の構造'!L$51</f>
        <v>5355</v>
      </c>
      <c r="N57" s="180"/>
      <c r="O57" s="180"/>
      <c r="P57" s="180">
        <f>'将来負担比率（分子）の構造'!M$51</f>
        <v>4621</v>
      </c>
    </row>
    <row r="58" spans="1:16">
      <c r="A58" s="180" t="s">
        <v>40</v>
      </c>
      <c r="B58" s="180"/>
      <c r="C58" s="180"/>
      <c r="D58" s="180">
        <f>'将来負担比率（分子）の構造'!I$50</f>
        <v>8005</v>
      </c>
      <c r="E58" s="180"/>
      <c r="F58" s="180"/>
      <c r="G58" s="180">
        <f>'将来負担比率（分子）の構造'!J$50</f>
        <v>9546</v>
      </c>
      <c r="H58" s="180"/>
      <c r="I58" s="180"/>
      <c r="J58" s="180">
        <f>'将来負担比率（分子）の構造'!K$50</f>
        <v>10659</v>
      </c>
      <c r="K58" s="180"/>
      <c r="L58" s="180"/>
      <c r="M58" s="180">
        <f>'将来負担比率（分子）の構造'!L$50</f>
        <v>11995</v>
      </c>
      <c r="N58" s="180"/>
      <c r="O58" s="180"/>
      <c r="P58" s="180">
        <f>'将来負担比率（分子）の構造'!M$50</f>
        <v>13297</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6547</v>
      </c>
      <c r="C62" s="180"/>
      <c r="D62" s="180"/>
      <c r="E62" s="180">
        <f>'将来負担比率（分子）の構造'!J$45</f>
        <v>6005</v>
      </c>
      <c r="F62" s="180"/>
      <c r="G62" s="180"/>
      <c r="H62" s="180">
        <f>'将来負担比率（分子）の構造'!K$45</f>
        <v>5979</v>
      </c>
      <c r="I62" s="180"/>
      <c r="J62" s="180"/>
      <c r="K62" s="180">
        <f>'将来負担比率（分子）の構造'!L$45</f>
        <v>6118</v>
      </c>
      <c r="L62" s="180"/>
      <c r="M62" s="180"/>
      <c r="N62" s="180">
        <f>'将来負担比率（分子）の構造'!M$45</f>
        <v>5802</v>
      </c>
      <c r="O62" s="180"/>
      <c r="P62" s="180"/>
    </row>
    <row r="63" spans="1:16">
      <c r="A63" s="180" t="s">
        <v>33</v>
      </c>
      <c r="B63" s="180">
        <f>'将来負担比率（分子）の構造'!I$44</f>
        <v>1783</v>
      </c>
      <c r="C63" s="180"/>
      <c r="D63" s="180"/>
      <c r="E63" s="180">
        <f>'将来負担比率（分子）の構造'!J$44</f>
        <v>1725</v>
      </c>
      <c r="F63" s="180"/>
      <c r="G63" s="180"/>
      <c r="H63" s="180">
        <f>'将来負担比率（分子）の構造'!K$44</f>
        <v>1820</v>
      </c>
      <c r="I63" s="180"/>
      <c r="J63" s="180"/>
      <c r="K63" s="180">
        <f>'将来負担比率（分子）の構造'!L$44</f>
        <v>1631</v>
      </c>
      <c r="L63" s="180"/>
      <c r="M63" s="180"/>
      <c r="N63" s="180">
        <f>'将来負担比率（分子）の構造'!M$44</f>
        <v>1513</v>
      </c>
      <c r="O63" s="180"/>
      <c r="P63" s="180"/>
    </row>
    <row r="64" spans="1:16">
      <c r="A64" s="180" t="s">
        <v>32</v>
      </c>
      <c r="B64" s="180">
        <f>'将来負担比率（分子）の構造'!I$43</f>
        <v>6384</v>
      </c>
      <c r="C64" s="180"/>
      <c r="D64" s="180"/>
      <c r="E64" s="180">
        <f>'将来負担比率（分子）の構造'!J$43</f>
        <v>6041</v>
      </c>
      <c r="F64" s="180"/>
      <c r="G64" s="180"/>
      <c r="H64" s="180">
        <f>'将来負担比率（分子）の構造'!K$43</f>
        <v>6453</v>
      </c>
      <c r="I64" s="180"/>
      <c r="J64" s="180"/>
      <c r="K64" s="180">
        <f>'将来負担比率（分子）の構造'!L$43</f>
        <v>6423</v>
      </c>
      <c r="L64" s="180"/>
      <c r="M64" s="180"/>
      <c r="N64" s="180">
        <f>'将来負担比率（分子）の構造'!M$43</f>
        <v>6092</v>
      </c>
      <c r="O64" s="180"/>
      <c r="P64" s="180"/>
    </row>
    <row r="65" spans="1:16">
      <c r="A65" s="180" t="s">
        <v>31</v>
      </c>
      <c r="B65" s="180">
        <f>'将来負担比率（分子）の構造'!I$42</f>
        <v>551</v>
      </c>
      <c r="C65" s="180"/>
      <c r="D65" s="180"/>
      <c r="E65" s="180">
        <f>'将来負担比率（分子）の構造'!J$42</f>
        <v>428</v>
      </c>
      <c r="F65" s="180"/>
      <c r="G65" s="180"/>
      <c r="H65" s="180">
        <f>'将来負担比率（分子）の構造'!K$42</f>
        <v>327</v>
      </c>
      <c r="I65" s="180"/>
      <c r="J65" s="180"/>
      <c r="K65" s="180">
        <f>'将来負担比率（分子）の構造'!L$42</f>
        <v>255</v>
      </c>
      <c r="L65" s="180"/>
      <c r="M65" s="180"/>
      <c r="N65" s="180">
        <f>'将来負担比率（分子）の構造'!M$42</f>
        <v>190</v>
      </c>
      <c r="O65" s="180"/>
      <c r="P65" s="180"/>
    </row>
    <row r="66" spans="1:16">
      <c r="A66" s="180" t="s">
        <v>30</v>
      </c>
      <c r="B66" s="180">
        <f>'将来負担比率（分子）の構造'!I$41</f>
        <v>27572</v>
      </c>
      <c r="C66" s="180"/>
      <c r="D66" s="180"/>
      <c r="E66" s="180">
        <f>'将来負担比率（分子）の構造'!J$41</f>
        <v>30004</v>
      </c>
      <c r="F66" s="180"/>
      <c r="G66" s="180"/>
      <c r="H66" s="180">
        <f>'将来負担比率（分子）の構造'!K$41</f>
        <v>31557</v>
      </c>
      <c r="I66" s="180"/>
      <c r="J66" s="180"/>
      <c r="K66" s="180">
        <f>'将来負担比率（分子）の構造'!L$41</f>
        <v>30492</v>
      </c>
      <c r="L66" s="180"/>
      <c r="M66" s="180"/>
      <c r="N66" s="180">
        <f>'将来負担比率（分子）の構造'!M$41</f>
        <v>29600</v>
      </c>
      <c r="O66" s="180"/>
      <c r="P66" s="180"/>
    </row>
    <row r="67" spans="1:16">
      <c r="A67" s="180" t="s">
        <v>74</v>
      </c>
      <c r="B67" s="180" t="e">
        <f>NA()</f>
        <v>#N/A</v>
      </c>
      <c r="C67" s="180">
        <f>IF(ISNUMBER('将来負担比率（分子）の構造'!I$53), IF('将来負担比率（分子）の構造'!I$53 &lt; 0, 0, '将来負担比率（分子）の構造'!I$53), NA())</f>
        <v>2633</v>
      </c>
      <c r="D67" s="180" t="e">
        <f>NA()</f>
        <v>#N/A</v>
      </c>
      <c r="E67" s="180" t="e">
        <f>NA()</f>
        <v>#N/A</v>
      </c>
      <c r="F67" s="180">
        <f>IF(ISNUMBER('将来負担比率（分子）の構造'!J$53), IF('将来負担比率（分子）の構造'!J$53 &lt; 0, 0, '将来負担比率（分子）の構造'!J$53), NA())</f>
        <v>679</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4228</v>
      </c>
      <c r="C72" s="184">
        <f>基金残高に係る経年分析!G55</f>
        <v>4229</v>
      </c>
      <c r="D72" s="184">
        <f>基金残高に係る経年分析!H55</f>
        <v>4223</v>
      </c>
    </row>
    <row r="73" spans="1:16">
      <c r="A73" s="183" t="s">
        <v>77</v>
      </c>
      <c r="B73" s="184">
        <f>基金残高に係る経年分析!F56</f>
        <v>2850</v>
      </c>
      <c r="C73" s="184">
        <f>基金残高に係る経年分析!G56</f>
        <v>3008</v>
      </c>
      <c r="D73" s="184">
        <f>基金残高に係る経年分析!H56</f>
        <v>3547</v>
      </c>
    </row>
    <row r="74" spans="1:16">
      <c r="A74" s="183" t="s">
        <v>78</v>
      </c>
      <c r="B74" s="184">
        <f>基金残高に係る経年分析!F57</f>
        <v>4824</v>
      </c>
      <c r="C74" s="184">
        <f>基金残高に係る経年分析!G57</f>
        <v>5844</v>
      </c>
      <c r="D74" s="184">
        <f>基金残高に係る経年分析!H57</f>
        <v>6516</v>
      </c>
    </row>
  </sheetData>
  <sheetProtection algorithmName="SHA-512" hashValue="4pqHlqFQPImy4tBs0KpqKAYCohKNVkkXnKtOW5xljHmCM8rzzfluoUq69kHpAcCEYFhXEZmQ7303RaszpNeHPg==" saltValue="EWdYgn8TLUY/+AokIE1y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2020-03-08T02:53:29Z</cp:lastPrinted>
  <dcterms:created xsi:type="dcterms:W3CDTF">2020-02-10T03:01:51Z</dcterms:created>
  <dcterms:modified xsi:type="dcterms:W3CDTF">2020-09-18T11:22:06Z</dcterms:modified>
  <cp:category/>
</cp:coreProperties>
</file>