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D7D1C0BE-F5C2-47C1-A4A9-DD58695BBB9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l="1"/>
  <c r="BW36" i="10" s="1"/>
  <c r="BW37" i="10" s="1"/>
  <c r="BW38" i="10" s="1"/>
  <c r="BW39" i="10" s="1"/>
  <c r="BW40" i="10" s="1"/>
  <c r="BW41" i="10" s="1"/>
  <c r="BW42" i="10" s="1"/>
  <c r="CO34" i="10"/>
  <c r="CO35" i="10" s="1"/>
</calcChain>
</file>

<file path=xl/sharedStrings.xml><?xml version="1.0" encoding="utf-8"?>
<sst xmlns="http://schemas.openxmlformats.org/spreadsheetml/2006/main" count="1112" uniqueCount="622">
  <si>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</si>
  <si>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</si>
  <si>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</si>
  <si>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</si>
  <si>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</si>
  <si>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</si>
  <si>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</si>
  <si>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</si>
  <si>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</si>
  <si>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</si>
  <si>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</si>
  <si>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</si>
  <si>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</si>
  <si>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</si>
  <si>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</si>
  <si>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</si>
  <si>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</si>
  <si>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</si>
  <si>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</si>
  <si>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</si>
  <si>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</si>
  <si>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</si>
  <si>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</si>
  <si>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</si>
  <si>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</si>
  <si>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</si>
  <si>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</si>
  <si>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</si>
  <si>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</si>
  <si>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</si>
  <si>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</si>
  <si>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</si>
  <si>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</si>
  <si>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</si>
  <si>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</si>
  <si>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</si>
  <si>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</si>
  <si>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</si>
  <si>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</si>
  <si>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</si>
  <si>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</si>
  <si>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</si>
  <si>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</si>
  <si>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</si>
  <si>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</si>
  <si>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</si>
  <si>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</si>
  <si>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</si>
  <si>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</si>
  <si>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</si>
  <si>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</si>
  <si>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</si>
  <si>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</si>
  <si>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</si>
  <si>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</si>
  <si>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</si>
  <si>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</si>
  <si>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</si>
  <si>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</si>
  <si>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</si>
  <si>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</si>
  <si>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</si>
  <si>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</si>
  <si>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</si>
  <si>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</si>
  <si>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</si>
  <si>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</si>
  <si>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</si>
  <si>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</si>
  <si>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</si>
  <si>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</si>
  <si>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</si>
  <si>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</si>
  <si>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</si>
  <si>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</si>
  <si>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</si>
  <si>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</si>
  <si>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</si>
  <si>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</si>
  <si>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</si>
  <si>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</si>
  <si>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</si>
  <si>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</si>
  <si>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</si>
  <si>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</si>
  <si>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</si>
  <si>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</si>
  <si>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</si>
  <si>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</si>
  <si>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</si>
  <si>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</si>
  <si>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</si>
  <si>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</si>
  <si>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</si>
  <si>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</si>
  <si>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</si>
  <si>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</si>
  <si>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</si>
  <si>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</si>
  <si>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</si>
  <si>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</si>
  <si>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</si>
  <si>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</si>
  <si>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</si>
  <si>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</si>
  <si>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</si>
  <si>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</si>
  <si>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</si>
  <si>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</si>
  <si>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</si>
  <si>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</si>
  <si>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</si>
  <si>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</si>
  <si>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</si>
  <si>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</si>
  <si>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</si>
  <si>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</si>
  <si>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</si>
  <si>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</si>
  <si>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</si>
  <si>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</si>
  <si>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</si>
  <si>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</si>
  <si>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</si>
  <si>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</si>
  <si>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</si>
  <si>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</si>
  <si>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</si>
  <si>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</si>
  <si>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</si>
  <si>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</si>
  <si>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</si>
  <si>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</si>
  <si>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</si>
  <si>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</si>
  <si>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</si>
  <si>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</si>
  <si>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</si>
  <si>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</si>
  <si>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</si>
  <si>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</si>
  <si>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</si>
  <si>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</si>
  <si>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</si>
  <si>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</si>
  <si>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</si>
  <si>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</si>
  <si>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</si>
  <si>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</si>
  <si>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</si>
  <si>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</si>
  <si>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</si>
  <si>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</si>
  <si>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</si>
  <si>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</si>
  <si>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</si>
  <si>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</si>
  <si>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</si>
  <si>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</si>
  <si>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</si>
  <si>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</si>
  <si>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</si>
  <si>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</si>
  <si>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</si>
  <si>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</si>
  <si>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</si>
  <si>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</si>
  <si>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</si>
  <si>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</si>
  <si>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</si>
  <si>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</si>
  <si>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</si>
  <si>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</si>
  <si>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</si>
  <si>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</si>
  <si>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</si>
  <si>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</si>
  <si>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</si>
  <si>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</si>
  <si>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</si>
  <si>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</si>
  <si>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</si>
  <si>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</si>
  <si>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</si>
  <si>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</si>
  <si>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</si>
  <si>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</si>
  <si>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</si>
  <si>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</si>
  <si>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</si>
  <si>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</si>
  <si>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</si>
  <si>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</si>
  <si>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</si>
  <si>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</si>
  <si>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</si>
  <si>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</si>
  <si>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</si>
  <si>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</si>
  <si>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</si>
  <si>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</si>
  <si>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</si>
  <si>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</si>
  <si>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</si>
  <si>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</si>
  <si>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</si>
  <si>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</si>
  <si>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</si>
  <si>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</si>
  <si>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</si>
  <si>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</si>
  <si>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</si>
  <si>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</si>
  <si>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</si>
  <si>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埼玉県東松山市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</si>
  <si>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</si>
  <si>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</si>
  <si>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</si>
  <si>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</si>
  <si>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</si>
  <si>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</si>
  <si>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</si>
  <si>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</si>
  <si>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</si>
  <si>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</si>
  <si>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</si>
  <si>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</si>
  <si>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</si>
  <si>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</si>
  <si>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</si>
  <si>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</si>
  <si>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</si>
  <si>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</si>
  <si>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</si>
  <si>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</si>
  <si>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</si>
  <si>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</si>
  <si>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</si>
  <si>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</si>
  <si>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</si>
  <si>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</si>
  <si>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</si>
  <si>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</si>
  <si>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</si>
  <si>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</si>
  <si>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</si>
  <si>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</si>
  <si>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</si>
  <si>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</si>
  <si>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</si>
  <si>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</si>
  <si>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</si>
  <si>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</si>
  <si>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</si>
  <si>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</si>
  <si>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</si>
  <si>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</si>
  <si>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</si>
  <si>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</si>
  <si>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</si>
  <si>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</si>
  <si>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</si>
  <si>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</si>
  <si>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</si>
  <si>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</si>
  <si>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</si>
  <si>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</si>
  <si>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</si>
  <si>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</si>
  <si>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</si>
  <si>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</si>
  <si>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</si>
  <si>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</si>
  <si>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</si>
  <si>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</si>
  <si>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</si>
  <si>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</si>
  <si>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</si>
  <si>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</si>
  <si>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</si>
  <si>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</si>
  <si>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</si>
  <si>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</si>
  <si>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</si>
  <si>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</si>
  <si>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</si>
  <si>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</si>
  <si>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</si>
  <si>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</si>
  <si>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</si>
  <si>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</si>
  <si>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</si>
  <si>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</si>
  <si>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</si>
  <si>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</si>
  <si>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</si>
  <si>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</si>
  <si>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</si>
  <si>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</si>
  <si>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</si>
  <si>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</si>
  <si>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</si>
  <si>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</si>
  <si>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</si>
  <si>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</si>
  <si>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</si>
  <si>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</si>
  <si>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</si>
  <si>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</si>
  <si>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</si>
  <si>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</si>
  <si>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</si>
  <si>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</si>
  <si>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</si>
  <si>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</si>
  <si>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</si>
  <si>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</si>
  <si>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</si>
  <si>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</si>
  <si>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</si>
  <si>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</si>
  <si>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</si>
  <si>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</si>
  <si>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</si>
  <si>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</si>
  <si>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</si>
  <si>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</si>
  <si>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</si>
  <si>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</si>
  <si>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</si>
  <si>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</si>
  <si>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</si>
  <si>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</si>
  <si>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</si>
  <si>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</si>
  <si>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</si>
  <si>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</si>
  <si>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</si>
  <si>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</si>
  <si>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</si>
  <si>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</si>
  <si>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</si>
  <si>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</si>
  <si>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</si>
  <si>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</si>
  <si>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</si>
  <si>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</si>
  <si>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</si>
  <si>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</si>
  <si>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</si>
  <si>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</si>
  <si>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</si>
  <si>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</si>
  <si>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</si>
  <si>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</si>
  <si>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</si>
  <si>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</si>
  <si>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</si>
  <si>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</si>
  <si>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</si>
  <si>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</si>
  <si>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</si>
  <si>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</si>
  <si>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</si>
  <si>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埼玉県東松山市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</si>
  <si>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</si>
  <si>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</si>
  <si>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</si>
  <si>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</si>
  <si>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</si>
  <si>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</si>
  <si>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</si>
  <si>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</si>
  <si>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</si>
  <si>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</si>
  <si>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</si>
  <si>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</si>
  <si>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</si>
  <si>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</si>
  <si>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</si>
  <si>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</si>
  <si>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</si>
  <si>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</si>
  <si>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</si>
  <si>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</si>
  <si>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</si>
  <si>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</si>
  <si>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</si>
  <si>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</si>
  <si>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</si>
  <si>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</si>
  <si>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</si>
  <si>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</si>
  <si>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</si>
  <si>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</si>
  <si>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</si>
  <si>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</si>
  <si>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</si>
  <si>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</si>
  <si>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</si>
  <si>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</si>
  <si>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</si>
  <si>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</si>
  <si>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</si>
  <si>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</si>
  <si>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</si>
  <si>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</si>
  <si>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</si>
  <si>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高坂駅東口第一土地区画整理事業特別会計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</si>
  <si>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</si>
  <si>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</si>
  <si>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</si>
  <si>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</si>
  <si>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</si>
  <si>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</si>
  <si>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</si>
  <si>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</si>
  <si>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</si>
  <si>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</si>
  <si>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</si>
  <si>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</si>
  <si>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</si>
  <si>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</si>
  <si>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</si>
  <si>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</si>
  <si>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</si>
  <si>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</si>
  <si>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</si>
  <si>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</si>
  <si>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</si>
  <si>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</si>
  <si>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</si>
  <si>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</si>
  <si>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</si>
  <si>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</si>
  <si>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</si>
  <si>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</si>
  <si>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</si>
  <si>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</si>
  <si>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</si>
  <si>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</si>
  <si>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</si>
  <si>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</si>
  <si>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</si>
  <si>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</si>
  <si>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</si>
  <si>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</si>
  <si>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</si>
  <si>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</si>
  <si>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</si>
  <si>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</si>
  <si>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</si>
  <si>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</si>
  <si>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</si>
  <si>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</si>
  <si>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</si>
  <si>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</si>
  <si>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</si>
  <si>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</si>
  <si>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</si>
  <si>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</si>
  <si>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</si>
  <si>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</si>
  <si>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</si>
  <si>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</si>
  <si>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</si>
  <si>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</si>
  <si>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</si>
  <si>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</si>
  <si>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</si>
  <si>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</si>
  <si>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</si>
  <si>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</si>
  <si>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</si>
  <si>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</si>
  <si>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</si>
  <si>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</si>
  <si>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</si>
  <si>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</si>
  <si>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</si>
  <si>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高坂駅東口第一土地区画整理事業特別会計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</si>
  <si>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</si>
  <si>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</si>
  <si>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</si>
  <si>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</si>
  <si>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</si>
  <si>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</si>
  <si>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</si>
  <si>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</si>
  <si>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</si>
  <si>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</si>
  <si>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</si>
  <si>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</si>
  <si>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</si>
  <si>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</si>
  <si>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</si>
  <si>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</si>
  <si>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</si>
  <si>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</si>
  <si>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</si>
  <si>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</si>
  <si>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</si>
  <si>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</si>
  <si>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</si>
  <si>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</si>
  <si>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</si>
  <si>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</si>
  <si>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</si>
  <si>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</si>
  <si>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</si>
  <si>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</si>
  <si>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</si>
  <si>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</si>
  <si>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</si>
  <si>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</si>
  <si>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</si>
  <si>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</si>
  <si>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</si>
  <si>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</si>
  <si>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</si>
  <si>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</si>
  <si>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</si>
  <si>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</si>
  <si>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</si>
  <si>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</si>
  <si>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</si>
  <si>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</si>
  <si>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</si>
  <si>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</si>
  <si>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</si>
  <si>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</si>
  <si>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</si>
  <si>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</si>
  <si>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</si>
  <si>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</si>
  <si>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</si>
  <si>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</si>
  <si>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</si>
  <si>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</si>
  <si>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</si>
  <si>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</si>
  <si>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</si>
  <si>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</si>
  <si>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</si>
  <si>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</si>
  <si>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</si>
  <si>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</si>
  <si>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</si>
  <si>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</si>
  <si>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</si>
  <si>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</si>
  <si>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</si>
  <si>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</si>
  <si>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</si>
  <si>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</si>
  <si>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</si>
  <si>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</si>
  <si>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</si>
  <si>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</si>
  <si>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</si>
  <si>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</si>
  <si>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</si>
  <si>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</si>
  <si>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</si>
  <si>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</si>
  <si>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</si>
  <si>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</si>
  <si>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</si>
  <si>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</si>
  <si>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</si>
  <si>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0.86</t>
  </si>
  <si>
    <t>▲ 1.93</t>
  </si>
  <si>
    <t>▲ 0.92</t>
  </si>
  <si>
    <t>▲ 1.00</t>
  </si>
  <si>
    <t>水道事業会計</t>
  </si>
  <si>
    <t>病院事業会計</t>
  </si>
  <si>
    <t>一般会計</t>
  </si>
  <si>
    <t>下水道事業特別会計</t>
  </si>
  <si>
    <t>国民健康保険特別会計</t>
  </si>
  <si>
    <t>介護保険特別会計</t>
  </si>
  <si>
    <t>高坂駅東口第一土地区画整理事業特別会計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</si>
  <si>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</si>
  <si>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</si>
  <si>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</si>
  <si>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</si>
  <si>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</si>
  <si>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</si>
  <si>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</si>
  <si>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</si>
  <si>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埼玉県後期高齢医者医療広域連合</t>
    <rPh sb="0" eb="3">
      <t>サイタマケン</t>
    </rPh>
    <rPh sb="3" eb="5">
      <t>コウキ</t>
    </rPh>
    <rPh sb="5" eb="7">
      <t>コウレイ</t>
    </rPh>
    <rPh sb="7" eb="9">
      <t>イシャ</t>
    </rPh>
    <rPh sb="9" eb="11">
      <t>イリョウ</t>
    </rPh>
    <rPh sb="11" eb="15">
      <t>コウイキレンゴウ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</si>
  <si>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</si>
  <si>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</si>
  <si>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</si>
  <si>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4">
      <t>イッパンカイケイ</t>
    </rPh>
    <phoneticPr fontId="2"/>
  </si>
  <si>
    <t>交通災害特別会計</t>
    <rPh sb="0" eb="2">
      <t>コウツウ</t>
    </rPh>
    <rPh sb="2" eb="4">
      <t>サイガイ</t>
    </rPh>
    <rPh sb="4" eb="8">
      <t>トクベツカイケイ</t>
    </rPh>
    <phoneticPr fontId="2"/>
  </si>
  <si>
    <t>彩の国さいたま人づくり広域連合</t>
    <rPh sb="0" eb="1">
      <t>サイ</t>
    </rPh>
    <rPh sb="2" eb="3">
      <t>クニ</t>
    </rPh>
    <rPh sb="7" eb="8">
      <t>ヒト</t>
    </rPh>
    <rPh sb="11" eb="15">
      <t>コウイキレンゴウ</t>
    </rPh>
    <phoneticPr fontId="2"/>
  </si>
  <si>
    <t>埼玉県都市競艇組合</t>
    <rPh sb="0" eb="3">
      <t>サイタマケン</t>
    </rPh>
    <rPh sb="3" eb="5">
      <t>トシ</t>
    </rPh>
    <rPh sb="5" eb="7">
      <t>キョウテイ</t>
    </rPh>
    <rPh sb="7" eb="9">
      <t>クミアイ</t>
    </rPh>
    <phoneticPr fontId="2"/>
  </si>
  <si>
    <t>比企広域市町村圏組合</t>
    <rPh sb="0" eb="2">
      <t>ヒキ</t>
    </rPh>
    <rPh sb="2" eb="4">
      <t>コウイキ</t>
    </rPh>
    <rPh sb="4" eb="7">
      <t>シチョウソン</t>
    </rPh>
    <rPh sb="7" eb="8">
      <t>ケン</t>
    </rPh>
    <rPh sb="8" eb="10">
      <t>クミアイ</t>
    </rPh>
    <phoneticPr fontId="2"/>
  </si>
  <si>
    <t>埼玉中部資源循環組合</t>
    <rPh sb="0" eb="2">
      <t>サイタマ</t>
    </rPh>
    <rPh sb="2" eb="4">
      <t>チュウブ</t>
    </rPh>
    <rPh sb="4" eb="10">
      <t>シゲンジュンカンクミアイ</t>
    </rPh>
    <phoneticPr fontId="2"/>
  </si>
  <si>
    <t>東松山文化まちづくり公社</t>
    <rPh sb="0" eb="3">
      <t>ヒガシマツヤマ</t>
    </rPh>
    <rPh sb="3" eb="5">
      <t>ブンカ</t>
    </rPh>
    <rPh sb="10" eb="12">
      <t>コウシャ</t>
    </rPh>
    <phoneticPr fontId="2"/>
  </si>
  <si>
    <t>東松山市農業公社</t>
    <rPh sb="0" eb="4">
      <t>ヒガシマツヤマシ</t>
    </rPh>
    <rPh sb="4" eb="6">
      <t>ノウギョウ</t>
    </rPh>
    <rPh sb="6" eb="8">
      <t>コウシャ</t>
    </rPh>
    <phoneticPr fontId="2"/>
  </si>
  <si>
    <t>-</t>
    <phoneticPr fontId="2"/>
  </si>
  <si>
    <t>-</t>
    <phoneticPr fontId="2"/>
  </si>
  <si>
    <t>都市施設整備基金</t>
    <rPh sb="0" eb="2">
      <t>トシ</t>
    </rPh>
    <rPh sb="2" eb="4">
      <t>シセツ</t>
    </rPh>
    <rPh sb="4" eb="6">
      <t>セイビ</t>
    </rPh>
    <rPh sb="6" eb="8">
      <t>キキン</t>
    </rPh>
    <phoneticPr fontId="2"/>
  </si>
  <si>
    <t>教育施設整備基金</t>
    <rPh sb="0" eb="2">
      <t>キョウイク</t>
    </rPh>
    <rPh sb="2" eb="4">
      <t>シセツ</t>
    </rPh>
    <rPh sb="4" eb="6">
      <t>セイビ</t>
    </rPh>
    <rPh sb="6" eb="8">
      <t>キキン</t>
    </rPh>
    <phoneticPr fontId="2"/>
  </si>
  <si>
    <t>緑豊かな環境まちづくり基金</t>
    <rPh sb="0" eb="1">
      <t>ミドリ</t>
    </rPh>
    <rPh sb="1" eb="2">
      <t>ユタ</t>
    </rPh>
    <rPh sb="4" eb="6">
      <t>カンキョウ</t>
    </rPh>
    <rPh sb="11" eb="13">
      <t>キキン</t>
    </rPh>
    <phoneticPr fontId="2"/>
  </si>
  <si>
    <t>商業振興基金</t>
    <rPh sb="0" eb="2">
      <t>ショウギョウ</t>
    </rPh>
    <rPh sb="2" eb="4">
      <t>シンコウ</t>
    </rPh>
    <rPh sb="4" eb="6">
      <t>キキン</t>
    </rPh>
    <phoneticPr fontId="2"/>
  </si>
  <si>
    <t>土地区画整理事業基金</t>
    <rPh sb="0" eb="8">
      <t>トチクカクセイリジギョウ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</si>
  <si>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</si>
  <si>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</si>
  <si>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</si>
  <si>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</si>
  <si>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</si>
  <si>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</si>
  <si>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</si>
  <si>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</si>
  <si>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</si>
  <si>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</si>
  <si>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</si>
  <si>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</si>
  <si>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将来負担比率は、類似団体内平均値を下回っており、地方債残高が増加する一方で充当可能基金が減少していることにより、年々上昇傾向にあったが、
平成３０年度については標準税収入額等の増加により、減少した。
有形固定資産減価償却率がかなりの高水準であり、公共施設老朽化対策の重要性が今後さらに高まると考えられることから、将来負担比率も上昇が見込まれるが、
継続的な基金への積み立てや公債費の適正化に取り組み、現行水準の維持を図る。</t>
    <rPh sb="70" eb="72">
      <t>ヘイセイ</t>
    </rPh>
    <rPh sb="74" eb="76">
      <t>ネンド</t>
    </rPh>
    <rPh sb="81" eb="83">
      <t>ヒョウジュン</t>
    </rPh>
    <rPh sb="83" eb="84">
      <t>ゼイ</t>
    </rPh>
    <rPh sb="84" eb="86">
      <t>シュウニュウ</t>
    </rPh>
    <rPh sb="86" eb="87">
      <t>ガク</t>
    </rPh>
    <rPh sb="87" eb="88">
      <t>トウ</t>
    </rPh>
    <rPh sb="89" eb="91">
      <t>ゾウカ</t>
    </rPh>
    <rPh sb="95" eb="97">
      <t>ゲンショウ</t>
    </rPh>
    <phoneticPr fontId="5"/>
  </si>
  <si>
    <t>　将来負担比率及び実質公債費比率は、ともに類似団体内平均値を下回っている。
将来負担比率は前年度に対し６．５ポイント減少した。これは、標準税収入額等が増加したことによるものである。
実質公債費比率は前年度に対し０．４ポイント減少した。これは、標準税収入額が増加したことによるもので、類似団体内平均値を大きく下回っている。
しかしながら、地方債残高の増加に伴い、今後はどちらの指標も上昇していくことが考えられるため、継続的な基金の積み立てや公債費の適正化に取り組み、現行水準の維持を図る。</t>
    <rPh sb="58" eb="60">
      <t>ゲンショウ</t>
    </rPh>
    <rPh sb="67" eb="69">
      <t>ヒョウジュン</t>
    </rPh>
    <rPh sb="69" eb="70">
      <t>ゼイ</t>
    </rPh>
    <rPh sb="70" eb="72">
      <t>シュウニュウ</t>
    </rPh>
    <rPh sb="72" eb="73">
      <t>ガク</t>
    </rPh>
    <rPh sb="73" eb="74">
      <t>トウ</t>
    </rPh>
    <rPh sb="75" eb="77">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</si>
</sst>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57295</c:v>
                </c:pt>
                <c:pt idx="3">
                  <c:v>54110</c:v>
                </c:pt>
                <c:pt idx="4">
                  <c:v>54684</c:v>
                </c:pt>
              </c:numCache>
            </c:numRef>
          </c:val>
          <c:smooth val="0"/>
          <c:extLst>
            <c:ext xmlns:c16="http://schemas.microsoft.com/office/drawing/2014/chart" uri="{C3380CC4-5D6E-409C-BE32-E72D297353CC}">
              <c16:uniqueId val="{00000000-A583-4023-B2E1-17FFFF06A2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36851</c:v>
                </c:pt>
                <c:pt idx="1">
                  <c:v>43574</c:v>
                </c:pt>
                <c:pt idx="2">
                  <c:v>43365</c:v>
                </c:pt>
                <c:pt idx="3">
                  <c:v>41953</c:v>
                </c:pt>
                <c:pt idx="4">
                  <c:v>34053</c:v>
                </c:pt>
              </c:numCache>
            </c:numRef>
          </c:val>
          <c:smooth val="0"/>
          <c:extLst>
            <c:ext xmlns:c16="http://schemas.microsoft.com/office/drawing/2014/chart" uri="{C3380CC4-5D6E-409C-BE32-E72D297353CC}">
              <c16:uniqueId val="{00000001-A583-4023-B2E1-17FFFF06A2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7.39</c:v>
                </c:pt>
                <c:pt idx="1">
                  <c:v>7.11</c:v>
                </c:pt>
                <c:pt idx="2">
                  <c:v>5.94</c:v>
                </c:pt>
                <c:pt idx="3">
                  <c:v>6.5</c:v>
                </c:pt>
                <c:pt idx="4">
                  <c:v>6.25</c:v>
                </c:pt>
              </c:numCache>
            </c:numRef>
          </c:val>
          <c:extLst>
            <c:ext xmlns:c16="http://schemas.microsoft.com/office/drawing/2014/chart" uri="{C3380CC4-5D6E-409C-BE32-E72D297353CC}">
              <c16:uniqueId val="{00000000-5668-4F3E-A025-A322567B8A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12.41</c:v>
                </c:pt>
                <c:pt idx="1">
                  <c:v>12.27</c:v>
                </c:pt>
                <c:pt idx="2">
                  <c:v>11.18</c:v>
                </c:pt>
                <c:pt idx="3">
                  <c:v>9.39</c:v>
                </c:pt>
                <c:pt idx="4">
                  <c:v>8.51</c:v>
                </c:pt>
              </c:numCache>
            </c:numRef>
          </c:val>
          <c:extLst>
            <c:ext xmlns:c16="http://schemas.microsoft.com/office/drawing/2014/chart" uri="{C3380CC4-5D6E-409C-BE32-E72D297353CC}">
              <c16:uniqueId val="{00000001-5668-4F3E-A025-A322567B8A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-0.86</c:v>
                </c:pt>
                <c:pt idx="1">
                  <c:v>0.08</c:v>
                </c:pt>
                <c:pt idx="2">
                  <c:v>-1.93</c:v>
                </c:pt>
                <c:pt idx="3">
                  <c:v>-0.92</c:v>
                </c:pt>
                <c:pt idx="4">
                  <c:v>-1</c:v>
                </c:pt>
              </c:numCache>
            </c:numRef>
          </c:val>
          <c:smooth val="0"/>
          <c:extLst>
            <c:ext xmlns:c16="http://schemas.microsoft.com/office/drawing/2014/chart" uri="{C3380CC4-5D6E-409C-BE32-E72D297353CC}">
              <c16:uniqueId val="{00000002-5668-4F3E-A025-A322567B8A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9C-4E36-9C5F-4A33A0A466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C-4E36-9C5F-4A33A0A4663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2-E69C-4E36-9C5F-4A33A0A46636}"/>
            </c:ext>
          </c:extLst>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0.25</c:v>
                </c:pt>
                <c:pt idx="2">
                  <c:v>#N/A</c:v>
                </c:pt>
                <c:pt idx="3">
                  <c:v>0.81</c:v>
                </c:pt>
                <c:pt idx="4">
                  <c:v>#N/A</c:v>
                </c:pt>
                <c:pt idx="5">
                  <c:v>0.65</c:v>
                </c:pt>
                <c:pt idx="6">
                  <c:v>#N/A</c:v>
                </c:pt>
                <c:pt idx="7">
                  <c:v>0.28999999999999998</c:v>
                </c:pt>
                <c:pt idx="8">
                  <c:v>#N/A</c:v>
                </c:pt>
                <c:pt idx="9">
                  <c:v>0.49</c:v>
                </c:pt>
              </c:numCache>
            </c:numRef>
          </c:val>
          <c:extLst>
            <c:ext xmlns:c16="http://schemas.microsoft.com/office/drawing/2014/chart" uri="{C3380CC4-5D6E-409C-BE32-E72D297353CC}">
              <c16:uniqueId val="{00000003-E69C-4E36-9C5F-4A33A0A4663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2.2999999999999998</c:v>
                </c:pt>
                <c:pt idx="2">
                  <c:v>#N/A</c:v>
                </c:pt>
                <c:pt idx="3">
                  <c:v>1.1000000000000001</c:v>
                </c:pt>
                <c:pt idx="4">
                  <c:v>#N/A</c:v>
                </c:pt>
                <c:pt idx="5">
                  <c:v>1.1599999999999999</c:v>
                </c:pt>
                <c:pt idx="6">
                  <c:v>#N/A</c:v>
                </c:pt>
                <c:pt idx="7">
                  <c:v>1.19</c:v>
                </c:pt>
                <c:pt idx="8">
                  <c:v>#N/A</c:v>
                </c:pt>
                <c:pt idx="9">
                  <c:v>0.51</c:v>
                </c:pt>
              </c:numCache>
            </c:numRef>
          </c:val>
          <c:extLst>
            <c:ext xmlns:c16="http://schemas.microsoft.com/office/drawing/2014/chart" uri="{C3380CC4-5D6E-409C-BE32-E72D297353CC}">
              <c16:uniqueId val="{00000004-E69C-4E36-9C5F-4A33A0A466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3.92</c:v>
                </c:pt>
                <c:pt idx="2">
                  <c:v>#N/A</c:v>
                </c:pt>
                <c:pt idx="3">
                  <c:v>4.2300000000000004</c:v>
                </c:pt>
                <c:pt idx="4">
                  <c:v>#N/A</c:v>
                </c:pt>
                <c:pt idx="5">
                  <c:v>4.59</c:v>
                </c:pt>
                <c:pt idx="6">
                  <c:v>#N/A</c:v>
                </c:pt>
                <c:pt idx="7">
                  <c:v>5.44</c:v>
                </c:pt>
                <c:pt idx="8">
                  <c:v>#N/A</c:v>
                </c:pt>
                <c:pt idx="9">
                  <c:v>1.8</c:v>
                </c:pt>
              </c:numCache>
            </c:numRef>
          </c:val>
          <c:extLst>
            <c:ext xmlns:c16="http://schemas.microsoft.com/office/drawing/2014/chart" uri="{C3380CC4-5D6E-409C-BE32-E72D297353CC}">
              <c16:uniqueId val="{00000005-E69C-4E36-9C5F-4A33A0A4663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0.61</c:v>
                </c:pt>
                <c:pt idx="4">
                  <c:v>#N/A</c:v>
                </c:pt>
                <c:pt idx="5">
                  <c:v>0.56000000000000005</c:v>
                </c:pt>
                <c:pt idx="6">
                  <c:v>#N/A</c:v>
                </c:pt>
                <c:pt idx="7">
                  <c:v>0.49</c:v>
                </c:pt>
                <c:pt idx="8">
                  <c:v>#N/A</c:v>
                </c:pt>
                <c:pt idx="9">
                  <c:v>3.28</c:v>
                </c:pt>
              </c:numCache>
            </c:numRef>
          </c:val>
          <c:extLst>
            <c:ext xmlns:c16="http://schemas.microsoft.com/office/drawing/2014/chart" uri="{C3380CC4-5D6E-409C-BE32-E72D297353CC}">
              <c16:uniqueId val="{00000006-E69C-4E36-9C5F-4A33A0A466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7.38</c:v>
                </c:pt>
                <c:pt idx="2">
                  <c:v>#N/A</c:v>
                </c:pt>
                <c:pt idx="3">
                  <c:v>7.11</c:v>
                </c:pt>
                <c:pt idx="4">
                  <c:v>#N/A</c:v>
                </c:pt>
                <c:pt idx="5">
                  <c:v>5.93</c:v>
                </c:pt>
                <c:pt idx="6">
                  <c:v>#N/A</c:v>
                </c:pt>
                <c:pt idx="7">
                  <c:v>6.49</c:v>
                </c:pt>
                <c:pt idx="8">
                  <c:v>#N/A</c:v>
                </c:pt>
                <c:pt idx="9">
                  <c:v>6.24</c:v>
                </c:pt>
              </c:numCache>
            </c:numRef>
          </c:val>
          <c:extLst>
            <c:ext xmlns:c16="http://schemas.microsoft.com/office/drawing/2014/chart" uri="{C3380CC4-5D6E-409C-BE32-E72D297353CC}">
              <c16:uniqueId val="{00000007-E69C-4E36-9C5F-4A33A0A4663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8.48</c:v>
                </c:pt>
                <c:pt idx="2">
                  <c:v>#N/A</c:v>
                </c:pt>
                <c:pt idx="3">
                  <c:v>7.89</c:v>
                </c:pt>
                <c:pt idx="4">
                  <c:v>#N/A</c:v>
                </c:pt>
                <c:pt idx="5">
                  <c:v>7.88</c:v>
                </c:pt>
                <c:pt idx="6">
                  <c:v>#N/A</c:v>
                </c:pt>
                <c:pt idx="7">
                  <c:v>7.58</c:v>
                </c:pt>
                <c:pt idx="8">
                  <c:v>#N/A</c:v>
                </c:pt>
                <c:pt idx="9">
                  <c:v>6.87</c:v>
                </c:pt>
              </c:numCache>
            </c:numRef>
          </c:val>
          <c:extLst>
            <c:ext xmlns:c16="http://schemas.microsoft.com/office/drawing/2014/chart" uri="{C3380CC4-5D6E-409C-BE32-E72D297353CC}">
              <c16:uniqueId val="{00000008-E69C-4E36-9C5F-4A33A0A466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18.79</c:v>
                </c:pt>
                <c:pt idx="2">
                  <c:v>#N/A</c:v>
                </c:pt>
                <c:pt idx="3">
                  <c:v>17.8</c:v>
                </c:pt>
                <c:pt idx="4">
                  <c:v>#N/A</c:v>
                </c:pt>
                <c:pt idx="5">
                  <c:v>18.47</c:v>
                </c:pt>
                <c:pt idx="6">
                  <c:v>#N/A</c:v>
                </c:pt>
                <c:pt idx="7">
                  <c:v>18.47</c:v>
                </c:pt>
                <c:pt idx="8">
                  <c:v>#N/A</c:v>
                </c:pt>
                <c:pt idx="9">
                  <c:v>13.35</c:v>
                </c:pt>
              </c:numCache>
            </c:numRef>
          </c:val>
          <c:extLst>
            <c:ext xmlns:c16="http://schemas.microsoft.com/office/drawing/2014/chart" uri="{C3380CC4-5D6E-409C-BE32-E72D297353CC}">
              <c16:uniqueId val="{00000009-E69C-4E36-9C5F-4A33A0A466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2232</c:v>
                </c:pt>
                <c:pt idx="5">
                  <c:v>2078</c:v>
                </c:pt>
                <c:pt idx="8">
                  <c:v>2159</c:v>
                </c:pt>
                <c:pt idx="11">
                  <c:v>2203</c:v>
                </c:pt>
                <c:pt idx="14">
                  <c:v>2280</c:v>
                </c:pt>
              </c:numCache>
            </c:numRef>
          </c:val>
          <c:extLst>
            <c:ext xmlns:c16="http://schemas.microsoft.com/office/drawing/2014/chart" uri="{C3380CC4-5D6E-409C-BE32-E72D297353CC}">
              <c16:uniqueId val="{00000000-C72C-4D25-8072-B107C888E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2C-4D25-8072-B107C888E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2C-4D25-8072-B107C888E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82</c:v>
                </c:pt>
                <c:pt idx="3">
                  <c:v>75</c:v>
                </c:pt>
                <c:pt idx="6">
                  <c:v>78</c:v>
                </c:pt>
                <c:pt idx="9">
                  <c:v>76</c:v>
                </c:pt>
                <c:pt idx="12">
                  <c:v>78</c:v>
                </c:pt>
              </c:numCache>
            </c:numRef>
          </c:val>
          <c:extLst>
            <c:ext xmlns:c16="http://schemas.microsoft.com/office/drawing/2014/chart" uri="{C3380CC4-5D6E-409C-BE32-E72D297353CC}">
              <c16:uniqueId val="{00000003-C72C-4D25-8072-B107C888E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367</c:v>
                </c:pt>
                <c:pt idx="3">
                  <c:v>404</c:v>
                </c:pt>
                <c:pt idx="6">
                  <c:v>344</c:v>
                </c:pt>
                <c:pt idx="9">
                  <c:v>292</c:v>
                </c:pt>
                <c:pt idx="12">
                  <c:v>271</c:v>
                </c:pt>
              </c:numCache>
            </c:numRef>
          </c:val>
          <c:extLst>
            <c:ext xmlns:c16="http://schemas.microsoft.com/office/drawing/2014/chart" uri="{C3380CC4-5D6E-409C-BE32-E72D297353CC}">
              <c16:uniqueId val="{00000004-C72C-4D25-8072-B107C888E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2C-4D25-8072-B107C888E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2C-4D25-8072-B107C888E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2308</c:v>
                </c:pt>
                <c:pt idx="3">
                  <c:v>2147</c:v>
                </c:pt>
                <c:pt idx="6">
                  <c:v>2312</c:v>
                </c:pt>
                <c:pt idx="9">
                  <c:v>2324</c:v>
                </c:pt>
                <c:pt idx="12">
                  <c:v>2354</c:v>
                </c:pt>
              </c:numCache>
            </c:numRef>
          </c:val>
          <c:extLst>
            <c:ext xmlns:c16="http://schemas.microsoft.com/office/drawing/2014/chart" uri="{C3380CC4-5D6E-409C-BE32-E72D297353CC}">
              <c16:uniqueId val="{00000007-C72C-4D25-8072-B107C888E4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525</c:v>
                </c:pt>
                <c:pt idx="2">
                  <c:v>#N/A</c:v>
                </c:pt>
                <c:pt idx="3">
                  <c:v>#N/A</c:v>
                </c:pt>
                <c:pt idx="4">
                  <c:v>548</c:v>
                </c:pt>
                <c:pt idx="5">
                  <c:v>#N/A</c:v>
                </c:pt>
                <c:pt idx="6">
                  <c:v>#N/A</c:v>
                </c:pt>
                <c:pt idx="7">
                  <c:v>575</c:v>
                </c:pt>
                <c:pt idx="8">
                  <c:v>#N/A</c:v>
                </c:pt>
                <c:pt idx="9">
                  <c:v>#N/A</c:v>
                </c:pt>
                <c:pt idx="10">
                  <c:v>489</c:v>
                </c:pt>
                <c:pt idx="11">
                  <c:v>#N/A</c:v>
                </c:pt>
                <c:pt idx="12">
                  <c:v>#N/A</c:v>
                </c:pt>
                <c:pt idx="13">
                  <c:v>423</c:v>
                </c:pt>
                <c:pt idx="14">
                  <c:v>#N/A</c:v>
                </c:pt>
              </c:numCache>
            </c:numRef>
          </c:val>
          <c:smooth val="0"/>
          <c:extLst>
            <c:ext xmlns:c16="http://schemas.microsoft.com/office/drawing/2014/chart" uri="{C3380CC4-5D6E-409C-BE32-E72D297353CC}">
              <c16:uniqueId val="{00000008-C72C-4D25-8072-B107C888E4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20795</c:v>
                </c:pt>
                <c:pt idx="5">
                  <c:v>21143</c:v>
                </c:pt>
                <c:pt idx="8">
                  <c:v>21418</c:v>
                </c:pt>
                <c:pt idx="11">
                  <c:v>21649</c:v>
                </c:pt>
                <c:pt idx="14">
                  <c:v>21707</c:v>
                </c:pt>
              </c:numCache>
            </c:numRef>
          </c:val>
          <c:extLst>
            <c:ext xmlns:c16="http://schemas.microsoft.com/office/drawing/2014/chart" uri="{C3380CC4-5D6E-409C-BE32-E72D297353CC}">
              <c16:uniqueId val="{00000000-7448-4347-A3DA-4B96F7A4A5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2582</c:v>
                </c:pt>
                <c:pt idx="5">
                  <c:v>2608</c:v>
                </c:pt>
                <c:pt idx="8">
                  <c:v>2601</c:v>
                </c:pt>
                <c:pt idx="11">
                  <c:v>2951</c:v>
                </c:pt>
                <c:pt idx="14">
                  <c:v>3430</c:v>
                </c:pt>
              </c:numCache>
            </c:numRef>
          </c:val>
          <c:extLst>
            <c:ext xmlns:c16="http://schemas.microsoft.com/office/drawing/2014/chart" uri="{C3380CC4-5D6E-409C-BE32-E72D297353CC}">
              <c16:uniqueId val="{00000001-7448-4347-A3DA-4B96F7A4A5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6411</c:v>
                </c:pt>
                <c:pt idx="5">
                  <c:v>6241</c:v>
                </c:pt>
                <c:pt idx="8">
                  <c:v>6186</c:v>
                </c:pt>
                <c:pt idx="11">
                  <c:v>5482</c:v>
                </c:pt>
                <c:pt idx="14">
                  <c:v>5859</c:v>
                </c:pt>
              </c:numCache>
            </c:numRef>
          </c:val>
          <c:extLst>
            <c:ext xmlns:c16="http://schemas.microsoft.com/office/drawing/2014/chart" uri="{C3380CC4-5D6E-409C-BE32-E72D297353CC}">
              <c16:uniqueId val="{00000002-7448-4347-A3DA-4B96F7A4A5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48-4347-A3DA-4B96F7A4A5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48-4347-A3DA-4B96F7A4A5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48-4347-A3DA-4B96F7A4A5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3492</c:v>
                </c:pt>
                <c:pt idx="3">
                  <c:v>3232</c:v>
                </c:pt>
                <c:pt idx="6">
                  <c:v>3086</c:v>
                </c:pt>
                <c:pt idx="9">
                  <c:v>2963</c:v>
                </c:pt>
                <c:pt idx="12">
                  <c:v>2665</c:v>
                </c:pt>
              </c:numCache>
            </c:numRef>
          </c:val>
          <c:extLst>
            <c:ext xmlns:c16="http://schemas.microsoft.com/office/drawing/2014/chart" uri="{C3380CC4-5D6E-409C-BE32-E72D297353CC}">
              <c16:uniqueId val="{00000006-7448-4347-A3DA-4B96F7A4A5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590</c:v>
                </c:pt>
                <c:pt idx="3">
                  <c:v>599</c:v>
                </c:pt>
                <c:pt idx="6">
                  <c:v>539</c:v>
                </c:pt>
                <c:pt idx="9">
                  <c:v>535</c:v>
                </c:pt>
                <c:pt idx="12">
                  <c:v>471</c:v>
                </c:pt>
              </c:numCache>
            </c:numRef>
          </c:val>
          <c:extLst>
            <c:ext xmlns:c16="http://schemas.microsoft.com/office/drawing/2014/chart" uri="{C3380CC4-5D6E-409C-BE32-E72D297353CC}">
              <c16:uniqueId val="{00000007-7448-4347-A3DA-4B96F7A4A5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3212</c:v>
                </c:pt>
                <c:pt idx="3">
                  <c:v>3460</c:v>
                </c:pt>
                <c:pt idx="6">
                  <c:v>4145</c:v>
                </c:pt>
                <c:pt idx="9">
                  <c:v>4512</c:v>
                </c:pt>
                <c:pt idx="12">
                  <c:v>4649</c:v>
                </c:pt>
              </c:numCache>
            </c:numRef>
          </c:val>
          <c:extLst>
            <c:ext xmlns:c16="http://schemas.microsoft.com/office/drawing/2014/chart" uri="{C3380CC4-5D6E-409C-BE32-E72D297353CC}">
              <c16:uniqueId val="{00000008-7448-4347-A3DA-4B96F7A4A5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48-4347-A3DA-4B96F7A4A5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25148</c:v>
                </c:pt>
                <c:pt idx="3">
                  <c:v>26065</c:v>
                </c:pt>
                <c:pt idx="6">
                  <c:v>26384</c:v>
                </c:pt>
                <c:pt idx="9">
                  <c:v>26726</c:v>
                </c:pt>
                <c:pt idx="12">
                  <c:v>26896</c:v>
                </c:pt>
              </c:numCache>
            </c:numRef>
          </c:val>
          <c:extLst>
            <c:ext xmlns:c16="http://schemas.microsoft.com/office/drawing/2014/chart" uri="{C3380CC4-5D6E-409C-BE32-E72D297353CC}">
              <c16:uniqueId val="{0000000A-7448-4347-A3DA-4B96F7A4A5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2653</c:v>
                </c:pt>
                <c:pt idx="2">
                  <c:v>#N/A</c:v>
                </c:pt>
                <c:pt idx="3">
                  <c:v>#N/A</c:v>
                </c:pt>
                <c:pt idx="4">
                  <c:v>3363</c:v>
                </c:pt>
                <c:pt idx="5">
                  <c:v>#N/A</c:v>
                </c:pt>
                <c:pt idx="6">
                  <c:v>#N/A</c:v>
                </c:pt>
                <c:pt idx="7">
                  <c:v>3949</c:v>
                </c:pt>
                <c:pt idx="8">
                  <c:v>#N/A</c:v>
                </c:pt>
                <c:pt idx="9">
                  <c:v>#N/A</c:v>
                </c:pt>
                <c:pt idx="10">
                  <c:v>4653</c:v>
                </c:pt>
                <c:pt idx="11">
                  <c:v>#N/A</c:v>
                </c:pt>
                <c:pt idx="12">
                  <c:v>#N/A</c:v>
                </c:pt>
                <c:pt idx="13">
                  <c:v>3684</c:v>
                </c:pt>
                <c:pt idx="14">
                  <c:v>#N/A</c:v>
                </c:pt>
              </c:numCache>
            </c:numRef>
          </c:val>
          <c:smooth val="0"/>
          <c:extLst>
            <c:ext xmlns:c16="http://schemas.microsoft.com/office/drawing/2014/chart" uri="{C3380CC4-5D6E-409C-BE32-E72D297353CC}">
              <c16:uniqueId val="{0000000B-7448-4347-A3DA-4B96F7A4A5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1904</c:v>
                </c:pt>
                <c:pt idx="1">
                  <c:v>1628</c:v>
                </c:pt>
                <c:pt idx="2">
                  <c:v>1488</c:v>
                </c:pt>
              </c:numCache>
            </c:numRef>
          </c:val>
          <c:extLst>
            <c:ext xmlns:c16="http://schemas.microsoft.com/office/drawing/2014/chart" uri="{C3380CC4-5D6E-409C-BE32-E72D297353CC}">
              <c16:uniqueId val="{00000000-1AAD-427F-90A3-DC29F3A9AC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316</c:v>
                </c:pt>
                <c:pt idx="1">
                  <c:v>216</c:v>
                </c:pt>
                <c:pt idx="2">
                  <c:v>166</c:v>
                </c:pt>
              </c:numCache>
            </c:numRef>
          </c:val>
          <c:extLst>
            <c:ext xmlns:c16="http://schemas.microsoft.com/office/drawing/2014/chart" uri="{C3380CC4-5D6E-409C-BE32-E72D297353CC}">
              <c16:uniqueId val="{00000001-1AAD-427F-90A3-DC29F3A9AC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2350</c:v>
                </c:pt>
                <c:pt idx="1">
                  <c:v>1720</c:v>
                </c:pt>
                <c:pt idx="2">
                  <c:v>1450</c:v>
                </c:pt>
              </c:numCache>
            </c:numRef>
          </c:val>
          <c:extLst>
            <c:ext xmlns:c16="http://schemas.microsoft.com/office/drawing/2014/chart" uri="{C3380CC4-5D6E-409C-BE32-E72D297353CC}">
              <c16:uniqueId val="{00000002-1AAD-427F-90A3-DC29F3A9AC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{5BF4F923-980E-4EDC-BDE8-50D34275D865}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85A-44B5-99B7-C97C7F714C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{0002779F-DEBF-4A32-AD83-32DAEE87B07A}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5A-44B5-99B7-C97C7F714C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{98C1A243-0BE2-4AA8-81B1-2D2666989D84}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5A-44B5-99B7-C97C7F714C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{7331E802-AC8E-4572-8663-AF4FF4214B14}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5A-44B5-99B7-C97C7F714C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{5A6F1ABC-294B-4967-98F7-A2F70A7D7FA6}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5A-44B5-99B7-C97C7F714C7C}"/>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{478DA959-B8A4-48E3-B868-2082CDC5E778}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85A-44B5-99B7-C97C7F714C7C}"/>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{F2674213-9BA5-4592-8F3F-820F8E01A39A}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85A-44B5-99B7-C97C7F714C7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{7770DB55-6CA1-4FE7-9F65-38A6BC4B762F}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85A-44B5-99B7-C97C7F714C7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{EE5BC9A8-723D-47B7-A51B-4D0333754117}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85A-44B5-99B7-C97C7F714C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72.3</c:v>
                </c:pt>
                <c:pt idx="16">
                  <c:v>72.3</c:v>
                </c:pt>
                <c:pt idx="24">
                  <c:v>73.2</c:v>
                </c:pt>
                <c:pt idx="32">
                  <c:v>74.099999999999994</c:v>
                </c:pt>
              </c:numCache>
            </c:numRef>
          </c:xVal>
          <c:yVal>
            <c:numRef>
              <c:f>公会計指標分析・財政指標組合せ分析表!$BP$51:$DC$51</c:f>
              <c:numCache>
                <c:formatCode>#,##0.0;"▲ "#,##0.0</c:formatCode>
                <c:ptCount val="40"/>
                <c:pt idx="8">
                  <c:v>22.3</c:v>
                </c:pt>
                <c:pt idx="16">
                  <c:v>25.8</c:v>
                </c:pt>
                <c:pt idx="24">
                  <c:v>29.9</c:v>
                </c:pt>
                <c:pt idx="32">
                  <c:v>23.4</c:v>
                </c:pt>
              </c:numCache>
            </c:numRef>
          </c:yVal>
          <c:smooth val="0"/>
          <c:extLst>
            <c:ext xmlns:c16="http://schemas.microsoft.com/office/drawing/2014/chart" uri="{C3380CC4-5D6E-409C-BE32-E72D297353CC}">
              <c16:uniqueId val="{00000009-D85A-44B5-99B7-C97C7F714C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{5E6640EB-6A62-406D-BB3B-ADC2345FD68D}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85A-44B5-99B7-C97C7F714C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{54DE1108-7167-4B27-B789-7C0DADF15EAB}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5A-44B5-99B7-C97C7F714C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{6245C1BA-243C-4D70-A389-2BC0D93671A1}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5A-44B5-99B7-C97C7F714C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{60F8B6D2-EB65-4F43-9419-19582E12D738}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5A-44B5-99B7-C97C7F714C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{021FA848-A1FD-4E32-B081-3AC8A0984D6E}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5A-44B5-99B7-C97C7F714C7C}"/>
                </c:ext>
              </c:extLst>
            </c:dLbl>
            <c:dLbl>
              <c:idx val="8"/>
              <c:layout>
                <c:manualLayout>
                  <c:x val="0"/>
                  <c:y val="-7.4440395997117156E-3"/>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{D014AA35-4D90-4C51-B33C-11B917DE082E}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85A-44B5-99B7-C97C7F714C7C}"/>
                </c:ext>
              </c:extLst>
            </c:dLbl>
            <c:dLbl>
              <c:idx val="16"/>
              <c:layout>
                <c:manualLayout>
                  <c:x val="0"/>
                  <c:y val="7.4440395997117156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{748E8132-520E-4E50-94F8-DDCDCB3DDB12}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85A-44B5-99B7-C97C7F714C7C}"/>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{19B7474A-EC22-4011-A926-ABDF187FC137}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85A-44B5-99B7-C97C7F714C7C}"/>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{6DCA3A9F-B3CB-4F34-805A-425173808DF7}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85A-44B5-99B7-C97C7F714C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57.2</c:v>
                </c:pt>
                <c:pt idx="24">
                  <c:v>58.5</c:v>
                </c:pt>
                <c:pt idx="32">
                  <c:v>59.9</c:v>
                </c:pt>
              </c:numCache>
            </c:numRef>
          </c:xVal>
          <c:yVal>
            <c:numRef>
              <c:f>公会計指標分析・財政指標組合せ分析表!$BP$55:$DC$55</c:f>
              <c:numCache>
                <c:formatCode>#,##0.0;"▲ "#,##0.0</c:formatCode>
                <c:ptCount val="40"/>
                <c:pt idx="8">
                  <c:v>33.6</c:v>
                </c:pt>
                <c:pt idx="16">
                  <c:v>33.1</c:v>
                </c:pt>
                <c:pt idx="24">
                  <c:v>31.3</c:v>
                </c:pt>
                <c:pt idx="32">
                  <c:v>25.3</c:v>
                </c:pt>
              </c:numCache>
            </c:numRef>
          </c:yVal>
          <c:smooth val="0"/>
          <c:extLst>
            <c:ext xmlns:c16="http://schemas.microsoft.com/office/drawing/2014/chart" uri="{C3380CC4-5D6E-409C-BE32-E72D297353CC}">
              <c16:uniqueId val="{00000013-D85A-44B5-99B7-C97C7F714C7C}"/>
            </c:ext>
          </c:extLst>
        </c:ser>
        <c:dLbls>
          <c:showLegendKey val="0"/>
          <c:showVal val="1"/>
          <c:showCatName val="0"/>
          <c:showSerName val="0"/>
          <c:showPercent val="0"/>
          <c:showBubbleSize val="0"/>
        </c:dLbls>
        <c:axId val="46179840"/>
        <c:axId val="46181760"/>
      </c:scatterChart>
      <c:valAx>
        <c:axId val="46179840"/>
        <c:scaling>
          <c:orientation val="minMax"/>
          <c:max val="7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{578D0DA9-BB39-4B07-B9BE-A19DBB3EE893}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D71-434E-972A-232CEE557B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{3CE87E64-A016-4B82-8029-A147175C3BE4}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71-434E-972A-232CEE557B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{55D681B9-5142-4EDC-9589-791C941E892B}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71-434E-972A-232CEE557B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{E188BE86-3018-4D8D-9196-CA97E5CD5069}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71-434E-972A-232CEE557B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{30E85458-F3C1-4377-B94A-069D4FF9F288}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71-434E-972A-232CEE557BA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{806D4979-DDE8-4651-BE8C-437A95B15990}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D71-434E-972A-232CEE557BA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{7EF2D523-DB52-46C8-B8A1-2E233DDE6CC0}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D71-434E-972A-232CEE557BA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{59B5FD2A-3BDE-4EC7-A0A8-EB626CD539E8}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D71-434E-972A-232CEE557BA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{756F2F18-266D-4730-B131-0CF9CACF72B1}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D71-434E-972A-232CEE557B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3.5</c:v>
                </c:pt>
                <c:pt idx="16">
                  <c:v>3.6</c:v>
                </c:pt>
                <c:pt idx="24">
                  <c:v>3.5</c:v>
                </c:pt>
                <c:pt idx="32">
                  <c:v>3.1</c:v>
                </c:pt>
              </c:numCache>
            </c:numRef>
          </c:xVal>
          <c:yVal>
            <c:numRef>
              <c:f>公会計指標分析・財政指標組合せ分析表!$BP$73:$DC$73</c:f>
              <c:numCache>
                <c:formatCode>#,##0.0;"▲ "#,##0.0</c:formatCode>
                <c:ptCount val="40"/>
                <c:pt idx="0">
                  <c:v>18.3</c:v>
                </c:pt>
                <c:pt idx="8">
                  <c:v>22.3</c:v>
                </c:pt>
                <c:pt idx="16">
                  <c:v>25.8</c:v>
                </c:pt>
                <c:pt idx="24">
                  <c:v>29.9</c:v>
                </c:pt>
                <c:pt idx="32">
                  <c:v>23.4</c:v>
                </c:pt>
              </c:numCache>
            </c:numRef>
          </c:yVal>
          <c:smooth val="0"/>
          <c:extLst>
            <c:ext xmlns:c16="http://schemas.microsoft.com/office/drawing/2014/chart" uri="{C3380CC4-5D6E-409C-BE32-E72D297353CC}">
              <c16:uniqueId val="{00000009-AD71-434E-972A-232CEE557B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{3A85920B-A8F2-4671-91F6-7A2D6001FDA6}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D71-434E-972A-232CEE557B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{E74CFF87-D000-4DD2-8ADE-E903AE23812C}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71-434E-972A-232CEE557B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{6A37573B-62B0-4081-BEB4-F5AB04C116F7}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71-434E-972A-232CEE557B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{98525975-D113-4C3F-AC0A-281B91CD0A6D}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71-434E-972A-232CEE557B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{D41B88E5-E0C7-474D-910C-E3BC120DC3D4}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71-434E-972A-232CEE557BA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{35F09DA5-95A0-4655-9F33-EDC0444C802C}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D71-434E-972A-232CEE557BA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{75C37B18-D1AC-43BB-9009-4A2BC36FB843}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D71-434E-972A-232CEE557BA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{D04770C2-409E-4002-8D8A-B4BA1C63685C}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D71-434E-972A-232CEE557BA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{FC2440C9-2D98-489A-8C95-AB9B4F6C906E}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D71-434E-972A-232CEE557B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7.5</c:v>
                </c:pt>
                <c:pt idx="24">
                  <c:v>7.2</c:v>
                </c:pt>
                <c:pt idx="32">
                  <c:v>6.9</c:v>
                </c:pt>
              </c:numCache>
            </c:numRef>
          </c:xVal>
          <c:yVal>
            <c:numRef>
              <c:f>公会計指標分析・財政指標組合せ分析表!$BP$77:$DC$77</c:f>
              <c:numCache>
                <c:formatCode>#,##0.0;"▲ "#,##0.0</c:formatCode>
                <c:ptCount val="40"/>
                <c:pt idx="0">
                  <c:v>45.9</c:v>
                </c:pt>
                <c:pt idx="8">
                  <c:v>33.6</c:v>
                </c:pt>
                <c:pt idx="16">
                  <c:v>33.1</c:v>
                </c:pt>
                <c:pt idx="24">
                  <c:v>31.3</c:v>
                </c:pt>
                <c:pt idx="32">
                  <c:v>25.3</c:v>
                </c:pt>
              </c:numCache>
            </c:numRef>
          </c:yVal>
          <c:smooth val="0"/>
          <c:extLst>
            <c:ext xmlns:c16="http://schemas.microsoft.com/office/drawing/2014/chart" uri="{C3380CC4-5D6E-409C-BE32-E72D297353CC}">
              <c16:uniqueId val="{00000013-AD71-434E-972A-232CEE557BA5}"/>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企業誘致や土地区画整理事業の推進に伴う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市税の増加等により基準財政収入額が増加し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、社会福祉費等の増加により基準財政需要額も増加した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。今後も企業誘致を積極的に推進するとともに、税の収納率向上の取り組みを継続するなど、持続可能な財政運営に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少子高齢化等、社会情勢の変化の影響により、扶助費の金額が増加していることから、経常収支比率は対前年度比</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ポイント上昇し、全国平均値、埼玉県平均値は下回ったものの、類似団体内平均値を上回った。今後も自主財源の確保と歳出の経常経費削減に努め、より効率的な財政運営を図る。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27178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328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64</xdr:row>
      <xdr:rowOff>169672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328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169672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6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140716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652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94742</xdr:rowOff>
    </xdr:from>
    <xdr:to>
      <xdr:col>11</xdr:col>
      <xdr:colOff>82550</xdr:colOff>
      <xdr:row>65</xdr:row>
      <xdr:rowOff>24892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事業見直し等の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行政改革が着実に実行されているため、類似団体内平均値を下回る結果となっている。今後も引き続き、行政改革を推進し、人件費・物件費等の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抑制を図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11285</xdr:rowOff>
    </xdr:from>
    <xdr:to>
      <xdr:col>23</xdr:col>
      <xdr:colOff>133350</xdr:colOff>
      <xdr:row>81</xdr:row>
      <xdr:rowOff>13021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98735"/>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164762</xdr:rowOff>
    </xdr:from>
    <xdr:to>
      <xdr:col>19</xdr:col>
      <xdr:colOff>133350</xdr:colOff>
      <xdr:row>81</xdr:row>
      <xdr:rowOff>11285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0762"/>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164762</xdr:rowOff>
    </xdr:from>
    <xdr:to>
      <xdr:col>15</xdr:col>
      <xdr:colOff>82550</xdr:colOff>
      <xdr:row>80</xdr:row>
      <xdr:rowOff>171007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80762"/>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105837</xdr:rowOff>
    </xdr:from>
    <xdr:to>
      <xdr:col>11</xdr:col>
      <xdr:colOff>31750</xdr:colOff>
      <xdr:row>80</xdr:row>
      <xdr:rowOff>171007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21837"/>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907</xdr:rowOff>
    </xdr:from>
    <xdr:to>
      <xdr:col>11</xdr:col>
      <xdr:colOff>82550</xdr:colOff>
      <xdr:row>81</xdr:row>
      <xdr:rowOff>102507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87284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133671</xdr:rowOff>
    </xdr:from>
    <xdr:to>
      <xdr:col>23</xdr:col>
      <xdr:colOff>184150</xdr:colOff>
      <xdr:row>81</xdr:row>
      <xdr:rowOff>63821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54948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131935</xdr:rowOff>
    </xdr:from>
    <xdr:to>
      <xdr:col>19</xdr:col>
      <xdr:colOff>184150</xdr:colOff>
      <xdr:row>81</xdr:row>
      <xdr:rowOff>62085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4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72262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1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113962</xdr:rowOff>
    </xdr:from>
    <xdr:to>
      <xdr:col>15</xdr:col>
      <xdr:colOff>133350</xdr:colOff>
      <xdr:row>81</xdr:row>
      <xdr:rowOff>44112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54289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9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120207</xdr:rowOff>
    </xdr:from>
    <xdr:to>
      <xdr:col>11</xdr:col>
      <xdr:colOff>82550</xdr:colOff>
      <xdr:row>81</xdr:row>
      <xdr:rowOff>50357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60534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0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55037</xdr:rowOff>
    </xdr:from>
    <xdr:to>
      <xdr:col>7</xdr:col>
      <xdr:colOff>31750</xdr:colOff>
      <xdr:row>80</xdr:row>
      <xdr:rowOff>156637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166814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給与水準については、人事院勧告などに基づき適正化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いる。引き続き、人事院勧告に基づき、適正な給与水準を保っていく。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指定管理制度の活用をはじめとした民間委託の推進など、行政改革を推し進めた結果、これまでと同様に類似団体内平均値を下回っている。今後も引き続き、適正な定員管理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45508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2044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27411</xdr:rowOff>
    </xdr:from>
    <xdr:to>
      <xdr:col>77</xdr:col>
      <xdr:colOff>44450</xdr:colOff>
      <xdr:row>60</xdr:row>
      <xdr:rowOff>33444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144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3281</xdr:rowOff>
    </xdr:from>
    <xdr:to>
      <xdr:col>72</xdr:col>
      <xdr:colOff>203200</xdr:colOff>
      <xdr:row>60</xdr:row>
      <xdr:rowOff>27411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902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152612</xdr:rowOff>
    </xdr:from>
    <xdr:to>
      <xdr:col>68</xdr:col>
      <xdr:colOff>152400</xdr:colOff>
      <xdr:row>60</xdr:row>
      <xdr:rowOff>3281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6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148061</xdr:rowOff>
    </xdr:from>
    <xdr:to>
      <xdr:col>73</xdr:col>
      <xdr:colOff>44450</xdr:colOff>
      <xdr:row>60</xdr:row>
      <xdr:rowOff>78211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88388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123931</xdr:rowOff>
    </xdr:from>
    <xdr:to>
      <xdr:col>68</xdr:col>
      <xdr:colOff>203200</xdr:colOff>
      <xdr:row>60</xdr:row>
      <xdr:rowOff>54081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64258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地方債の償還に充てたと認められる繰出金の額が減少し、標準税収入額が増加した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ことから、前年度に対し０．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し、類似団体内平均値を大きく下回っている。今後も起債対象事業の精査を行い、現行水準の維持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166551</xdr:rowOff>
    </xdr:from>
    <xdr:to>
      <xdr:col>81</xdr:col>
      <xdr:colOff>44450</xdr:colOff>
      <xdr:row>39</xdr:row>
      <xdr:rowOff>22678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81651"/>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29573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29573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92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15784</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0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115751</xdr:rowOff>
    </xdr:from>
    <xdr:to>
      <xdr:col>81</xdr:col>
      <xdr:colOff>95250</xdr:colOff>
      <xdr:row>39</xdr:row>
      <xdr:rowOff>45901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132278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7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150223</xdr:rowOff>
    </xdr:from>
    <xdr:to>
      <xdr:col>73</xdr:col>
      <xdr:colOff>44450</xdr:colOff>
      <xdr:row>39</xdr:row>
      <xdr:rowOff>80373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90550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136434</xdr:rowOff>
    </xdr:from>
    <xdr:to>
      <xdr:col>64</xdr:col>
      <xdr:colOff>152400</xdr:colOff>
      <xdr:row>39</xdr:row>
      <xdr:rowOff>66584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76761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将来負担比率については、地方債現在高や公営企業債等繰入見込額が増額する一方で、充当可能基金が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増加し、標準税収入額も増加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したことにより前年度に対し、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している。類似団体内平均値は下回っているが、今後も財政調整基金をはじめとして、継続的に基金を積み立て、交付税措置のある地方債の借り入れを原則とするなど、常に後年度を見据えた財政運営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158581</xdr:rowOff>
    </xdr:from>
    <xdr:to>
      <xdr:col>81</xdr:col>
      <xdr:colOff>44450</xdr:colOff>
      <xdr:row>15</xdr:row>
      <xdr:rowOff>39412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58881"/>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6435</xdr:rowOff>
    </xdr:from>
    <xdr:to>
      <xdr:col>77</xdr:col>
      <xdr:colOff>44450</xdr:colOff>
      <xdr:row>15</xdr:row>
      <xdr:rowOff>39412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78185"/>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149733</xdr:rowOff>
    </xdr:from>
    <xdr:to>
      <xdr:col>72</xdr:col>
      <xdr:colOff>203200</xdr:colOff>
      <xdr:row>15</xdr:row>
      <xdr:rowOff>6435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5003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117560</xdr:rowOff>
    </xdr:from>
    <xdr:to>
      <xdr:col>68</xdr:col>
      <xdr:colOff>152400</xdr:colOff>
      <xdr:row>14</xdr:row>
      <xdr:rowOff>149733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178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104750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124308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160062</xdr:rowOff>
    </xdr:from>
    <xdr:to>
      <xdr:col>77</xdr:col>
      <xdr:colOff>95250</xdr:colOff>
      <xdr:row>15</xdr:row>
      <xdr:rowOff>90212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127085</xdr:rowOff>
    </xdr:from>
    <xdr:to>
      <xdr:col>73</xdr:col>
      <xdr:colOff>44450</xdr:colOff>
      <xdr:row>15</xdr:row>
      <xdr:rowOff>57235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67412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98933</xdr:rowOff>
    </xdr:from>
    <xdr:to>
      <xdr:col>68</xdr:col>
      <xdr:colOff>203200</xdr:colOff>
      <xdr:row>15</xdr:row>
      <xdr:rowOff>29083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39260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制度の活用をはじめとした民間委託の推進など、行政改革を推し進めた結果、財政比較分析表における定数管理状況において、他団体に比して人口千人当たりの職員数が少なくなっているため、全国平均値、埼玉県平均値を下回っている。今後も適正な定員管理や給与水準の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類似団体内平均値を上回る結果となっているが、指定管理制度の活用など民間委託を積極的に推し進めた結果、職員人件費等から委託料（物件費）へのシフトが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いるためであり、今後も適正な水準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の確保を図る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1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8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39370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9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62230</xdr:rowOff>
    </xdr:from>
    <xdr:to>
      <xdr:col>69</xdr:col>
      <xdr:colOff>92075</xdr:colOff>
      <xdr:row>19</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1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xdr:rowOff>
    </xdr:from>
    <xdr:to>
      <xdr:col>82</xdr:col>
      <xdr:colOff>158750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147337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160020</xdr:rowOff>
    </xdr:from>
    <xdr:to>
      <xdr:col>74</xdr:col>
      <xdr:colOff>31750</xdr:colOff>
      <xdr:row>19</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社会情勢の変化の影響により、生活保護受給者数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、児童福祉に係る扶助委託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も増加していることから、扶助費は年々増加傾向にあり、埼玉県平均値を下回ったものの、類似団体内平均値を上回った。</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今後も就労支援や適正な資格審査等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、扶助費の適正な水準の確保を図る。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42418</xdr:rowOff>
    </xdr:from>
    <xdr:to>
      <xdr:col>24</xdr:col>
      <xdr:colOff>25400</xdr:colOff>
      <xdr:row>57</xdr:row>
      <xdr:rowOff>88138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15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42418</xdr:rowOff>
    </xdr:from>
    <xdr:to>
      <xdr:col>19</xdr:col>
      <xdr:colOff>187325</xdr:colOff>
      <xdr:row>57</xdr:row>
      <xdr:rowOff>42418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15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159004</xdr:rowOff>
    </xdr:from>
    <xdr:to>
      <xdr:col>15</xdr:col>
      <xdr:colOff>98425</xdr:colOff>
      <xdr:row>57</xdr:row>
      <xdr:rowOff>42418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159004</xdr:rowOff>
    </xdr:from>
    <xdr:to>
      <xdr:col>11</xdr:col>
      <xdr:colOff>9525</xdr:colOff>
      <xdr:row>56</xdr:row>
      <xdr:rowOff>168148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60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126492</xdr:rowOff>
    </xdr:from>
    <xdr:to>
      <xdr:col>11</xdr:col>
      <xdr:colOff>60325</xdr:colOff>
      <xdr:row>57</xdr:row>
      <xdr:rowOff>56642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37338</xdr:rowOff>
    </xdr:from>
    <xdr:to>
      <xdr:col>24</xdr:col>
      <xdr:colOff>76200</xdr:colOff>
      <xdr:row>57</xdr:row>
      <xdr:rowOff>138938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163068</xdr:rowOff>
    </xdr:from>
    <xdr:to>
      <xdr:col>20</xdr:col>
      <xdr:colOff>38100</xdr:colOff>
      <xdr:row>57</xdr:row>
      <xdr:rowOff>93218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77995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163068</xdr:rowOff>
    </xdr:from>
    <xdr:to>
      <xdr:col>15</xdr:col>
      <xdr:colOff>149225</xdr:colOff>
      <xdr:row>57</xdr:row>
      <xdr:rowOff>93218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77995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108204</xdr:rowOff>
    </xdr:from>
    <xdr:to>
      <xdr:col>11</xdr:col>
      <xdr:colOff>60325</xdr:colOff>
      <xdr:row>57</xdr:row>
      <xdr:rowOff>38354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48531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特別会計繰出金の増により繰出金が増加していることから、前年度に比して０．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ポイント上昇しているが、類似団体内平均値を下回る結果となっている。今後も経常経費の削減に努め、より効率的な財政運営を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回る結果となっている。これは、一部事務組合への負担金や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企業誘致奨励金、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病院事業に対する補助金が多額となっているためである。今後も補助金等の見直し作業を進め、更なる適正化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58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ここ数年と同様類似団体内平均値を下回っている。起債対象事業の精査により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多額とならないようにしており、今後も適正な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水準の維持を図る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136144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66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154432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ここ数年と同様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これは、公債費について起債対象事業の精査により多額とならないよう努めていることにより経常収支比率における公債費の割合が低くなっているものであり、今後も適正な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の確保を図る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8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31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65779</xdr:rowOff>
    </xdr:from>
    <xdr:to>
      <xdr:col>29</xdr:col>
      <xdr:colOff>127000</xdr:colOff>
      <xdr:row>18</xdr:row>
      <xdr:rowOff>83054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9504"/>
          <a:ext cx="6477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83054</xdr:rowOff>
    </xdr:from>
    <xdr:to>
      <xdr:col>26</xdr:col>
      <xdr:colOff>50800</xdr:colOff>
      <xdr:row>18</xdr:row>
      <xdr:rowOff>93750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16779"/>
          <a:ext cx="698500" cy="10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93750</xdr:rowOff>
    </xdr:from>
    <xdr:to>
      <xdr:col>22</xdr:col>
      <xdr:colOff>114300</xdr:colOff>
      <xdr:row>18</xdr:row>
      <xdr:rowOff>101408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7475"/>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101408</xdr:rowOff>
    </xdr:from>
    <xdr:to>
      <xdr:col>18</xdr:col>
      <xdr:colOff>177800</xdr:colOff>
      <xdr:row>18</xdr:row>
      <xdr:rowOff>149708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5133"/>
          <a:ext cx="6985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153494</xdr:rowOff>
    </xdr:from>
    <xdr:to>
      <xdr:col>19</xdr:col>
      <xdr:colOff>38100</xdr:colOff>
      <xdr:row>18</xdr:row>
      <xdr:rowOff>83644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14979</xdr:rowOff>
    </xdr:from>
    <xdr:to>
      <xdr:col>29</xdr:col>
      <xdr:colOff>177800</xdr:colOff>
      <xdr:row>18</xdr:row>
      <xdr:rowOff>116579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158506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32254</xdr:rowOff>
    </xdr:from>
    <xdr:to>
      <xdr:col>26</xdr:col>
      <xdr:colOff>101600</xdr:colOff>
      <xdr:row>18</xdr:row>
      <xdr:rowOff>133855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659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118631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42950</xdr:rowOff>
    </xdr:from>
    <xdr:to>
      <xdr:col>22</xdr:col>
      <xdr:colOff>165100</xdr:colOff>
      <xdr:row>18</xdr:row>
      <xdr:rowOff>144549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66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6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50608</xdr:rowOff>
    </xdr:from>
    <xdr:to>
      <xdr:col>19</xdr:col>
      <xdr:colOff>38100</xdr:colOff>
      <xdr:row>18</xdr:row>
      <xdr:rowOff>152208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136985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98908</xdr:rowOff>
    </xdr:from>
    <xdr:to>
      <xdr:col>15</xdr:col>
      <xdr:colOff>101600</xdr:colOff>
      <xdr:row>19</xdr:row>
      <xdr:rowOff>29058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154138</xdr:rowOff>
    </xdr:from>
    <xdr:to>
      <xdr:col>29</xdr:col>
      <xdr:colOff>127000</xdr:colOff>
      <xdr:row>37</xdr:row>
      <xdr:rowOff>6691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107388"/>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122983</xdr:rowOff>
    </xdr:from>
    <xdr:to>
      <xdr:col>26</xdr:col>
      <xdr:colOff>50800</xdr:colOff>
      <xdr:row>36</xdr:row>
      <xdr:rowOff>154138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76233"/>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122983</xdr:rowOff>
    </xdr:from>
    <xdr:to>
      <xdr:col>22</xdr:col>
      <xdr:colOff>114300</xdr:colOff>
      <xdr:row>36</xdr:row>
      <xdr:rowOff>131114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6233"/>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131114</xdr:rowOff>
    </xdr:from>
    <xdr:to>
      <xdr:col>18</xdr:col>
      <xdr:colOff>177800</xdr:colOff>
      <xdr:row>36</xdr:row>
      <xdr:rowOff>139671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84364"/>
          <a:ext cx="698500" cy="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127341</xdr:rowOff>
    </xdr:from>
    <xdr:to>
      <xdr:col>29</xdr:col>
      <xdr:colOff>177800</xdr:colOff>
      <xdr:row>37</xdr:row>
      <xdr:rowOff>57491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80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99418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5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103338</xdr:rowOff>
    </xdr:from>
    <xdr:to>
      <xdr:col>26</xdr:col>
      <xdr:colOff>101600</xdr:colOff>
      <xdr:row>37</xdr:row>
      <xdr:rowOff>33488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18265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72183</xdr:rowOff>
    </xdr:from>
    <xdr:to>
      <xdr:col>22</xdr:col>
      <xdr:colOff>165100</xdr:colOff>
      <xdr:row>37</xdr:row>
      <xdr:rowOff>2333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158560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80314</xdr:rowOff>
    </xdr:from>
    <xdr:to>
      <xdr:col>19</xdr:col>
      <xdr:colOff>38100</xdr:colOff>
      <xdr:row>37</xdr:row>
      <xdr:rowOff>10464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166691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88871</xdr:rowOff>
    </xdr:from>
    <xdr:to>
      <xdr:col>15</xdr:col>
      <xdr:colOff>101600</xdr:colOff>
      <xdr:row>37</xdr:row>
      <xdr:rowOff>19021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3798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85705</xdr:rowOff>
    </xdr:from>
    <xdr:to>
      <xdr:col>24</xdr:col>
      <xdr:colOff>63500</xdr:colOff>
      <xdr:row>37</xdr:row>
      <xdr:rowOff>89042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9355"/>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89042</xdr:rowOff>
    </xdr:from>
    <xdr:to>
      <xdr:col>19</xdr:col>
      <xdr:colOff>177800</xdr:colOff>
      <xdr:row>37</xdr:row>
      <xdr:rowOff>105524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2692"/>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105524</xdr:rowOff>
    </xdr:from>
    <xdr:to>
      <xdr:col>15</xdr:col>
      <xdr:colOff>50800</xdr:colOff>
      <xdr:row>37</xdr:row>
      <xdr:rowOff>109685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9174"/>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109685</xdr:rowOff>
    </xdr:from>
    <xdr:to>
      <xdr:col>10</xdr:col>
      <xdr:colOff>114300</xdr:colOff>
      <xdr:row>37</xdr:row>
      <xdr:rowOff>136363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53335"/>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17760</xdr:rowOff>
    </xdr:from>
    <xdr:to>
      <xdr:col>10</xdr:col>
      <xdr:colOff>165100</xdr:colOff>
      <xdr:row>36</xdr:row>
      <xdr:rowOff>119360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135887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34905</xdr:rowOff>
    </xdr:from>
    <xdr:to>
      <xdr:col>24</xdr:col>
      <xdr:colOff>114300</xdr:colOff>
      <xdr:row>37</xdr:row>
      <xdr:rowOff>136505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38242</xdr:rowOff>
    </xdr:from>
    <xdr:to>
      <xdr:col>20</xdr:col>
      <xdr:colOff>38100</xdr:colOff>
      <xdr:row>37</xdr:row>
      <xdr:rowOff>139842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130970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54724</xdr:rowOff>
    </xdr:from>
    <xdr:to>
      <xdr:col>15</xdr:col>
      <xdr:colOff>101600</xdr:colOff>
      <xdr:row>37</xdr:row>
      <xdr:rowOff>156324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147452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58885</xdr:rowOff>
    </xdr:from>
    <xdr:to>
      <xdr:col>10</xdr:col>
      <xdr:colOff>165100</xdr:colOff>
      <xdr:row>37</xdr:row>
      <xdr:rowOff>160485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151612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85563</xdr:rowOff>
    </xdr:from>
    <xdr:to>
      <xdr:col>6</xdr:col>
      <xdr:colOff>38100</xdr:colOff>
      <xdr:row>38</xdr:row>
      <xdr:rowOff>15712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127292</xdr:rowOff>
    </xdr:from>
    <xdr:to>
      <xdr:col>24</xdr:col>
      <xdr:colOff>63500</xdr:colOff>
      <xdr:row>57</xdr:row>
      <xdr:rowOff>129401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99942"/>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127292</xdr:rowOff>
    </xdr:from>
    <xdr:to>
      <xdr:col>19</xdr:col>
      <xdr:colOff>177800</xdr:colOff>
      <xdr:row>57</xdr:row>
      <xdr:rowOff>133388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99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121412</xdr:rowOff>
    </xdr:from>
    <xdr:to>
      <xdr:col>15</xdr:col>
      <xdr:colOff>50800</xdr:colOff>
      <xdr:row>57</xdr:row>
      <xdr:rowOff>133388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94062"/>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121412</xdr:rowOff>
    </xdr:from>
    <xdr:to>
      <xdr:col>10</xdr:col>
      <xdr:colOff>114300</xdr:colOff>
      <xdr:row>57</xdr:row>
      <xdr:rowOff>169583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4062"/>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19067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78601</xdr:rowOff>
    </xdr:from>
    <xdr:to>
      <xdr:col>24</xdr:col>
      <xdr:colOff>114300</xdr:colOff>
      <xdr:row>58</xdr:row>
      <xdr:rowOff>8751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57028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76492</xdr:rowOff>
    </xdr:from>
    <xdr:to>
      <xdr:col>20</xdr:col>
      <xdr:colOff>38100</xdr:colOff>
      <xdr:row>58</xdr:row>
      <xdr:rowOff>6642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169219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82588</xdr:rowOff>
    </xdr:from>
    <xdr:to>
      <xdr:col>15</xdr:col>
      <xdr:colOff>101600</xdr:colOff>
      <xdr:row>58</xdr:row>
      <xdr:rowOff>12738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70612</xdr:rowOff>
    </xdr:from>
    <xdr:to>
      <xdr:col>10</xdr:col>
      <xdr:colOff>165100</xdr:colOff>
      <xdr:row>58</xdr:row>
      <xdr:rowOff>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17289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118783</xdr:rowOff>
    </xdr:from>
    <xdr:to>
      <xdr:col>6</xdr:col>
      <xdr:colOff>38100</xdr:colOff>
      <xdr:row>58</xdr:row>
      <xdr:rowOff>48933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128956</xdr:rowOff>
    </xdr:from>
    <xdr:to>
      <xdr:col>24</xdr:col>
      <xdr:colOff>63500</xdr:colOff>
      <xdr:row>77</xdr:row>
      <xdr:rowOff>150901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0606"/>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128956</xdr:rowOff>
    </xdr:from>
    <xdr:to>
      <xdr:col>19</xdr:col>
      <xdr:colOff>177800</xdr:colOff>
      <xdr:row>77</xdr:row>
      <xdr:rowOff>138404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0606"/>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118821</xdr:rowOff>
    </xdr:from>
    <xdr:to>
      <xdr:col>15</xdr:col>
      <xdr:colOff>50800</xdr:colOff>
      <xdr:row>77</xdr:row>
      <xdr:rowOff>138404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0471"/>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118821</xdr:rowOff>
    </xdr:from>
    <xdr:to>
      <xdr:col>10</xdr:col>
      <xdr:colOff>114300</xdr:colOff>
      <xdr:row>77</xdr:row>
      <xdr:rowOff>170638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0471"/>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79680</xdr:rowOff>
    </xdr:from>
    <xdr:to>
      <xdr:col>10</xdr:col>
      <xdr:colOff>165100</xdr:colOff>
      <xdr:row>78</xdr:row>
      <xdr:rowOff>9830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100101</xdr:rowOff>
    </xdr:from>
    <xdr:to>
      <xdr:col>24</xdr:col>
      <xdr:colOff>114300</xdr:colOff>
      <xdr:row>78</xdr:row>
      <xdr:rowOff>30251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78528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78156</xdr:rowOff>
    </xdr:from>
    <xdr:to>
      <xdr:col>20</xdr:col>
      <xdr:colOff>38100</xdr:colOff>
      <xdr:row>78</xdr:row>
      <xdr:rowOff>8306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170883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87604</xdr:rowOff>
    </xdr:from>
    <xdr:to>
      <xdr:col>15</xdr:col>
      <xdr:colOff>101600</xdr:colOff>
      <xdr:row>78</xdr:row>
      <xdr:rowOff>17754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68021</xdr:rowOff>
    </xdr:from>
    <xdr:to>
      <xdr:col>10</xdr:col>
      <xdr:colOff>165100</xdr:colOff>
      <xdr:row>77</xdr:row>
      <xdr:rowOff>169621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14698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119838</xdr:rowOff>
    </xdr:from>
    <xdr:to>
      <xdr:col>6</xdr:col>
      <xdr:colOff>38100</xdr:colOff>
      <xdr:row>78</xdr:row>
      <xdr:rowOff>49988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41115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88570</xdr:rowOff>
    </xdr:from>
    <xdr:to>
      <xdr:col>24</xdr:col>
      <xdr:colOff>63500</xdr:colOff>
      <xdr:row>95</xdr:row>
      <xdr:rowOff>91605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76320"/>
          <a:ext cx="8382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91605</xdr:rowOff>
    </xdr:from>
    <xdr:to>
      <xdr:col>19</xdr:col>
      <xdr:colOff>177800</xdr:colOff>
      <xdr:row>95</xdr:row>
      <xdr:rowOff>117094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9355"/>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117094</xdr:rowOff>
    </xdr:from>
    <xdr:to>
      <xdr:col>15</xdr:col>
      <xdr:colOff>50800</xdr:colOff>
      <xdr:row>96</xdr:row>
      <xdr:rowOff>7035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04844"/>
          <a:ext cx="889000" cy="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7035</xdr:rowOff>
    </xdr:from>
    <xdr:to>
      <xdr:col>10</xdr:col>
      <xdr:colOff>114300</xdr:colOff>
      <xdr:row>96</xdr:row>
      <xdr:rowOff>43828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623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90467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37770</xdr:rowOff>
    </xdr:from>
    <xdr:to>
      <xdr:col>24</xdr:col>
      <xdr:colOff>114300</xdr:colOff>
      <xdr:row>95</xdr:row>
      <xdr:rowOff>139370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60647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40805</xdr:rowOff>
    </xdr:from>
    <xdr:to>
      <xdr:col>20</xdr:col>
      <xdr:colOff>38100</xdr:colOff>
      <xdr:row>95</xdr:row>
      <xdr:rowOff>142405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158932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66294</xdr:rowOff>
    </xdr:from>
    <xdr:to>
      <xdr:col>15</xdr:col>
      <xdr:colOff>101600</xdr:colOff>
      <xdr:row>95</xdr:row>
      <xdr:rowOff>167894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159021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127685</xdr:rowOff>
    </xdr:from>
    <xdr:to>
      <xdr:col>10</xdr:col>
      <xdr:colOff>165100</xdr:colOff>
      <xdr:row>96</xdr:row>
      <xdr:rowOff>57835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48962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164478</xdr:rowOff>
    </xdr:from>
    <xdr:to>
      <xdr:col>6</xdr:col>
      <xdr:colOff>38100</xdr:colOff>
      <xdr:row>96</xdr:row>
      <xdr:rowOff>94628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85755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45582</xdr:rowOff>
    </xdr:from>
    <xdr:to>
      <xdr:col>55</xdr:col>
      <xdr:colOff>0</xdr:colOff>
      <xdr:row>37</xdr:row>
      <xdr:rowOff>56316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89232"/>
          <a:ext cx="8382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56316</xdr:rowOff>
    </xdr:from>
    <xdr:to>
      <xdr:col>50</xdr:col>
      <xdr:colOff>114300</xdr:colOff>
      <xdr:row>37</xdr:row>
      <xdr:rowOff>82245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9966"/>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82245</xdr:rowOff>
    </xdr:from>
    <xdr:to>
      <xdr:col>45</xdr:col>
      <xdr:colOff>177800</xdr:colOff>
      <xdr:row>37</xdr:row>
      <xdr:rowOff>88069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25895"/>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88069</xdr:rowOff>
    </xdr:from>
    <xdr:to>
      <xdr:col>41</xdr:col>
      <xdr:colOff>50800</xdr:colOff>
      <xdr:row>37</xdr:row>
      <xdr:rowOff>89648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31719"/>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157524</xdr:rowOff>
    </xdr:from>
    <xdr:to>
      <xdr:col>41</xdr:col>
      <xdr:colOff>101600</xdr:colOff>
      <xdr:row>37</xdr:row>
      <xdr:rowOff>87674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104201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166232</xdr:rowOff>
    </xdr:from>
    <xdr:to>
      <xdr:col>55</xdr:col>
      <xdr:colOff>50800</xdr:colOff>
      <xdr:row>37</xdr:row>
      <xdr:rowOff>96382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144659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1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5516</xdr:rowOff>
    </xdr:from>
    <xdr:to>
      <xdr:col>50</xdr:col>
      <xdr:colOff>165100</xdr:colOff>
      <xdr:row>37</xdr:row>
      <xdr:rowOff>107116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31445</xdr:rowOff>
    </xdr:from>
    <xdr:to>
      <xdr:col>46</xdr:col>
      <xdr:colOff>38100</xdr:colOff>
      <xdr:row>37</xdr:row>
      <xdr:rowOff>133045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124172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37269</xdr:rowOff>
    </xdr:from>
    <xdr:to>
      <xdr:col>41</xdr:col>
      <xdr:colOff>101600</xdr:colOff>
      <xdr:row>37</xdr:row>
      <xdr:rowOff>138869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129996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38848</xdr:rowOff>
    </xdr:from>
    <xdr:to>
      <xdr:col>36</xdr:col>
      <xdr:colOff>165100</xdr:colOff>
      <xdr:row>37</xdr:row>
      <xdr:rowOff>140448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131574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43796</xdr:rowOff>
    </xdr:from>
    <xdr:to>
      <xdr:col>55</xdr:col>
      <xdr:colOff>0</xdr:colOff>
      <xdr:row>58</xdr:row>
      <xdr:rowOff>61855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87896"/>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40567</xdr:rowOff>
    </xdr:from>
    <xdr:to>
      <xdr:col>50</xdr:col>
      <xdr:colOff>114300</xdr:colOff>
      <xdr:row>58</xdr:row>
      <xdr:rowOff>43796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84667"/>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40090</xdr:rowOff>
    </xdr:from>
    <xdr:to>
      <xdr:col>45</xdr:col>
      <xdr:colOff>177800</xdr:colOff>
      <xdr:row>58</xdr:row>
      <xdr:rowOff>40567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8419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40090</xdr:rowOff>
    </xdr:from>
    <xdr:to>
      <xdr:col>41</xdr:col>
      <xdr:colOff>50800</xdr:colOff>
      <xdr:row>58</xdr:row>
      <xdr:rowOff>55459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4190"/>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152273</xdr:rowOff>
    </xdr:from>
    <xdr:to>
      <xdr:col>41</xdr:col>
      <xdr:colOff>101600</xdr:colOff>
      <xdr:row>58</xdr:row>
      <xdr:rowOff>82423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98950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11055</xdr:rowOff>
    </xdr:from>
    <xdr:to>
      <xdr:col>55</xdr:col>
      <xdr:colOff>50800</xdr:colOff>
      <xdr:row>58</xdr:row>
      <xdr:rowOff>112655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164446</xdr:rowOff>
    </xdr:from>
    <xdr:to>
      <xdr:col>50</xdr:col>
      <xdr:colOff>165100</xdr:colOff>
      <xdr:row>58</xdr:row>
      <xdr:rowOff>94596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85723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161217</xdr:rowOff>
    </xdr:from>
    <xdr:to>
      <xdr:col>46</xdr:col>
      <xdr:colOff>38100</xdr:colOff>
      <xdr:row>58</xdr:row>
      <xdr:rowOff>91367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82494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160740</xdr:rowOff>
    </xdr:from>
    <xdr:to>
      <xdr:col>41</xdr:col>
      <xdr:colOff>101600</xdr:colOff>
      <xdr:row>58</xdr:row>
      <xdr:rowOff>90890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82017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4659</xdr:rowOff>
    </xdr:from>
    <xdr:to>
      <xdr:col>36</xdr:col>
      <xdr:colOff>165100</xdr:colOff>
      <xdr:row>58</xdr:row>
      <xdr:rowOff>106259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97386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56457</xdr:rowOff>
    </xdr:from>
    <xdr:to>
      <xdr:col>55</xdr:col>
      <xdr:colOff>0</xdr:colOff>
      <xdr:row>79</xdr:row>
      <xdr:rowOff>61708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01007"/>
          <a:ext cx="8382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56457</xdr:rowOff>
    </xdr:from>
    <xdr:to>
      <xdr:col>50</xdr:col>
      <xdr:colOff>114300</xdr:colOff>
      <xdr:row>79</xdr:row>
      <xdr:rowOff>56725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01007"/>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26539</xdr:rowOff>
    </xdr:from>
    <xdr:to>
      <xdr:col>45</xdr:col>
      <xdr:colOff>177800</xdr:colOff>
      <xdr:row>79</xdr:row>
      <xdr:rowOff>56725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1089"/>
          <a:ext cx="889000" cy="3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26539</xdr:rowOff>
    </xdr:from>
    <xdr:to>
      <xdr:col>41</xdr:col>
      <xdr:colOff>50800</xdr:colOff>
      <xdr:row>79</xdr:row>
      <xdr:rowOff>56189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1089"/>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155318</xdr:rowOff>
    </xdr:from>
    <xdr:to>
      <xdr:col>41</xdr:col>
      <xdr:colOff>101600</xdr:colOff>
      <xdr:row>79</xdr:row>
      <xdr:rowOff>85468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76595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10908</xdr:rowOff>
    </xdr:from>
    <xdr:to>
      <xdr:col>55</xdr:col>
      <xdr:colOff>50800</xdr:colOff>
      <xdr:row>79</xdr:row>
      <xdr:rowOff>112508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5657</xdr:rowOff>
    </xdr:from>
    <xdr:to>
      <xdr:col>50</xdr:col>
      <xdr:colOff>165100</xdr:colOff>
      <xdr:row>79</xdr:row>
      <xdr:rowOff>107257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98384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6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5925</xdr:rowOff>
    </xdr:from>
    <xdr:to>
      <xdr:col>46</xdr:col>
      <xdr:colOff>38100</xdr:colOff>
      <xdr:row>79</xdr:row>
      <xdr:rowOff>107525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98652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6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147189</xdr:rowOff>
    </xdr:from>
    <xdr:to>
      <xdr:col>41</xdr:col>
      <xdr:colOff>101600</xdr:colOff>
      <xdr:row>79</xdr:row>
      <xdr:rowOff>77339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93866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5389</xdr:rowOff>
    </xdr:from>
    <xdr:to>
      <xdr:col>36</xdr:col>
      <xdr:colOff>165100</xdr:colOff>
      <xdr:row>79</xdr:row>
      <xdr:rowOff>106989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4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98116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4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43574</xdr:rowOff>
    </xdr:from>
    <xdr:to>
      <xdr:col>55</xdr:col>
      <xdr:colOff>0</xdr:colOff>
      <xdr:row>98</xdr:row>
      <xdr:rowOff>77848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45674"/>
          <a:ext cx="838200" cy="3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13072</xdr:rowOff>
    </xdr:from>
    <xdr:to>
      <xdr:col>50</xdr:col>
      <xdr:colOff>114300</xdr:colOff>
      <xdr:row>98</xdr:row>
      <xdr:rowOff>77848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15172"/>
          <a:ext cx="8890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13072</xdr:rowOff>
    </xdr:from>
    <xdr:to>
      <xdr:col>45</xdr:col>
      <xdr:colOff>177800</xdr:colOff>
      <xdr:row>98</xdr:row>
      <xdr:rowOff>108235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15172"/>
          <a:ext cx="889000" cy="9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72687</xdr:rowOff>
    </xdr:from>
    <xdr:to>
      <xdr:col>41</xdr:col>
      <xdr:colOff>50800</xdr:colOff>
      <xdr:row>98</xdr:row>
      <xdr:rowOff>108235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74787"/>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164224</xdr:rowOff>
    </xdr:from>
    <xdr:to>
      <xdr:col>55</xdr:col>
      <xdr:colOff>50800</xdr:colOff>
      <xdr:row>98</xdr:row>
      <xdr:rowOff>94374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79151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27048</xdr:rowOff>
    </xdr:from>
    <xdr:to>
      <xdr:col>50</xdr:col>
      <xdr:colOff>165100</xdr:colOff>
      <xdr:row>98</xdr:row>
      <xdr:rowOff>128648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119775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133722</xdr:rowOff>
    </xdr:from>
    <xdr:to>
      <xdr:col>46</xdr:col>
      <xdr:colOff>38100</xdr:colOff>
      <xdr:row>98</xdr:row>
      <xdr:rowOff>63872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54999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5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57435</xdr:rowOff>
    </xdr:from>
    <xdr:to>
      <xdr:col>41</xdr:col>
      <xdr:colOff>101600</xdr:colOff>
      <xdr:row>98</xdr:row>
      <xdr:rowOff>159035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150162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5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21887</xdr:rowOff>
    </xdr:from>
    <xdr:to>
      <xdr:col>36</xdr:col>
      <xdr:colOff>165100</xdr:colOff>
      <xdr:row>98</xdr:row>
      <xdr:rowOff>123487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114614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159576</xdr:rowOff>
    </xdr:from>
    <xdr:to>
      <xdr:col>72</xdr:col>
      <xdr:colOff>38100</xdr:colOff>
      <xdr:row>39</xdr:row>
      <xdr:rowOff>89726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106253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26707</xdr:rowOff>
    </xdr:from>
    <xdr:to>
      <xdr:col>85</xdr:col>
      <xdr:colOff>127000</xdr:colOff>
      <xdr:row>77</xdr:row>
      <xdr:rowOff>31719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28357"/>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31719</xdr:rowOff>
    </xdr:from>
    <xdr:to>
      <xdr:col>81</xdr:col>
      <xdr:colOff>50800</xdr:colOff>
      <xdr:row>77</xdr:row>
      <xdr:rowOff>32894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3336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32894</xdr:rowOff>
    </xdr:from>
    <xdr:to>
      <xdr:col>76</xdr:col>
      <xdr:colOff>114300</xdr:colOff>
      <xdr:row>77</xdr:row>
      <xdr:rowOff>61224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34544"/>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30936</xdr:rowOff>
    </xdr:from>
    <xdr:to>
      <xdr:col>71</xdr:col>
      <xdr:colOff>177800</xdr:colOff>
      <xdr:row>77</xdr:row>
      <xdr:rowOff>61224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32586"/>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162590</xdr:rowOff>
    </xdr:from>
    <xdr:to>
      <xdr:col>72</xdr:col>
      <xdr:colOff>38100</xdr:colOff>
      <xdr:row>76</xdr:row>
      <xdr:rowOff>92740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109268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147357</xdr:rowOff>
    </xdr:from>
    <xdr:to>
      <xdr:col>85</xdr:col>
      <xdr:colOff>177800</xdr:colOff>
      <xdr:row>77</xdr:row>
      <xdr:rowOff>77507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125784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152369</xdr:rowOff>
    </xdr:from>
    <xdr:to>
      <xdr:col>81</xdr:col>
      <xdr:colOff>101600</xdr:colOff>
      <xdr:row>77</xdr:row>
      <xdr:rowOff>82519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73646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153544</xdr:rowOff>
    </xdr:from>
    <xdr:to>
      <xdr:col>76</xdr:col>
      <xdr:colOff>165100</xdr:colOff>
      <xdr:row>77</xdr:row>
      <xdr:rowOff>83694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74821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10424</xdr:rowOff>
    </xdr:from>
    <xdr:to>
      <xdr:col>72</xdr:col>
      <xdr:colOff>38100</xdr:colOff>
      <xdr:row>77</xdr:row>
      <xdr:rowOff>112024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103151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151586</xdr:rowOff>
    </xdr:from>
    <xdr:to>
      <xdr:col>67</xdr:col>
      <xdr:colOff>101600</xdr:colOff>
      <xdr:row>77</xdr:row>
      <xdr:rowOff>81736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72863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147255</xdr:rowOff>
    </xdr:from>
    <xdr:to>
      <xdr:col>85</xdr:col>
      <xdr:colOff>127000</xdr:colOff>
      <xdr:row>98</xdr:row>
      <xdr:rowOff>168591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49355"/>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74254</xdr:rowOff>
    </xdr:from>
    <xdr:to>
      <xdr:col>81</xdr:col>
      <xdr:colOff>50800</xdr:colOff>
      <xdr:row>98</xdr:row>
      <xdr:rowOff>168591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876354"/>
          <a:ext cx="889000" cy="9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60615</xdr:rowOff>
    </xdr:from>
    <xdr:to>
      <xdr:col>76</xdr:col>
      <xdr:colOff>114300</xdr:colOff>
      <xdr:row>98</xdr:row>
      <xdr:rowOff>74254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862715"/>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60615</xdr:rowOff>
    </xdr:from>
    <xdr:to>
      <xdr:col>71</xdr:col>
      <xdr:colOff>177800</xdr:colOff>
      <xdr:row>98</xdr:row>
      <xdr:rowOff>66864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62715"/>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74019</xdr:rowOff>
    </xdr:from>
    <xdr:to>
      <xdr:col>72</xdr:col>
      <xdr:colOff>38100</xdr:colOff>
      <xdr:row>99</xdr:row>
      <xdr:rowOff>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166746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96455</xdr:rowOff>
    </xdr:from>
    <xdr:to>
      <xdr:col>85</xdr:col>
      <xdr:colOff>177800</xdr:colOff>
      <xdr:row>99</xdr:row>
      <xdr:rowOff>26605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117791</xdr:rowOff>
    </xdr:from>
    <xdr:to>
      <xdr:col>81</xdr:col>
      <xdr:colOff>101600</xdr:colOff>
      <xdr:row>99</xdr:row>
      <xdr:rowOff>47941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1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39068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1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23454</xdr:rowOff>
    </xdr:from>
    <xdr:to>
      <xdr:col>76</xdr:col>
      <xdr:colOff>165100</xdr:colOff>
      <xdr:row>98</xdr:row>
      <xdr:rowOff>125054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6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9815</xdr:rowOff>
    </xdr:from>
    <xdr:to>
      <xdr:col>72</xdr:col>
      <xdr:colOff>38100</xdr:colOff>
      <xdr:row>98</xdr:row>
      <xdr:rowOff>111415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16064</xdr:rowOff>
    </xdr:from>
    <xdr:to>
      <xdr:col>67</xdr:col>
      <xdr:colOff>101600</xdr:colOff>
      <xdr:row>98</xdr:row>
      <xdr:rowOff>117664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134191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112360</xdr:rowOff>
    </xdr:from>
    <xdr:to>
      <xdr:col>116</xdr:col>
      <xdr:colOff>63500</xdr:colOff>
      <xdr:row>38</xdr:row>
      <xdr:rowOff>123012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27460"/>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78892</xdr:rowOff>
    </xdr:from>
    <xdr:to>
      <xdr:col>111</xdr:col>
      <xdr:colOff>177800</xdr:colOff>
      <xdr:row>38</xdr:row>
      <xdr:rowOff>123012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9399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69840</xdr:rowOff>
    </xdr:from>
    <xdr:to>
      <xdr:col>107</xdr:col>
      <xdr:colOff>50800</xdr:colOff>
      <xdr:row>38</xdr:row>
      <xdr:rowOff>78892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84940"/>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69840</xdr:rowOff>
    </xdr:from>
    <xdr:to>
      <xdr:col>102</xdr:col>
      <xdr:colOff>114300</xdr:colOff>
      <xdr:row>38</xdr:row>
      <xdr:rowOff>72583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849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49992</xdr:rowOff>
    </xdr:from>
    <xdr:to>
      <xdr:col>102</xdr:col>
      <xdr:colOff>165100</xdr:colOff>
      <xdr:row>38</xdr:row>
      <xdr:rowOff>151592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142719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5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61560</xdr:rowOff>
    </xdr:from>
    <xdr:to>
      <xdr:col>116</xdr:col>
      <xdr:colOff>114300</xdr:colOff>
      <xdr:row>38</xdr:row>
      <xdr:rowOff>163160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147937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9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72212</xdr:rowOff>
    </xdr:from>
    <xdr:to>
      <xdr:col>112</xdr:col>
      <xdr:colOff>38100</xdr:colOff>
      <xdr:row>39</xdr:row>
      <xdr:rowOff>2362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164939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28092</xdr:rowOff>
    </xdr:from>
    <xdr:to>
      <xdr:col>107</xdr:col>
      <xdr:colOff>101600</xdr:colOff>
      <xdr:row>38</xdr:row>
      <xdr:rowOff>129692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120819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63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19040</xdr:rowOff>
    </xdr:from>
    <xdr:to>
      <xdr:col>102</xdr:col>
      <xdr:colOff>165100</xdr:colOff>
      <xdr:row>38</xdr:row>
      <xdr:rowOff>120640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137167</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21783</xdr:rowOff>
    </xdr:from>
    <xdr:to>
      <xdr:col>98</xdr:col>
      <xdr:colOff>38100</xdr:colOff>
      <xdr:row>38</xdr:row>
      <xdr:rowOff>123383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139910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3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15037</xdr:rowOff>
    </xdr:from>
    <xdr:to>
      <xdr:col>116</xdr:col>
      <xdr:colOff>63500</xdr:colOff>
      <xdr:row>59</xdr:row>
      <xdr:rowOff>15075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3058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165227</xdr:rowOff>
    </xdr:from>
    <xdr:to>
      <xdr:col>111</xdr:col>
      <xdr:colOff>177800</xdr:colOff>
      <xdr:row>59</xdr:row>
      <xdr:rowOff>15037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0932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164694</xdr:rowOff>
    </xdr:from>
    <xdr:to>
      <xdr:col>107</xdr:col>
      <xdr:colOff>50800</xdr:colOff>
      <xdr:row>58</xdr:row>
      <xdr:rowOff>165227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0879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164694</xdr:rowOff>
    </xdr:from>
    <xdr:to>
      <xdr:col>102</xdr:col>
      <xdr:colOff>114300</xdr:colOff>
      <xdr:row>58</xdr:row>
      <xdr:rowOff>164922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087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135725</xdr:rowOff>
    </xdr:from>
    <xdr:to>
      <xdr:col>116</xdr:col>
      <xdr:colOff>114300</xdr:colOff>
      <xdr:row>59</xdr:row>
      <xdr:rowOff>65875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50652</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135687</xdr:rowOff>
    </xdr:from>
    <xdr:to>
      <xdr:col>112</xdr:col>
      <xdr:colOff>38100</xdr:colOff>
      <xdr:row>59</xdr:row>
      <xdr:rowOff>65837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56964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114427</xdr:rowOff>
    </xdr:from>
    <xdr:to>
      <xdr:col>107</xdr:col>
      <xdr:colOff>101600</xdr:colOff>
      <xdr:row>59</xdr:row>
      <xdr:rowOff>44577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35704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113894</xdr:rowOff>
    </xdr:from>
    <xdr:to>
      <xdr:col>102</xdr:col>
      <xdr:colOff>165100</xdr:colOff>
      <xdr:row>59</xdr:row>
      <xdr:rowOff>44044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35171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114122</xdr:rowOff>
    </xdr:from>
    <xdr:to>
      <xdr:col>98</xdr:col>
      <xdr:colOff>38100</xdr:colOff>
      <xdr:row>59</xdr:row>
      <xdr:rowOff>44272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35399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5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70072</xdr:rowOff>
    </xdr:from>
    <xdr:to>
      <xdr:col>116</xdr:col>
      <xdr:colOff>63500</xdr:colOff>
      <xdr:row>77</xdr:row>
      <xdr:rowOff>98704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1722"/>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70072</xdr:rowOff>
    </xdr:from>
    <xdr:to>
      <xdr:col>111</xdr:col>
      <xdr:colOff>177800</xdr:colOff>
      <xdr:row>77</xdr:row>
      <xdr:rowOff>116230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1722"/>
          <a:ext cx="8890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168408</xdr:rowOff>
    </xdr:from>
    <xdr:to>
      <xdr:col>107</xdr:col>
      <xdr:colOff>50800</xdr:colOff>
      <xdr:row>77</xdr:row>
      <xdr:rowOff>116230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98608"/>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130766</xdr:rowOff>
    </xdr:from>
    <xdr:to>
      <xdr:col>102</xdr:col>
      <xdr:colOff>114300</xdr:colOff>
      <xdr:row>76</xdr:row>
      <xdr:rowOff>168408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60966"/>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90824</xdr:rowOff>
    </xdr:from>
    <xdr:to>
      <xdr:col>102</xdr:col>
      <xdr:colOff>165100</xdr:colOff>
      <xdr:row>77</xdr:row>
      <xdr:rowOff>20974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37501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47904</xdr:rowOff>
    </xdr:from>
    <xdr:to>
      <xdr:col>116</xdr:col>
      <xdr:colOff>114300</xdr:colOff>
      <xdr:row>77</xdr:row>
      <xdr:rowOff>149504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26331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19272</xdr:rowOff>
    </xdr:from>
    <xdr:to>
      <xdr:col>112</xdr:col>
      <xdr:colOff>38100</xdr:colOff>
      <xdr:row>77</xdr:row>
      <xdr:rowOff>120872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111999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65430</xdr:rowOff>
    </xdr:from>
    <xdr:to>
      <xdr:col>107</xdr:col>
      <xdr:colOff>101600</xdr:colOff>
      <xdr:row>77</xdr:row>
      <xdr:rowOff>167030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158157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117608</xdr:rowOff>
    </xdr:from>
    <xdr:to>
      <xdr:col>102</xdr:col>
      <xdr:colOff>165100</xdr:colOff>
      <xdr:row>77</xdr:row>
      <xdr:rowOff>47758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38885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79966</xdr:rowOff>
    </xdr:from>
    <xdr:to>
      <xdr:col>98</xdr:col>
      <xdr:colOff>38100</xdr:colOff>
      <xdr:row>77</xdr:row>
      <xdr:rowOff>10116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・人件費は、住民一人当たり４９，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８６２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円となっており、類似団体と比較して低い状況となっている。これは、指定管理制度をはじめとした民間委託の推進など、徹底した行政改革を推し進めた結果によるものである。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・扶助費は、住民一人当たり８０，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円となっており、類似団体と比較して高い状況となっている。社会情勢の変化の影響により、生活保護受給者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や障害福祉サービス費等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の増加傾向が続いていることから、就労支援や適正な資格審査等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適正な水準の確保を図る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円となっており、類似団体と比較して低い状況となっている。これは、起債対象事業の精査により元利償還金の額が多額とならないよう努めていることによるものである。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31496</xdr:rowOff>
    </xdr:from>
    <xdr:to>
      <xdr:col>24</xdr:col>
      <xdr:colOff>63500</xdr:colOff>
      <xdr:row>37</xdr:row>
      <xdr:rowOff>43307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7514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15494</xdr:rowOff>
    </xdr:from>
    <xdr:to>
      <xdr:col>19</xdr:col>
      <xdr:colOff>177800</xdr:colOff>
      <xdr:row>37</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91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124460</xdr:rowOff>
    </xdr:from>
    <xdr:to>
      <xdr:col>15</xdr:col>
      <xdr:colOff>50800</xdr:colOff>
      <xdr:row>37</xdr:row>
      <xdr:rowOff>15494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666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36</xdr:row>
      <xdr:rowOff>150749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9666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49276</xdr:rowOff>
    </xdr:from>
    <xdr:to>
      <xdr:col>10</xdr:col>
      <xdr:colOff>165100</xdr:colOff>
      <xdr:row>35</xdr:row>
      <xdr:rowOff>150876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167403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142384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152146</xdr:rowOff>
    </xdr:from>
    <xdr:to>
      <xdr:col>20</xdr:col>
      <xdr:colOff>38100</xdr:colOff>
      <xdr:row>37</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73423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136144</xdr:rowOff>
    </xdr:from>
    <xdr:to>
      <xdr:col>15</xdr:col>
      <xdr:colOff>101600</xdr:colOff>
      <xdr:row>37</xdr:row>
      <xdr:rowOff>66294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57421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99949</xdr:rowOff>
    </xdr:from>
    <xdr:to>
      <xdr:col>6</xdr:col>
      <xdr:colOff>38100</xdr:colOff>
      <xdr:row>37</xdr:row>
      <xdr:rowOff>30099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21226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99444</xdr:rowOff>
    </xdr:from>
    <xdr:to>
      <xdr:col>24</xdr:col>
      <xdr:colOff>63500</xdr:colOff>
      <xdr:row>57</xdr:row>
      <xdr:rowOff>111390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72094"/>
          <a:ext cx="8382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94080</xdr:rowOff>
    </xdr:from>
    <xdr:to>
      <xdr:col>19</xdr:col>
      <xdr:colOff>177800</xdr:colOff>
      <xdr:row>57</xdr:row>
      <xdr:rowOff>111390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6730"/>
          <a:ext cx="889000" cy="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53842</xdr:rowOff>
    </xdr:from>
    <xdr:to>
      <xdr:col>15</xdr:col>
      <xdr:colOff>50800</xdr:colOff>
      <xdr:row>57</xdr:row>
      <xdr:rowOff>94080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6492"/>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53842</xdr:rowOff>
    </xdr:from>
    <xdr:to>
      <xdr:col>10</xdr:col>
      <xdr:colOff>114300</xdr:colOff>
      <xdr:row>57</xdr:row>
      <xdr:rowOff>68373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6492"/>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19794</xdr:rowOff>
    </xdr:from>
    <xdr:to>
      <xdr:col>10</xdr:col>
      <xdr:colOff>165100</xdr:colOff>
      <xdr:row>57</xdr:row>
      <xdr:rowOff>121394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112521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48644</xdr:rowOff>
    </xdr:from>
    <xdr:to>
      <xdr:col>24</xdr:col>
      <xdr:colOff>114300</xdr:colOff>
      <xdr:row>57</xdr:row>
      <xdr:rowOff>150244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60590</xdr:rowOff>
    </xdr:from>
    <xdr:to>
      <xdr:col>20</xdr:col>
      <xdr:colOff>38100</xdr:colOff>
      <xdr:row>57</xdr:row>
      <xdr:rowOff>162190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153317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43280</xdr:rowOff>
    </xdr:from>
    <xdr:to>
      <xdr:col>15</xdr:col>
      <xdr:colOff>101600</xdr:colOff>
      <xdr:row>57</xdr:row>
      <xdr:rowOff>144880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136007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3042</xdr:rowOff>
    </xdr:from>
    <xdr:to>
      <xdr:col>10</xdr:col>
      <xdr:colOff>165100</xdr:colOff>
      <xdr:row>57</xdr:row>
      <xdr:rowOff>104642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121169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17573</xdr:rowOff>
    </xdr:from>
    <xdr:to>
      <xdr:col>6</xdr:col>
      <xdr:colOff>38100</xdr:colOff>
      <xdr:row>57</xdr:row>
      <xdr:rowOff>119173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171286</xdr:rowOff>
    </xdr:from>
    <xdr:to>
      <xdr:col>24</xdr:col>
      <xdr:colOff>63500</xdr:colOff>
      <xdr:row>76</xdr:row>
      <xdr:rowOff>4990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0036"/>
          <a:ext cx="8382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4990</xdr:rowOff>
    </xdr:from>
    <xdr:to>
      <xdr:col>19</xdr:col>
      <xdr:colOff>177800</xdr:colOff>
      <xdr:row>76</xdr:row>
      <xdr:rowOff>55080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35190"/>
          <a:ext cx="889000" cy="5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55080</xdr:rowOff>
    </xdr:from>
    <xdr:to>
      <xdr:col>15</xdr:col>
      <xdr:colOff>50800</xdr:colOff>
      <xdr:row>76</xdr:row>
      <xdr:rowOff>145732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5280"/>
          <a:ext cx="889000" cy="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145732</xdr:rowOff>
    </xdr:from>
    <xdr:to>
      <xdr:col>10</xdr:col>
      <xdr:colOff>114300</xdr:colOff>
      <xdr:row>76</xdr:row>
      <xdr:rowOff>170814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759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30785</xdr:rowOff>
    </xdr:from>
    <xdr:to>
      <xdr:col>10</xdr:col>
      <xdr:colOff>165100</xdr:colOff>
      <xdr:row>75</xdr:row>
      <xdr:rowOff>132385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148912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120485</xdr:rowOff>
    </xdr:from>
    <xdr:to>
      <xdr:col>24</xdr:col>
      <xdr:colOff>114300</xdr:colOff>
      <xdr:row>76</xdr:row>
      <xdr:rowOff>50636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98912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125641</xdr:rowOff>
    </xdr:from>
    <xdr:to>
      <xdr:col>20</xdr:col>
      <xdr:colOff>38100</xdr:colOff>
      <xdr:row>76</xdr:row>
      <xdr:rowOff>55792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43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46917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4280</xdr:rowOff>
    </xdr:from>
    <xdr:to>
      <xdr:col>15</xdr:col>
      <xdr:colOff>101600</xdr:colOff>
      <xdr:row>76</xdr:row>
      <xdr:rowOff>105880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97007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2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94932</xdr:rowOff>
    </xdr:from>
    <xdr:to>
      <xdr:col>10</xdr:col>
      <xdr:colOff>165100</xdr:colOff>
      <xdr:row>77</xdr:row>
      <xdr:rowOff>25082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1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120014</xdr:rowOff>
    </xdr:from>
    <xdr:to>
      <xdr:col>6</xdr:col>
      <xdr:colOff>38100</xdr:colOff>
      <xdr:row>77</xdr:row>
      <xdr:rowOff>50164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41291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41611</xdr:rowOff>
    </xdr:from>
    <xdr:to>
      <xdr:col>24</xdr:col>
      <xdr:colOff>63500</xdr:colOff>
      <xdr:row>98</xdr:row>
      <xdr:rowOff>69805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43711"/>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41611</xdr:rowOff>
    </xdr:from>
    <xdr:to>
      <xdr:col>19</xdr:col>
      <xdr:colOff>177800</xdr:colOff>
      <xdr:row>98</xdr:row>
      <xdr:rowOff>46546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43711"/>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147453</xdr:rowOff>
    </xdr:from>
    <xdr:to>
      <xdr:col>15</xdr:col>
      <xdr:colOff>50800</xdr:colOff>
      <xdr:row>98</xdr:row>
      <xdr:rowOff>46546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78103"/>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147453</xdr:rowOff>
    </xdr:from>
    <xdr:to>
      <xdr:col>10</xdr:col>
      <xdr:colOff>114300</xdr:colOff>
      <xdr:row>98</xdr:row>
      <xdr:rowOff>25628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78103"/>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116866</xdr:rowOff>
    </xdr:from>
    <xdr:to>
      <xdr:col>10</xdr:col>
      <xdr:colOff>165100</xdr:colOff>
      <xdr:row>98</xdr:row>
      <xdr:rowOff>47016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38143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19005</xdr:rowOff>
    </xdr:from>
    <xdr:to>
      <xdr:col>24</xdr:col>
      <xdr:colOff>114300</xdr:colOff>
      <xdr:row>98</xdr:row>
      <xdr:rowOff>120605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168882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162261</xdr:rowOff>
    </xdr:from>
    <xdr:to>
      <xdr:col>20</xdr:col>
      <xdr:colOff>38100</xdr:colOff>
      <xdr:row>98</xdr:row>
      <xdr:rowOff>92411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83538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167196</xdr:rowOff>
    </xdr:from>
    <xdr:to>
      <xdr:col>15</xdr:col>
      <xdr:colOff>101600</xdr:colOff>
      <xdr:row>98</xdr:row>
      <xdr:rowOff>97346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88473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96653</xdr:rowOff>
    </xdr:from>
    <xdr:to>
      <xdr:col>10</xdr:col>
      <xdr:colOff>165100</xdr:colOff>
      <xdr:row>98</xdr:row>
      <xdr:rowOff>26803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43330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146278</xdr:rowOff>
    </xdr:from>
    <xdr:to>
      <xdr:col>6</xdr:col>
      <xdr:colOff>38100</xdr:colOff>
      <xdr:row>98</xdr:row>
      <xdr:rowOff>76428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67555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104130</xdr:rowOff>
    </xdr:from>
    <xdr:to>
      <xdr:col>55</xdr:col>
      <xdr:colOff>0</xdr:colOff>
      <xdr:row>38</xdr:row>
      <xdr:rowOff>104496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19230"/>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81910</xdr:rowOff>
    </xdr:from>
    <xdr:to>
      <xdr:col>50</xdr:col>
      <xdr:colOff>114300</xdr:colOff>
      <xdr:row>38</xdr:row>
      <xdr:rowOff>104496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9701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79898</xdr:rowOff>
    </xdr:from>
    <xdr:to>
      <xdr:col>45</xdr:col>
      <xdr:colOff>177800</xdr:colOff>
      <xdr:row>38</xdr:row>
      <xdr:rowOff>81910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949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72766</xdr:rowOff>
    </xdr:from>
    <xdr:to>
      <xdr:col>41</xdr:col>
      <xdr:colOff>50800</xdr:colOff>
      <xdr:row>38</xdr:row>
      <xdr:rowOff>79898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8786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56667</xdr:rowOff>
    </xdr:from>
    <xdr:to>
      <xdr:col>41</xdr:col>
      <xdr:colOff>101600</xdr:colOff>
      <xdr:row>38</xdr:row>
      <xdr:rowOff>158267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149394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53330</xdr:rowOff>
    </xdr:from>
    <xdr:to>
      <xdr:col>55</xdr:col>
      <xdr:colOff>50800</xdr:colOff>
      <xdr:row>38</xdr:row>
      <xdr:rowOff>154930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146423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31110</xdr:rowOff>
    </xdr:from>
    <xdr:to>
      <xdr:col>46</xdr:col>
      <xdr:colOff>38100</xdr:colOff>
      <xdr:row>38</xdr:row>
      <xdr:rowOff>132710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123837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63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29098</xdr:rowOff>
    </xdr:from>
    <xdr:to>
      <xdr:col>41</xdr:col>
      <xdr:colOff>101600</xdr:colOff>
      <xdr:row>38</xdr:row>
      <xdr:rowOff>130698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147225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21966</xdr:rowOff>
    </xdr:from>
    <xdr:to>
      <xdr:col>36</xdr:col>
      <xdr:colOff>165100</xdr:colOff>
      <xdr:row>38</xdr:row>
      <xdr:rowOff>123566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140093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1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156883</xdr:rowOff>
    </xdr:from>
    <xdr:to>
      <xdr:col>55</xdr:col>
      <xdr:colOff>0</xdr:colOff>
      <xdr:row>59</xdr:row>
      <xdr:rowOff>25362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00983"/>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25362</xdr:rowOff>
    </xdr:from>
    <xdr:to>
      <xdr:col>50</xdr:col>
      <xdr:colOff>114300</xdr:colOff>
      <xdr:row>59</xdr:row>
      <xdr:rowOff>27610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4091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10289</xdr:rowOff>
    </xdr:from>
    <xdr:to>
      <xdr:col>45</xdr:col>
      <xdr:colOff>177800</xdr:colOff>
      <xdr:row>59</xdr:row>
      <xdr:rowOff>27610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25839"/>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10289</xdr:rowOff>
    </xdr:from>
    <xdr:to>
      <xdr:col>41</xdr:col>
      <xdr:colOff>50800</xdr:colOff>
      <xdr:row>59</xdr:row>
      <xdr:rowOff>17780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25839"/>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117947</xdr:rowOff>
    </xdr:from>
    <xdr:to>
      <xdr:col>41</xdr:col>
      <xdr:colOff>101600</xdr:colOff>
      <xdr:row>59</xdr:row>
      <xdr:rowOff>48097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6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64624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83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106083</xdr:rowOff>
    </xdr:from>
    <xdr:to>
      <xdr:col>55</xdr:col>
      <xdr:colOff>50800</xdr:colOff>
      <xdr:row>59</xdr:row>
      <xdr:rowOff>36233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146012</xdr:rowOff>
    </xdr:from>
    <xdr:to>
      <xdr:col>50</xdr:col>
      <xdr:colOff>165100</xdr:colOff>
      <xdr:row>59</xdr:row>
      <xdr:rowOff>76162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67289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8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148260</xdr:rowOff>
    </xdr:from>
    <xdr:to>
      <xdr:col>46</xdr:col>
      <xdr:colOff>38100</xdr:colOff>
      <xdr:row>59</xdr:row>
      <xdr:rowOff>78410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69537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130939</xdr:rowOff>
    </xdr:from>
    <xdr:to>
      <xdr:col>41</xdr:col>
      <xdr:colOff>101600</xdr:colOff>
      <xdr:row>59</xdr:row>
      <xdr:rowOff>61089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52216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138430</xdr:rowOff>
    </xdr:from>
    <xdr:to>
      <xdr:col>36</xdr:col>
      <xdr:colOff>165100</xdr:colOff>
      <xdr:row>59</xdr:row>
      <xdr:rowOff>68580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59707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110592</xdr:rowOff>
    </xdr:from>
    <xdr:to>
      <xdr:col>55</xdr:col>
      <xdr:colOff>0</xdr:colOff>
      <xdr:row>78</xdr:row>
      <xdr:rowOff>122783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8369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122783</xdr:rowOff>
    </xdr:from>
    <xdr:to>
      <xdr:col>50</xdr:col>
      <xdr:colOff>114300</xdr:colOff>
      <xdr:row>78</xdr:row>
      <xdr:rowOff>154178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5883"/>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130327</xdr:rowOff>
    </xdr:from>
    <xdr:to>
      <xdr:col>45</xdr:col>
      <xdr:colOff>177800</xdr:colOff>
      <xdr:row>78</xdr:row>
      <xdr:rowOff>154178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03427"/>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130327</xdr:rowOff>
    </xdr:from>
    <xdr:to>
      <xdr:col>41</xdr:col>
      <xdr:colOff>50800</xdr:colOff>
      <xdr:row>78</xdr:row>
      <xdr:rowOff>139071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03427"/>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46780</xdr:rowOff>
    </xdr:from>
    <xdr:to>
      <xdr:col>41</xdr:col>
      <xdr:colOff>101600</xdr:colOff>
      <xdr:row>78</xdr:row>
      <xdr:rowOff>148380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164907</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1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59792</xdr:rowOff>
    </xdr:from>
    <xdr:to>
      <xdr:col>55</xdr:col>
      <xdr:colOff>50800</xdr:colOff>
      <xdr:row>78</xdr:row>
      <xdr:rowOff>161392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146169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71983</xdr:rowOff>
    </xdr:from>
    <xdr:to>
      <xdr:col>50</xdr:col>
      <xdr:colOff>165100</xdr:colOff>
      <xdr:row>79</xdr:row>
      <xdr:rowOff>2133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164710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103378</xdr:rowOff>
    </xdr:from>
    <xdr:to>
      <xdr:col>46</xdr:col>
      <xdr:colOff>38100</xdr:colOff>
      <xdr:row>79</xdr:row>
      <xdr:rowOff>33528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24655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79527</xdr:rowOff>
    </xdr:from>
    <xdr:to>
      <xdr:col>41</xdr:col>
      <xdr:colOff>101600</xdr:colOff>
      <xdr:row>79</xdr:row>
      <xdr:rowOff>9677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88271</xdr:rowOff>
    </xdr:from>
    <xdr:to>
      <xdr:col>36</xdr:col>
      <xdr:colOff>165100</xdr:colOff>
      <xdr:row>79</xdr:row>
      <xdr:rowOff>18421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37123</xdr:rowOff>
    </xdr:from>
    <xdr:to>
      <xdr:col>55</xdr:col>
      <xdr:colOff>0</xdr:colOff>
      <xdr:row>98</xdr:row>
      <xdr:rowOff>82589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39223"/>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20078</xdr:rowOff>
    </xdr:from>
    <xdr:to>
      <xdr:col>50</xdr:col>
      <xdr:colOff>114300</xdr:colOff>
      <xdr:row>98</xdr:row>
      <xdr:rowOff>37123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22178"/>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20078</xdr:rowOff>
    </xdr:from>
    <xdr:to>
      <xdr:col>45</xdr:col>
      <xdr:colOff>177800</xdr:colOff>
      <xdr:row>98</xdr:row>
      <xdr:rowOff>41002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22178"/>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41002</xdr:rowOff>
    </xdr:from>
    <xdr:to>
      <xdr:col>41</xdr:col>
      <xdr:colOff>50800</xdr:colOff>
      <xdr:row>98</xdr:row>
      <xdr:rowOff>41447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310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8102</xdr:rowOff>
    </xdr:from>
    <xdr:to>
      <xdr:col>41</xdr:col>
      <xdr:colOff>101600</xdr:colOff>
      <xdr:row>98</xdr:row>
      <xdr:rowOff>109702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100829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31789</xdr:rowOff>
    </xdr:from>
    <xdr:to>
      <xdr:col>55</xdr:col>
      <xdr:colOff>50800</xdr:colOff>
      <xdr:row>98</xdr:row>
      <xdr:rowOff>133389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157773</xdr:rowOff>
    </xdr:from>
    <xdr:to>
      <xdr:col>50</xdr:col>
      <xdr:colOff>165100</xdr:colOff>
      <xdr:row>98</xdr:row>
      <xdr:rowOff>87923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104450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140728</xdr:rowOff>
    </xdr:from>
    <xdr:to>
      <xdr:col>46</xdr:col>
      <xdr:colOff>38100</xdr:colOff>
      <xdr:row>98</xdr:row>
      <xdr:rowOff>70878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161652</xdr:rowOff>
    </xdr:from>
    <xdr:to>
      <xdr:col>41</xdr:col>
      <xdr:colOff>101600</xdr:colOff>
      <xdr:row>98</xdr:row>
      <xdr:rowOff>91802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108329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162097</xdr:rowOff>
    </xdr:from>
    <xdr:to>
      <xdr:col>36</xdr:col>
      <xdr:colOff>165100</xdr:colOff>
      <xdr:row>98</xdr:row>
      <xdr:rowOff>92247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83374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xdr:rowOff>
    </xdr:from>
    <xdr:to>
      <xdr:col>85</xdr:col>
      <xdr:colOff>127000</xdr:colOff>
      <xdr:row>38</xdr:row>
      <xdr:rowOff>1488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515263"/>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xdr:rowOff>
    </xdr:from>
    <xdr:to>
      <xdr:col>81</xdr:col>
      <xdr:colOff>50800</xdr:colOff>
      <xdr:row>38</xdr:row>
      <xdr:rowOff>8072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1526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129550</xdr:rowOff>
    </xdr:from>
    <xdr:to>
      <xdr:col>76</xdr:col>
      <xdr:colOff>114300</xdr:colOff>
      <xdr:row>38</xdr:row>
      <xdr:rowOff>8072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73200"/>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129550</xdr:rowOff>
    </xdr:from>
    <xdr:to>
      <xdr:col>71</xdr:col>
      <xdr:colOff>177800</xdr:colOff>
      <xdr:row>37</xdr:row>
      <xdr:rowOff>167223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7320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122138</xdr:rowOff>
    </xdr:from>
    <xdr:to>
      <xdr:col>85</xdr:col>
      <xdr:colOff>177800</xdr:colOff>
      <xdr:row>38</xdr:row>
      <xdr:rowOff>52288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100565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120812</xdr:rowOff>
    </xdr:from>
    <xdr:to>
      <xdr:col>81</xdr:col>
      <xdr:colOff>101600</xdr:colOff>
      <xdr:row>38</xdr:row>
      <xdr:rowOff>50963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42090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128722</xdr:rowOff>
    </xdr:from>
    <xdr:to>
      <xdr:col>76</xdr:col>
      <xdr:colOff>165100</xdr:colOff>
      <xdr:row>38</xdr:row>
      <xdr:rowOff>58872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49999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78750</xdr:rowOff>
    </xdr:from>
    <xdr:to>
      <xdr:col>72</xdr:col>
      <xdr:colOff>38100</xdr:colOff>
      <xdr:row>38</xdr:row>
      <xdr:rowOff>8900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25427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116424</xdr:rowOff>
    </xdr:from>
    <xdr:to>
      <xdr:col>67</xdr:col>
      <xdr:colOff>101600</xdr:colOff>
      <xdr:row>38</xdr:row>
      <xdr:rowOff>46574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37700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126731</xdr:rowOff>
    </xdr:from>
    <xdr:to>
      <xdr:col>85</xdr:col>
      <xdr:colOff>127000</xdr:colOff>
      <xdr:row>58</xdr:row>
      <xdr:rowOff>153066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70831"/>
          <a:ext cx="8382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111704</xdr:rowOff>
    </xdr:from>
    <xdr:to>
      <xdr:col>81</xdr:col>
      <xdr:colOff>50800</xdr:colOff>
      <xdr:row>58</xdr:row>
      <xdr:rowOff>126731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55804"/>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111704</xdr:rowOff>
    </xdr:from>
    <xdr:to>
      <xdr:col>76</xdr:col>
      <xdr:colOff>114300</xdr:colOff>
      <xdr:row>58</xdr:row>
      <xdr:rowOff>128636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55804"/>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128636</xdr:rowOff>
    </xdr:from>
    <xdr:to>
      <xdr:col>71</xdr:col>
      <xdr:colOff>177800</xdr:colOff>
      <xdr:row>59</xdr:row>
      <xdr:rowOff>18390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72736"/>
          <a:ext cx="8890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78948</xdr:rowOff>
    </xdr:from>
    <xdr:to>
      <xdr:col>72</xdr:col>
      <xdr:colOff>38100</xdr:colOff>
      <xdr:row>58</xdr:row>
      <xdr:rowOff>9098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25625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102266</xdr:rowOff>
    </xdr:from>
    <xdr:to>
      <xdr:col>85</xdr:col>
      <xdr:colOff>177800</xdr:colOff>
      <xdr:row>59</xdr:row>
      <xdr:rowOff>32416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17193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75931</xdr:rowOff>
    </xdr:from>
    <xdr:to>
      <xdr:col>81</xdr:col>
      <xdr:colOff>101600</xdr:colOff>
      <xdr:row>59</xdr:row>
      <xdr:rowOff>6081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168658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60904</xdr:rowOff>
    </xdr:from>
    <xdr:to>
      <xdr:col>76</xdr:col>
      <xdr:colOff>165100</xdr:colOff>
      <xdr:row>58</xdr:row>
      <xdr:rowOff>162504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153631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77836</xdr:rowOff>
    </xdr:from>
    <xdr:to>
      <xdr:col>72</xdr:col>
      <xdr:colOff>38100</xdr:colOff>
      <xdr:row>59</xdr:row>
      <xdr:rowOff>7986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170563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139040</xdr:rowOff>
    </xdr:from>
    <xdr:to>
      <xdr:col>67</xdr:col>
      <xdr:colOff>101600</xdr:colOff>
      <xdr:row>59</xdr:row>
      <xdr:rowOff>69190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60317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159322</xdr:rowOff>
    </xdr:from>
    <xdr:to>
      <xdr:col>72</xdr:col>
      <xdr:colOff>38100</xdr:colOff>
      <xdr:row>79</xdr:row>
      <xdr:rowOff>89472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105999</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26707</xdr:rowOff>
    </xdr:from>
    <xdr:to>
      <xdr:col>85</xdr:col>
      <xdr:colOff>127000</xdr:colOff>
      <xdr:row>97</xdr:row>
      <xdr:rowOff>31719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57357"/>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31719</xdr:rowOff>
    </xdr:from>
    <xdr:to>
      <xdr:col>81</xdr:col>
      <xdr:colOff>50800</xdr:colOff>
      <xdr:row>97</xdr:row>
      <xdr:rowOff>32879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62369"/>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32879</xdr:rowOff>
    </xdr:from>
    <xdr:to>
      <xdr:col>76</xdr:col>
      <xdr:colOff>114300</xdr:colOff>
      <xdr:row>97</xdr:row>
      <xdr:rowOff>61224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63529"/>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30936</xdr:rowOff>
    </xdr:from>
    <xdr:to>
      <xdr:col>71</xdr:col>
      <xdr:colOff>177800</xdr:colOff>
      <xdr:row>97</xdr:row>
      <xdr:rowOff>61224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61586"/>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162525</xdr:rowOff>
    </xdr:from>
    <xdr:to>
      <xdr:col>72</xdr:col>
      <xdr:colOff>38100</xdr:colOff>
      <xdr:row>96</xdr:row>
      <xdr:rowOff>92675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147357</xdr:rowOff>
    </xdr:from>
    <xdr:to>
      <xdr:col>85</xdr:col>
      <xdr:colOff>177800</xdr:colOff>
      <xdr:row>97</xdr:row>
      <xdr:rowOff>77507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125784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152369</xdr:rowOff>
    </xdr:from>
    <xdr:to>
      <xdr:col>81</xdr:col>
      <xdr:colOff>101600</xdr:colOff>
      <xdr:row>97</xdr:row>
      <xdr:rowOff>82519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73646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153529</xdr:rowOff>
    </xdr:from>
    <xdr:to>
      <xdr:col>76</xdr:col>
      <xdr:colOff>165100</xdr:colOff>
      <xdr:row>97</xdr:row>
      <xdr:rowOff>83679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74806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10424</xdr:rowOff>
    </xdr:from>
    <xdr:to>
      <xdr:col>72</xdr:col>
      <xdr:colOff>38100</xdr:colOff>
      <xdr:row>97</xdr:row>
      <xdr:rowOff>112024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103151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151586</xdr:rowOff>
    </xdr:from>
    <xdr:to>
      <xdr:col>67</xdr:col>
      <xdr:colOff>101600</xdr:colOff>
      <xdr:row>97</xdr:row>
      <xdr:rowOff>81736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72863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67640</xdr:rowOff>
    </xdr:from>
    <xdr:to>
      <xdr:col>102</xdr:col>
      <xdr:colOff>165100</xdr:colOff>
      <xdr:row>38</xdr:row>
      <xdr:rowOff>169240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14317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円となっており、類似団体と比較して低い状況となっているものの、年々増加している。これは、社会情勢の変化により、生活保護受給者の増加傾向が続き、障害福祉サービス費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も増加しているためである。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円となっており、類似団体と比較して低い状況となっている。これは、事業の進捗により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高坂駅東口第一土地区画整理事業特別会計への繰出金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減となったこと等に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・公債費は、住民一人当たり２５，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上昇しているものの、依然として類似団体と比較して低い状況となっている。これは、起債対象事業の精査により元利償還金の額が多額とならないよう努め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財政調整基金への積み立てを継続的に行っているが、財政調整基金の残高はここ数年減少傾向にあり、平成２８年度以降において、年度末残高が２０億円を下回っている。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今後も財政調整基金への積み立てを継続的に行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うとともに、経常経費の削減により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、実質収支額の改善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各連結対象会計における赤字額は皆無であり、全て黒字にて推移している。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今後も各連結対象会計の黒字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の維持を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実質公債費比率に係る分子の値は、平成２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年度に比して減少している。これは、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に充てたと認められる繰出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金が減少したことによるものである。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また、分母の値も標準税収入額の増により増加した。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今後も交付税措置のある地方債の借り入れを原則とするとともに起債対象事業費を精査し、新規地方債の発行を抑制するなど、実質公債費比率に係る分子の値の減少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将来負担比率に係る分子の値は、平成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これは、一般会計等に係る地方債の現在高及び公営企業債等繰入見込額が増加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分子の値から控除する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特定財源も増加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将来負担比率については、類似団体や全国平均と比しても低い数値となっているが、今後も地方債現在高の減少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など、より適正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化を図る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埼玉県東松山市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不足する財源を補うため財政調整基金を取り崩したこと、償還のため減債基金を取り崩したこと、教育施設整備の財源に充てるため教育施設整備基金を取り崩したことなどにより、基金残高は、前年度に比べ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毎年度の当初予算における財源不足額をおおむね実質収支の範囲内に収め、収支均衡予算を継続することにより、基金残高の適正な水準の維持を図る。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都市施設整備基金：市街化区域内の都市施設の整備の財源に充てる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教育施設整備基金：教育施設の改修又は増設の費用に充てる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教育施設の整備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（各小学校校舎等外部改修工事等）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、高坂駅東口第一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要する経費の財源に充て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全体の残高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今後の財政状況等を勘案し、計画的な積立や取崩を行うことにより、残高の適正な水準の維持を図る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継続的な積み立ては行っているものの、不足する財源を補うための取崩額が積立額よりも多いため、基金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標準財政規模の１０％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の水準を上回るよう、経常経費の縮減などに取り組む</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円の積み立てを行ったものの、償還のため１億５，０００万円を取り崩したことにより、基金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今後の償還に備え、継続的な積み立てを行い、基金残高の適正な水準の維持を図る。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類似団体内平均値５９．９％と比較して、７４．１％とかなりの高水準となっており、公共施設の老朽化が進行していることが読み取れる。</a:t>
          </a:r>
        </a:p>
        <a:p>
          <a:r>
            <a:rPr kumimoji="1" lang="ja-JP" altLang="en-US" sz="1100">
              <a:latin typeface="ＭＳ Ｐゴシック" panose="020B0600070205080204" pitchFamily="50" charset="-128"/>
              <a:ea typeface="ＭＳ Ｐゴシック" panose="020B0600070205080204" pitchFamily="50" charset="-128"/>
            </a:rPr>
            <a:t>　道路・橋りょうを始め、公共施設老朽化対策の重要性が今後更に高まっていくと考えられ、各施設の計画的な維持補修が必要となる。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163376</xdr:rowOff>
    </xdr:from>
    <xdr:to>
      <xdr:col>23</xdr:col>
      <xdr:colOff>136525</xdr:colOff>
      <xdr:row>27</xdr:row>
      <xdr:rowOff>93526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3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116403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34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42726</xdr:rowOff>
    </xdr:from>
    <xdr:to>
      <xdr:col>23</xdr:col>
      <xdr:colOff>85725</xdr:colOff>
      <xdr:row>27</xdr:row>
      <xdr:rowOff>70485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443401"/>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47444</xdr:rowOff>
    </xdr:from>
    <xdr:to>
      <xdr:col>15</xdr:col>
      <xdr:colOff>187325</xdr:colOff>
      <xdr:row>27</xdr:row>
      <xdr:rowOff>149044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98244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47116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47444</xdr:rowOff>
    </xdr:from>
    <xdr:to>
      <xdr:col>11</xdr:col>
      <xdr:colOff>187325</xdr:colOff>
      <xdr:row>27</xdr:row>
      <xdr:rowOff>149044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98244</xdr:rowOff>
    </xdr:from>
    <xdr:to>
      <xdr:col>15</xdr:col>
      <xdr:colOff>136525</xdr:colOff>
      <xdr:row>27</xdr:row>
      <xdr:rowOff>98244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4989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137812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165571</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165571</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類似団体内平均値６２０．９％と比較して、６８２．６％とやや上回っている。</a:t>
          </a:r>
        </a:p>
        <a:p>
          <a:r>
            <a:rPr kumimoji="1" lang="ja-JP" altLang="en-US" sz="1100">
              <a:latin typeface="ＭＳ Ｐゴシック" panose="020B0600070205080204" pitchFamily="50" charset="-128"/>
              <a:ea typeface="ＭＳ Ｐゴシック" panose="020B0600070205080204" pitchFamily="50" charset="-128"/>
            </a:rPr>
            <a:t>土地区画整理事業の進捗に伴う特別会計への繰出金が減少していることや、企業誘致による市税の増加から、債務償還可能年数は一時より減少傾向にある。引き続き、起債対象事業の精査による地方債残高の抑制等、債務償還可能年数の減少に向けて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139051</xdr:rowOff>
    </xdr:from>
    <xdr:to>
      <xdr:col>76</xdr:col>
      <xdr:colOff>73025</xdr:colOff>
      <xdr:row>30</xdr:row>
      <xdr:rowOff>69201</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8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161928</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7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136532</xdr:rowOff>
    </xdr:from>
    <xdr:to>
      <xdr:col>72</xdr:col>
      <xdr:colOff>123825</xdr:colOff>
      <xdr:row>30</xdr:row>
      <xdr:rowOff>66682</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8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15882</xdr:rowOff>
    </xdr:from>
    <xdr:to>
      <xdr:col>76</xdr:col>
      <xdr:colOff>22225</xdr:colOff>
      <xdr:row>30</xdr:row>
      <xdr:rowOff>18401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930907"/>
          <a:ext cx="7112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83209</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65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130175</xdr:rowOff>
    </xdr:from>
    <xdr:to>
      <xdr:col>24</xdr:col>
      <xdr:colOff>114300</xdr:colOff>
      <xdr:row>35</xdr:row>
      <xdr:rowOff>60325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45102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87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122555</xdr:rowOff>
    </xdr:from>
    <xdr:to>
      <xdr:col>20</xdr:col>
      <xdr:colOff>38100</xdr:colOff>
      <xdr:row>35</xdr:row>
      <xdr:rowOff>52705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xdr:rowOff>
    </xdr:from>
    <xdr:to>
      <xdr:col>24</xdr:col>
      <xdr:colOff>63500</xdr:colOff>
      <xdr:row>35</xdr:row>
      <xdr:rowOff>9525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0026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1905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9969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34</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996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69232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26143</xdr:rowOff>
    </xdr:from>
    <xdr:to>
      <xdr:col>41</xdr:col>
      <xdr:colOff>101600</xdr:colOff>
      <xdr:row>41</xdr:row>
      <xdr:rowOff>127743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128765</xdr:rowOff>
    </xdr:from>
    <xdr:to>
      <xdr:col>55</xdr:col>
      <xdr:colOff>50800</xdr:colOff>
      <xdr:row>41</xdr:row>
      <xdr:rowOff>58915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9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107192</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9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128613</xdr:rowOff>
    </xdr:from>
    <xdr:to>
      <xdr:col>50</xdr:col>
      <xdr:colOff>165100</xdr:colOff>
      <xdr:row>41</xdr:row>
      <xdr:rowOff>58763</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9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7963</xdr:rowOff>
    </xdr:from>
    <xdr:to>
      <xdr:col>55</xdr:col>
      <xdr:colOff>0</xdr:colOff>
      <xdr:row>41</xdr:row>
      <xdr:rowOff>8115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9639300" y="703741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129089</xdr:rowOff>
    </xdr:from>
    <xdr:to>
      <xdr:col>46</xdr:col>
      <xdr:colOff>38100</xdr:colOff>
      <xdr:row>41</xdr:row>
      <xdr:rowOff>59239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7963</xdr:rowOff>
    </xdr:from>
    <xdr:to>
      <xdr:col>50</xdr:col>
      <xdr:colOff>114300</xdr:colOff>
      <xdr:row>41</xdr:row>
      <xdr:rowOff>8439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703741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128708</xdr:rowOff>
    </xdr:from>
    <xdr:to>
      <xdr:col>41</xdr:col>
      <xdr:colOff>101600</xdr:colOff>
      <xdr:row>41</xdr:row>
      <xdr:rowOff>58858</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9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8058</xdr:rowOff>
    </xdr:from>
    <xdr:to>
      <xdr:col>45</xdr:col>
      <xdr:colOff>177800</xdr:colOff>
      <xdr:row>41</xdr:row>
      <xdr:rowOff>8439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861300" y="70375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118870</xdr:rowOff>
    </xdr:from>
    <xdr:ext cx="469744"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626427" y="7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49890</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70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50366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707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75385</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7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60960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9970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85725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0050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85725</xdr:rowOff>
    </xdr:from>
    <xdr:to>
      <xdr:col>15</xdr:col>
      <xdr:colOff>50800</xdr:colOff>
      <xdr:row>58</xdr:row>
      <xdr:rowOff>120015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029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35170</xdr:rowOff>
    </xdr:from>
    <xdr:to>
      <xdr:col>41</xdr:col>
      <xdr:colOff>101600</xdr:colOff>
      <xdr:row>62</xdr:row>
      <xdr:rowOff>136770</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141014</xdr:rowOff>
    </xdr:from>
    <xdr:to>
      <xdr:col>55</xdr:col>
      <xdr:colOff>50800</xdr:colOff>
      <xdr:row>61</xdr:row>
      <xdr:rowOff>71164</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163891</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2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140453</xdr:rowOff>
    </xdr:from>
    <xdr:to>
      <xdr:col>50</xdr:col>
      <xdr:colOff>165100</xdr:colOff>
      <xdr:row>61</xdr:row>
      <xdr:rowOff>70603</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19803</xdr:rowOff>
    </xdr:from>
    <xdr:to>
      <xdr:col>55</xdr:col>
      <xdr:colOff>0</xdr:colOff>
      <xdr:row>61</xdr:row>
      <xdr:rowOff>20364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9639300" y="10478253"/>
          <a:ext cx="8382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142070</xdr:rowOff>
    </xdr:from>
    <xdr:to>
      <xdr:col>46</xdr:col>
      <xdr:colOff>38100</xdr:colOff>
      <xdr:row>61</xdr:row>
      <xdr:rowOff>72220</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4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19803</xdr:rowOff>
    </xdr:from>
    <xdr:to>
      <xdr:col>50</xdr:col>
      <xdr:colOff>114300</xdr:colOff>
      <xdr:row>61</xdr:row>
      <xdr:rowOff>21420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47825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139985</xdr:rowOff>
    </xdr:from>
    <xdr:to>
      <xdr:col>41</xdr:col>
      <xdr:colOff>101600</xdr:colOff>
      <xdr:row>61</xdr:row>
      <xdr:rowOff>70135</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19335</xdr:rowOff>
    </xdr:from>
    <xdr:to>
      <xdr:col>45</xdr:col>
      <xdr:colOff>177800</xdr:colOff>
      <xdr:row>61</xdr:row>
      <xdr:rowOff>21420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861300" y="1047778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127897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7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87130</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27095" y="102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88747</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50795" y="1020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86662</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61795" y="102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127726</xdr:rowOff>
    </xdr:from>
    <xdr:to>
      <xdr:col>10</xdr:col>
      <xdr:colOff>165100</xdr:colOff>
      <xdr:row>81</xdr:row>
      <xdr:rowOff>57876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71863</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129358</xdr:rowOff>
    </xdr:from>
    <xdr:to>
      <xdr:col>20</xdr:col>
      <xdr:colOff>38100</xdr:colOff>
      <xdr:row>82</xdr:row>
      <xdr:rowOff>59508</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144236</xdr:rowOff>
    </xdr:from>
    <xdr:to>
      <xdr:col>24</xdr:col>
      <xdr:colOff>63500</xdr:colOff>
      <xdr:row>82</xdr:row>
      <xdr:rowOff>8708</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40316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xdr:rowOff>
    </xdr:from>
    <xdr:to>
      <xdr:col>19</xdr:col>
      <xdr:colOff>177800</xdr:colOff>
      <xdr:row>82</xdr:row>
      <xdr:rowOff>44631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40676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44631</xdr:rowOff>
    </xdr:from>
    <xdr:to>
      <xdr:col>15</xdr:col>
      <xdr:colOff>50800</xdr:colOff>
      <xdr:row>82</xdr:row>
      <xdr:rowOff>82187</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1035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74403</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50635</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124114</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79248</xdr:rowOff>
    </xdr:from>
    <xdr:to>
      <xdr:col>55</xdr:col>
      <xdr:colOff>0</xdr:colOff>
      <xdr:row>85</xdr:row>
      <xdr:rowOff>80011</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9639300" y="146524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28448</xdr:rowOff>
    </xdr:from>
    <xdr:to>
      <xdr:col>46</xdr:col>
      <xdr:colOff>38100</xdr:colOff>
      <xdr:row>85</xdr:row>
      <xdr:rowOff>130048</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79248</xdr:rowOff>
    </xdr:from>
    <xdr:to>
      <xdr:col>50</xdr:col>
      <xdr:colOff>114300</xdr:colOff>
      <xdr:row>85</xdr:row>
      <xdr:rowOff>79248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8750300" y="1465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26924</xdr:rowOff>
    </xdr:from>
    <xdr:to>
      <xdr:col>41</xdr:col>
      <xdr:colOff>101600</xdr:colOff>
      <xdr:row>85</xdr:row>
      <xdr:rowOff>128524</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77724</xdr:rowOff>
    </xdr:from>
    <xdr:to>
      <xdr:col>45</xdr:col>
      <xdr:colOff>177800</xdr:colOff>
      <xdr:row>85</xdr:row>
      <xdr:rowOff>79248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861300" y="146509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121175</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119651</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69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00000000-0008-0000-0E00-000083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00000000-0008-0000-0E00-000085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00000000-0008-0000-0E00-00008701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148590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5481300" y="66160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4592300" y="6663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46355</xdr:rowOff>
    </xdr:from>
    <xdr:to>
      <xdr:col>72</xdr:col>
      <xdr:colOff>38100</xdr:colOff>
      <xdr:row>39</xdr:row>
      <xdr:rowOff>147955</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3652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97155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3703300" y="67246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139082</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00000000-0008-0000-0E00-0000B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00000000-0008-0000-0E00-0000B7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00000000-0008-0000-0E00-0000B9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00000000-0008-0000-0E00-0000BB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9494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00000000-0008-0000-0E00-0000C6010000}"/>
            </a:ext>
          </a:extLst>
        </xdr:cNvPr>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49530</xdr:rowOff>
    </xdr:from>
    <xdr:to>
      <xdr:col>116</xdr:col>
      <xdr:colOff>63500</xdr:colOff>
      <xdr:row>41</xdr:row>
      <xdr:rowOff>49530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1323300" y="707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49530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0434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45720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9545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2557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19310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27577</xdr:rowOff>
    </xdr:from>
    <xdr:to>
      <xdr:col>72</xdr:col>
      <xdr:colOff>38100</xdr:colOff>
      <xdr:row>60</xdr:row>
      <xdr:rowOff>129177</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148590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5481300" y="105482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7983</xdr:rowOff>
    </xdr:from>
    <xdr:to>
      <xdr:col>76</xdr:col>
      <xdr:colOff>165100</xdr:colOff>
      <xdr:row>62</xdr:row>
      <xdr:rowOff>109583</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58783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1060704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58783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3703300" y="1058418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145704</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100710</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114952</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140970</xdr:rowOff>
    </xdr:from>
    <xdr:to>
      <xdr:col>116</xdr:col>
      <xdr:colOff>63500</xdr:colOff>
      <xdr:row>60</xdr:row>
      <xdr:rowOff>142875</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1323300" y="10427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62</xdr:row>
      <xdr:rowOff>142875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042797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142875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9545300" y="10767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有形固定資産減価償却率は道路・橋りょうについては類似団体内平均値を上回っている。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人口一人当たりの面積等は、橋りょう・学校施設については類似団体内平均値を上回っている。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道路・橋りょうの有形固定資産減価償却率は、かなりの高水準となっており、老朽化対策の必要性が高い施設であることが読み取れる。</a:t>
          </a:r>
        </a:p>
        <a:p>
          <a:r>
            <a:rPr kumimoji="1" lang="ja-JP" altLang="en-US" sz="1300">
              <a:latin typeface="ＭＳ Ｐゴシック" panose="020B0600070205080204" pitchFamily="50" charset="-128"/>
              <a:ea typeface="ＭＳ Ｐゴシック" panose="020B0600070205080204" pitchFamily="50" charset="-128"/>
            </a:rPr>
            <a:t>また、その他の施設についても、個別施設計画を策定し、適正な管理、計画的な維持補修を行い長寿命化を図る。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埼玉県東松山市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90,290
88,017
65.35
30,944,898
29,569,676
1,092,578
17,493,246
26,303,875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94161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0842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67854</xdr:rowOff>
    </xdr:from>
    <xdr:to>
      <xdr:col>15</xdr:col>
      <xdr:colOff>101600</xdr:colOff>
      <xdr:row>37</xdr:row>
      <xdr:rowOff>169455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118654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4378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118654</xdr:rowOff>
    </xdr:from>
    <xdr:to>
      <xdr:col>15</xdr:col>
      <xdr:colOff>50800</xdr:colOff>
      <xdr:row>37</xdr:row>
      <xdr:rowOff>151311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46230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50092</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9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68399</xdr:rowOff>
    </xdr:from>
    <xdr:to>
      <xdr:col>20</xdr:col>
      <xdr:colOff>38100</xdr:colOff>
      <xdr:row>58</xdr:row>
      <xdr:rowOff>169999</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122465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06329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119199</xdr:rowOff>
    </xdr:from>
    <xdr:to>
      <xdr:col>19</xdr:col>
      <xdr:colOff>177800</xdr:colOff>
      <xdr:row>58</xdr:row>
      <xdr:rowOff>138793</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0632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138793</xdr:rowOff>
    </xdr:from>
    <xdr:to>
      <xdr:col>15</xdr:col>
      <xdr:colOff>50800</xdr:colOff>
      <xdr:row>59</xdr:row>
      <xdr:rowOff>160020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019300" y="1008289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15076</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30497</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F00-0000D8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F00-0000DA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F00-0000DC000000}"/>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144653</xdr:rowOff>
    </xdr:from>
    <xdr:to>
      <xdr:col>41</xdr:col>
      <xdr:colOff>101600</xdr:colOff>
      <xdr:row>64</xdr:row>
      <xdr:rowOff>74803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94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164465</xdr:rowOff>
    </xdr:from>
    <xdr:to>
      <xdr:col>55</xdr:col>
      <xdr:colOff>50800</xdr:colOff>
      <xdr:row>64</xdr:row>
      <xdr:rowOff>94615</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F00-0000E7000000}"/>
            </a:ext>
          </a:extLst>
        </xdr:cNvPr>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164465</xdr:rowOff>
    </xdr:from>
    <xdr:to>
      <xdr:col>50</xdr:col>
      <xdr:colOff>165100</xdr:colOff>
      <xdr:row>64</xdr:row>
      <xdr:rowOff>94615</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43815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639300" y="1101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164465</xdr:rowOff>
    </xdr:from>
    <xdr:to>
      <xdr:col>46</xdr:col>
      <xdr:colOff>38100</xdr:colOff>
      <xdr:row>64</xdr:row>
      <xdr:rowOff>94615</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43815</xdr:rowOff>
    </xdr:from>
    <xdr:to>
      <xdr:col>50</xdr:col>
      <xdr:colOff>114300</xdr:colOff>
      <xdr:row>64</xdr:row>
      <xdr:rowOff>43815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8750300" y="1101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43815</xdr:rowOff>
    </xdr:from>
    <xdr:to>
      <xdr:col>45</xdr:col>
      <xdr:colOff>177800</xdr:colOff>
      <xdr:row>64</xdr:row>
      <xdr:rowOff>43815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861300" y="1101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F00-0000EE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F00-0000EF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91330</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072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85742</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F00-0000F1000000}"/>
            </a:ext>
          </a:extLst>
        </xdr:cNvPr>
        <xdr:cNvSpPr txBox="1"/>
      </xdr:nvSpPr>
      <xdr:spPr>
        <a:xfrm>
          <a:off x="93917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85742</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F00-0000F2000000}"/>
            </a:ext>
          </a:extLst>
        </xdr:cNvPr>
        <xdr:cNvSpPr txBox="1"/>
      </xdr:nvSpPr>
      <xdr:spPr>
        <a:xfrm>
          <a:off x="8515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85742</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F00-0000F3000000}"/>
            </a:ext>
          </a:extLst>
        </xdr:cNvPr>
        <xdr:cNvSpPr txBox="1"/>
      </xdr:nvSpPr>
      <xdr:spPr>
        <a:xfrm>
          <a:off x="76264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168275</xdr:rowOff>
    </xdr:from>
    <xdr:to>
      <xdr:col>10</xdr:col>
      <xdr:colOff>165100</xdr:colOff>
      <xdr:row>83</xdr:row>
      <xdr:rowOff>98425</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968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84455</xdr:rowOff>
    </xdr:from>
    <xdr:to>
      <xdr:col>20</xdr:col>
      <xdr:colOff>38100</xdr:colOff>
      <xdr:row>85</xdr:row>
      <xdr:rowOff>14605</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135255</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797300" y="14495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84</xdr:row>
      <xdr:rowOff>135255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2908300" y="13942695"/>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55245</xdr:rowOff>
    </xdr:from>
    <xdr:to>
      <xdr:col>15</xdr:col>
      <xdr:colOff>50800</xdr:colOff>
      <xdr:row>81</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019300" y="13942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89552</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5732</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6" name="n_3main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46082</xdr:rowOff>
    </xdr:from>
    <xdr:to>
      <xdr:col>55</xdr:col>
      <xdr:colOff>50800</xdr:colOff>
      <xdr:row>84</xdr:row>
      <xdr:rowOff>147682</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0426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68959</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F00-000052010000}"/>
            </a:ext>
          </a:extLst>
        </xdr:cNvPr>
        <xdr:cNvSpPr txBox="1"/>
      </xdr:nvSpPr>
      <xdr:spPr>
        <a:xfrm>
          <a:off x="10515600" y="142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46082</xdr:rowOff>
    </xdr:from>
    <xdr:to>
      <xdr:col>50</xdr:col>
      <xdr:colOff>165100</xdr:colOff>
      <xdr:row>84</xdr:row>
      <xdr:rowOff>147682</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958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96882</xdr:rowOff>
    </xdr:from>
    <xdr:to>
      <xdr:col>55</xdr:col>
      <xdr:colOff>0</xdr:colOff>
      <xdr:row>84</xdr:row>
      <xdr:rowOff>96882</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9639300" y="144986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869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96882</xdr:rowOff>
    </xdr:from>
    <xdr:to>
      <xdr:col>50</xdr:col>
      <xdr:colOff>114300</xdr:colOff>
      <xdr:row>86</xdr:row>
      <xdr:rowOff>149134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8750300" y="14498682"/>
          <a:ext cx="889000" cy="39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81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149134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861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a:extLst>
            <a:ext uri="{FF2B5EF4-FFF2-40B4-BE49-F238E27FC236}">
              <a16:creationId xmlns:a16="http://schemas.microsoft.com/office/drawing/2014/main" id="{00000000-0008-0000-0F00-000059010000}"/>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00000000-0008-0000-0F00-00005A010000}"/>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347" name="n_3aveValue【福祉施設】&#10;一人当たり面積">
          <a:extLst>
            <a:ext uri="{FF2B5EF4-FFF2-40B4-BE49-F238E27FC236}">
              <a16:creationId xmlns:a16="http://schemas.microsoft.com/office/drawing/2014/main" id="{00000000-0008-0000-0F00-00005B010000}"/>
            </a:ext>
          </a:extLst>
        </xdr:cNvPr>
        <xdr:cNvSpPr txBox="1"/>
      </xdr:nvSpPr>
      <xdr:spPr>
        <a:xfrm>
          <a:off x="7626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164209</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00000000-0008-0000-0F00-00007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00000000-0008-0000-0F00-000079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00000000-0008-0000-0F00-00007B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00000000-0008-0000-0F00-00007D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129902</xdr:rowOff>
    </xdr:from>
    <xdr:to>
      <xdr:col>20</xdr:col>
      <xdr:colOff>38100</xdr:colOff>
      <xdr:row>103</xdr:row>
      <xdr:rowOff>60052</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746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9252</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3797300" y="1761308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xdr:rowOff>
    </xdr:from>
    <xdr:to>
      <xdr:col>19</xdr:col>
      <xdr:colOff>177800</xdr:colOff>
      <xdr:row>103</xdr:row>
      <xdr:rowOff>64770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908300" y="176686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68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120287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19300" y="1772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76579</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F00-000092010000}"/>
            </a:ext>
          </a:extLst>
        </xdr:cNvPr>
        <xdr:cNvSpPr txBox="1"/>
      </xdr:nvSpPr>
      <xdr:spPr>
        <a:xfrm>
          <a:off x="3582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F00-000093010000}"/>
            </a:ext>
          </a:extLst>
        </xdr:cNvPr>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F00-000094010000}"/>
            </a:ext>
          </a:extLst>
        </xdr:cNvPr>
        <xdr:cNvSpPr txBox="1"/>
      </xdr:nvSpPr>
      <xdr:spPr>
        <a:xfrm>
          <a:off x="1816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000000-0008-0000-0F00-0000A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00000000-0008-0000-0F00-0000A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00000000-0008-0000-0F00-0000B1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00000000-0008-0000-0F00-0000B3010000}"/>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110308</xdr:rowOff>
    </xdr:from>
    <xdr:to>
      <xdr:col>41</xdr:col>
      <xdr:colOff>101600</xdr:colOff>
      <xdr:row>107</xdr:row>
      <xdr:rowOff>40458</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7810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125005</xdr:rowOff>
    </xdr:from>
    <xdr:to>
      <xdr:col>55</xdr:col>
      <xdr:colOff>50800</xdr:colOff>
      <xdr:row>108</xdr:row>
      <xdr:rowOff>55155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0426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103432</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F00-0000BE010000}"/>
            </a:ext>
          </a:extLst>
        </xdr:cNvPr>
        <xdr:cNvSpPr txBox="1"/>
      </xdr:nvSpPr>
      <xdr:spPr>
        <a:xfrm>
          <a:off x="10515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125005</xdr:rowOff>
    </xdr:from>
    <xdr:to>
      <xdr:col>50</xdr:col>
      <xdr:colOff>165100</xdr:colOff>
      <xdr:row>108</xdr:row>
      <xdr:rowOff>55155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9588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4355</xdr:rowOff>
    </xdr:from>
    <xdr:to>
      <xdr:col>55</xdr:col>
      <xdr:colOff>0</xdr:colOff>
      <xdr:row>108</xdr:row>
      <xdr:rowOff>4355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9639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125005</xdr:rowOff>
    </xdr:from>
    <xdr:to>
      <xdr:col>46</xdr:col>
      <xdr:colOff>38100</xdr:colOff>
      <xdr:row>108</xdr:row>
      <xdr:rowOff>55155</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699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4355</xdr:rowOff>
    </xdr:from>
    <xdr:to>
      <xdr:col>50</xdr:col>
      <xdr:colOff>114300</xdr:colOff>
      <xdr:row>108</xdr:row>
      <xdr:rowOff>4355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8750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xdr:rowOff>
    </xdr:from>
    <xdr:to>
      <xdr:col>45</xdr:col>
      <xdr:colOff>177800</xdr:colOff>
      <xdr:row>108</xdr:row>
      <xdr:rowOff>4355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7861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00000000-0008-0000-0F00-0000C5010000}"/>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00000000-0008-0000-0F00-0000C6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56985</xdr:rowOff>
    </xdr:from>
    <xdr:ext cx="469744" cy="259045"/>
    <xdr:sp macro="" textlink="">
      <xdr:nvSpPr>
        <xdr:cNvPr id="455" name="n_3aveValue【市民会館】&#10;一人当たり面積">
          <a:extLst>
            <a:ext uri="{FF2B5EF4-FFF2-40B4-BE49-F238E27FC236}">
              <a16:creationId xmlns:a16="http://schemas.microsoft.com/office/drawing/2014/main" id="{00000000-0008-0000-0F00-0000C7010000}"/>
            </a:ext>
          </a:extLst>
        </xdr:cNvPr>
        <xdr:cNvSpPr txBox="1"/>
      </xdr:nvSpPr>
      <xdr:spPr>
        <a:xfrm>
          <a:off x="7626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46282</xdr:rowOff>
    </xdr:from>
    <xdr:ext cx="469744" cy="259045"/>
    <xdr:sp macro="" textlink="">
      <xdr:nvSpPr>
        <xdr:cNvPr id="456" name="n_1mainValue【市民会館】&#10;一人当たり面積">
          <a:extLst>
            <a:ext uri="{FF2B5EF4-FFF2-40B4-BE49-F238E27FC236}">
              <a16:creationId xmlns:a16="http://schemas.microsoft.com/office/drawing/2014/main" id="{00000000-0008-0000-0F00-0000C8010000}"/>
            </a:ext>
          </a:extLst>
        </xdr:cNvPr>
        <xdr:cNvSpPr txBox="1"/>
      </xdr:nvSpPr>
      <xdr:spPr>
        <a:xfrm>
          <a:off x="9391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46282</xdr:rowOff>
    </xdr:from>
    <xdr:ext cx="469744" cy="259045"/>
    <xdr:sp macro="" textlink="">
      <xdr:nvSpPr>
        <xdr:cNvPr id="457" name="n_2mainValue【市民会館】&#10;一人当たり面積">
          <a:extLst>
            <a:ext uri="{FF2B5EF4-FFF2-40B4-BE49-F238E27FC236}">
              <a16:creationId xmlns:a16="http://schemas.microsoft.com/office/drawing/2014/main" id="{00000000-0008-0000-0F00-0000C9010000}"/>
            </a:ext>
          </a:extLst>
        </xdr:cNvPr>
        <xdr:cNvSpPr txBox="1"/>
      </xdr:nvSpPr>
      <xdr:spPr>
        <a:xfrm>
          <a:off x="8515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58" name="n_3mainValue【市民会館】&#10;一人当たり面積">
          <a:extLst>
            <a:ext uri="{FF2B5EF4-FFF2-40B4-BE49-F238E27FC236}">
              <a16:creationId xmlns:a16="http://schemas.microsoft.com/office/drawing/2014/main" id="{00000000-0008-0000-0F00-0000CA010000}"/>
            </a:ext>
          </a:extLst>
        </xdr:cNvPr>
        <xdr:cNvSpPr txBox="1"/>
      </xdr:nvSpPr>
      <xdr:spPr>
        <a:xfrm>
          <a:off x="7626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00000000-0008-0000-0F00-0000E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00000000-0008-0000-0F00-0000E5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00000000-0008-0000-0F00-0000E7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00000000-0008-0000-0F00-0000E9010000}"/>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161307</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00000000-0008-0000-0F00-0000F4010000}"/>
            </a:ext>
          </a:extLst>
        </xdr:cNvPr>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85816</xdr:rowOff>
    </xdr:from>
    <xdr:to>
      <xdr:col>81</xdr:col>
      <xdr:colOff>101600</xdr:colOff>
      <xdr:row>34</xdr:row>
      <xdr:rowOff>15966</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5430500" y="57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123553</xdr:rowOff>
    </xdr:from>
    <xdr:to>
      <xdr:col>85</xdr:col>
      <xdr:colOff>127000</xdr:colOff>
      <xdr:row>33</xdr:row>
      <xdr:rowOff>136616</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5481300" y="57814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156028</xdr:rowOff>
    </xdr:from>
    <xdr:to>
      <xdr:col>76</xdr:col>
      <xdr:colOff>165100</xdr:colOff>
      <xdr:row>33</xdr:row>
      <xdr:rowOff>86178</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4541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35378</xdr:rowOff>
    </xdr:from>
    <xdr:to>
      <xdr:col>81</xdr:col>
      <xdr:colOff>50800</xdr:colOff>
      <xdr:row>33</xdr:row>
      <xdr:rowOff>136616</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4592300" y="569322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149497</xdr:rowOff>
    </xdr:from>
    <xdr:to>
      <xdr:col>72</xdr:col>
      <xdr:colOff>38100</xdr:colOff>
      <xdr:row>33</xdr:row>
      <xdr:rowOff>79647</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3652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28847</xdr:rowOff>
    </xdr:from>
    <xdr:to>
      <xdr:col>76</xdr:col>
      <xdr:colOff>114300</xdr:colOff>
      <xdr:row>33</xdr:row>
      <xdr:rowOff>35378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3703300" y="56866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00000000-0008-0000-0F00-0000FC010000}"/>
            </a:ext>
          </a:extLst>
        </xdr:cNvPr>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32493</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00000000-0008-0000-0F00-0000FE010000}"/>
            </a:ext>
          </a:extLst>
        </xdr:cNvPr>
        <xdr:cNvSpPr txBox="1"/>
      </xdr:nvSpPr>
      <xdr:spPr>
        <a:xfrm>
          <a:off x="15266044" y="551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102705</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43897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96174</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3500744"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00000000-0008-0000-0F00-00001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00000000-0008-0000-0F00-00001902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00000000-0008-0000-0F00-00001B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00000000-0008-0000-0F00-00001D020000}"/>
            </a:ext>
          </a:extLst>
        </xdr:cNvPr>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45302</xdr:rowOff>
    </xdr:from>
    <xdr:to>
      <xdr:col>102</xdr:col>
      <xdr:colOff>165100</xdr:colOff>
      <xdr:row>41</xdr:row>
      <xdr:rowOff>146902</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9494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21272</xdr:rowOff>
    </xdr:from>
    <xdr:to>
      <xdr:col>116</xdr:col>
      <xdr:colOff>114300</xdr:colOff>
      <xdr:row>41</xdr:row>
      <xdr:rowOff>122872</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70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171149</xdr:rowOff>
    </xdr:from>
    <xdr:ext cx="534377" cy="259045"/>
    <xdr:sp macro="" textlink="">
      <xdr:nvSpPr>
        <xdr:cNvPr id="552" name="【一般廃棄物処理施設】&#10;一人当たり有形固定資産（償却資産）額該当値テキスト">
          <a:extLst>
            <a:ext uri="{FF2B5EF4-FFF2-40B4-BE49-F238E27FC236}">
              <a16:creationId xmlns:a16="http://schemas.microsoft.com/office/drawing/2014/main" id="{00000000-0008-0000-0F00-000028020000}"/>
            </a:ext>
          </a:extLst>
        </xdr:cNvPr>
        <xdr:cNvSpPr txBox="1"/>
      </xdr:nvSpPr>
      <xdr:spPr>
        <a:xfrm>
          <a:off x="22199600" y="70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21117</xdr:rowOff>
    </xdr:from>
    <xdr:to>
      <xdr:col>112</xdr:col>
      <xdr:colOff>38100</xdr:colOff>
      <xdr:row>41</xdr:row>
      <xdr:rowOff>122717</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70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71917</xdr:rowOff>
    </xdr:from>
    <xdr:to>
      <xdr:col>116</xdr:col>
      <xdr:colOff>63500</xdr:colOff>
      <xdr:row>41</xdr:row>
      <xdr:rowOff>72072</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1323300" y="7101367"/>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113213</xdr:rowOff>
    </xdr:from>
    <xdr:to>
      <xdr:col>107</xdr:col>
      <xdr:colOff>101600</xdr:colOff>
      <xdr:row>42</xdr:row>
      <xdr:rowOff>43363</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71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71917</xdr:rowOff>
    </xdr:from>
    <xdr:to>
      <xdr:col>111</xdr:col>
      <xdr:colOff>177800</xdr:colOff>
      <xdr:row>41</xdr:row>
      <xdr:rowOff>164013</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0434300" y="7101367"/>
          <a:ext cx="889000" cy="9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116191</xdr:rowOff>
    </xdr:from>
    <xdr:to>
      <xdr:col>102</xdr:col>
      <xdr:colOff>165100</xdr:colOff>
      <xdr:row>42</xdr:row>
      <xdr:rowOff>46341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9494500" y="714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164013</xdr:rowOff>
    </xdr:from>
    <xdr:to>
      <xdr:col>107</xdr:col>
      <xdr:colOff>50800</xdr:colOff>
      <xdr:row>41</xdr:row>
      <xdr:rowOff>166991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9545300" y="719346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00000000-0008-0000-0F00-00002F020000}"/>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163429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19278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113844</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1043411" y="71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34490</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20167111" y="723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37468</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9278111" y="72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00000000-0008-0000-0F00-00004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606" name="【保健センター・保健所】&#10;有形固定資産減価償却率該当値テキスト">
          <a:extLst>
            <a:ext uri="{FF2B5EF4-FFF2-40B4-BE49-F238E27FC236}">
              <a16:creationId xmlns:a16="http://schemas.microsoft.com/office/drawing/2014/main" id="{00000000-0008-0000-0F00-00005E020000}"/>
            </a:ext>
          </a:extLst>
        </xdr:cNvPr>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5430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75112</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5481300" y="100061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114300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4592300" y="100061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00000000-0008-0000-0F00-000065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00000000-0008-0000-0F00-00006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00000000-0008-0000-0F00-000067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616" name="n_1mainValue【保健センター・保健所】&#10;有形固定資産減価償却率">
          <a:extLst>
            <a:ext uri="{FF2B5EF4-FFF2-40B4-BE49-F238E27FC236}">
              <a16:creationId xmlns:a16="http://schemas.microsoft.com/office/drawing/2014/main" id="{00000000-0008-0000-0F00-000068020000}"/>
            </a:ext>
          </a:extLst>
        </xdr:cNvPr>
        <xdr:cNvSpPr txBox="1"/>
      </xdr:nvSpPr>
      <xdr:spPr>
        <a:xfrm>
          <a:off x="15266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00000000-0008-0000-0F00-000069020000}"/>
            </a:ext>
          </a:extLst>
        </xdr:cNvPr>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00000000-0008-0000-0F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00000000-0008-0000-0F00-000085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00000000-0008-0000-0F00-000087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00000000-0008-0000-0F00-000089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00000000-0008-0000-0F00-000094020000}"/>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a:extLst>
            <a:ext uri="{FF2B5EF4-FFF2-40B4-BE49-F238E27FC236}">
              <a16:creationId xmlns:a16="http://schemas.microsoft.com/office/drawing/2014/main" id="{00000000-0008-0000-0F00-00009B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a:extLst>
            <a:ext uri="{FF2B5EF4-FFF2-40B4-BE49-F238E27FC236}">
              <a16:creationId xmlns:a16="http://schemas.microsoft.com/office/drawing/2014/main" id="{00000000-0008-0000-0F00-00009C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170742</xdr:rowOff>
    </xdr:from>
    <xdr:ext cx="469744" cy="259045"/>
    <xdr:sp macro="" textlink="">
      <xdr:nvSpPr>
        <xdr:cNvPr id="669" name="n_3aveValue【保健センター・保健所】&#10;一人当たり面積">
          <a:extLst>
            <a:ext uri="{FF2B5EF4-FFF2-40B4-BE49-F238E27FC236}">
              <a16:creationId xmlns:a16="http://schemas.microsoft.com/office/drawing/2014/main" id="{00000000-0008-0000-0F00-00009D020000}"/>
            </a:ext>
          </a:extLst>
        </xdr:cNvPr>
        <xdr:cNvSpPr txBox="1"/>
      </xdr:nvSpPr>
      <xdr:spPr>
        <a:xfrm>
          <a:off x="19310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670" name="n_1mainValue【保健センター・保健所】&#10;一人当たり面積">
          <a:extLst>
            <a:ext uri="{FF2B5EF4-FFF2-40B4-BE49-F238E27FC236}">
              <a16:creationId xmlns:a16="http://schemas.microsoft.com/office/drawing/2014/main" id="{00000000-0008-0000-0F00-00009E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671" name="n_2mainValue【保健センター・保健所】&#10;一人当たり面積">
          <a:extLst>
            <a:ext uri="{FF2B5EF4-FFF2-40B4-BE49-F238E27FC236}">
              <a16:creationId xmlns:a16="http://schemas.microsoft.com/office/drawing/2014/main" id="{00000000-0008-0000-0F00-00009F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72" name="n_3mainValue【保健センター・保健所】&#10;一人当たり面積">
          <a:extLst>
            <a:ext uri="{FF2B5EF4-FFF2-40B4-BE49-F238E27FC236}">
              <a16:creationId xmlns:a16="http://schemas.microsoft.com/office/drawing/2014/main" id="{00000000-0008-0000-0F00-0000A0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00000000-0008-0000-0F00-0000B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00000000-0008-0000-0F00-0000BB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00000000-0008-0000-0F00-0000BD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00000000-0008-0000-0F00-0000BF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00000000-0008-0000-0F00-0000CA020000}"/>
            </a:ext>
          </a:extLst>
        </xdr:cNvPr>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33020</xdr:rowOff>
    </xdr:from>
    <xdr:to>
      <xdr:col>81</xdr:col>
      <xdr:colOff>101600</xdr:colOff>
      <xdr:row>79</xdr:row>
      <xdr:rowOff>134620</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5430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83820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5481300" y="136087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5262</xdr:rowOff>
    </xdr:from>
    <xdr:to>
      <xdr:col>76</xdr:col>
      <xdr:colOff>165100</xdr:colOff>
      <xdr:row>83</xdr:row>
      <xdr:rowOff>106862</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4541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83</xdr:row>
      <xdr:rowOff>56062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4592300" y="13628370"/>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56062</xdr:rowOff>
    </xdr:from>
    <xdr:to>
      <xdr:col>76</xdr:col>
      <xdr:colOff>114300</xdr:colOff>
      <xdr:row>83</xdr:row>
      <xdr:rowOff>126274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3703300" y="1428641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a:extLst>
            <a:ext uri="{FF2B5EF4-FFF2-40B4-BE49-F238E27FC236}">
              <a16:creationId xmlns:a16="http://schemas.microsoft.com/office/drawing/2014/main" id="{00000000-0008-0000-0F00-0000D102000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a:extLst>
            <a:ext uri="{FF2B5EF4-FFF2-40B4-BE49-F238E27FC236}">
              <a16:creationId xmlns:a16="http://schemas.microsoft.com/office/drawing/2014/main" id="{00000000-0008-0000-0F00-0000D2020000}"/>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a:extLst>
            <a:ext uri="{FF2B5EF4-FFF2-40B4-BE49-F238E27FC236}">
              <a16:creationId xmlns:a16="http://schemas.microsoft.com/office/drawing/2014/main" id="{00000000-0008-0000-0F00-0000D3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151147</xdr:rowOff>
    </xdr:from>
    <xdr:ext cx="405111" cy="259045"/>
    <xdr:sp macro="" textlink="">
      <xdr:nvSpPr>
        <xdr:cNvPr id="724" name="n_1mainValue【消防施設】&#10;有形固定資産減価償却率">
          <a:extLst>
            <a:ext uri="{FF2B5EF4-FFF2-40B4-BE49-F238E27FC236}">
              <a16:creationId xmlns:a16="http://schemas.microsoft.com/office/drawing/2014/main" id="{00000000-0008-0000-0F00-0000D4020000}"/>
            </a:ext>
          </a:extLst>
        </xdr:cNvPr>
        <xdr:cNvSpPr txBox="1"/>
      </xdr:nvSpPr>
      <xdr:spPr>
        <a:xfrm>
          <a:off x="15266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725" name="n_2mainValue【消防施設】&#10;有形固定資産減価償却率">
          <a:extLst>
            <a:ext uri="{FF2B5EF4-FFF2-40B4-BE49-F238E27FC236}">
              <a16:creationId xmlns:a16="http://schemas.microsoft.com/office/drawing/2014/main" id="{00000000-0008-0000-0F00-0000D5020000}"/>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26" name="n_3mainValue【消防施設】&#10;有形固定資産減価償却率">
          <a:extLst>
            <a:ext uri="{FF2B5EF4-FFF2-40B4-BE49-F238E27FC236}">
              <a16:creationId xmlns:a16="http://schemas.microsoft.com/office/drawing/2014/main" id="{00000000-0008-0000-0F00-0000D6020000}"/>
            </a:ext>
          </a:extLst>
        </xdr:cNvPr>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a:extLst>
            <a:ext uri="{FF2B5EF4-FFF2-40B4-BE49-F238E27FC236}">
              <a16:creationId xmlns:a16="http://schemas.microsoft.com/office/drawing/2014/main" id="{00000000-0008-0000-0F00-0000E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a:extLst>
            <a:ext uri="{FF2B5EF4-FFF2-40B4-BE49-F238E27FC236}">
              <a16:creationId xmlns:a16="http://schemas.microsoft.com/office/drawing/2014/main" id="{00000000-0008-0000-0F00-0000ED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a:extLst>
            <a:ext uri="{FF2B5EF4-FFF2-40B4-BE49-F238E27FC236}">
              <a16:creationId xmlns:a16="http://schemas.microsoft.com/office/drawing/2014/main" id="{00000000-0008-0000-0F00-0000EF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a:extLst>
            <a:ext uri="{FF2B5EF4-FFF2-40B4-BE49-F238E27FC236}">
              <a16:creationId xmlns:a16="http://schemas.microsoft.com/office/drawing/2014/main" id="{00000000-0008-0000-0F00-0000F1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64" name="【消防施設】&#10;一人当たり面積該当値テキスト">
          <a:extLst>
            <a:ext uri="{FF2B5EF4-FFF2-40B4-BE49-F238E27FC236}">
              <a16:creationId xmlns:a16="http://schemas.microsoft.com/office/drawing/2014/main" id="{00000000-0008-0000-0F00-0000FC020000}"/>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21323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0434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9494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9545300" y="1459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a:extLst>
            <a:ext uri="{FF2B5EF4-FFF2-40B4-BE49-F238E27FC236}">
              <a16:creationId xmlns:a16="http://schemas.microsoft.com/office/drawing/2014/main" id="{00000000-0008-0000-0F00-00000303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a:extLst>
            <a:ext uri="{FF2B5EF4-FFF2-40B4-BE49-F238E27FC236}">
              <a16:creationId xmlns:a16="http://schemas.microsoft.com/office/drawing/2014/main" id="{00000000-0008-0000-0F00-00000403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73" name="n_3aveValue【消防施設】&#10;一人当たり面積">
          <a:extLst>
            <a:ext uri="{FF2B5EF4-FFF2-40B4-BE49-F238E27FC236}">
              <a16:creationId xmlns:a16="http://schemas.microsoft.com/office/drawing/2014/main" id="{00000000-0008-0000-0F00-000005030000}"/>
            </a:ext>
          </a:extLst>
        </xdr:cNvPr>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74" name="n_1mainValue【消防施設】&#10;一人当たり面積">
          <a:extLst>
            <a:ext uri="{FF2B5EF4-FFF2-40B4-BE49-F238E27FC236}">
              <a16:creationId xmlns:a16="http://schemas.microsoft.com/office/drawing/2014/main" id="{00000000-0008-0000-0F00-000006030000}"/>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775" name="n_2mainValue【消防施設】&#10;一人当たり面積">
          <a:extLst>
            <a:ext uri="{FF2B5EF4-FFF2-40B4-BE49-F238E27FC236}">
              <a16:creationId xmlns:a16="http://schemas.microsoft.com/office/drawing/2014/main" id="{00000000-0008-0000-0F00-000007030000}"/>
            </a:ext>
          </a:extLst>
        </xdr:cNvPr>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776" name="n_3mainValue【消防施設】&#10;一人当たり面積">
          <a:extLst>
            <a:ext uri="{FF2B5EF4-FFF2-40B4-BE49-F238E27FC236}">
              <a16:creationId xmlns:a16="http://schemas.microsoft.com/office/drawing/2014/main" id="{00000000-0008-0000-0F00-000008030000}"/>
            </a:ext>
          </a:extLst>
        </xdr:cNvPr>
        <xdr:cNvSpPr txBox="1"/>
      </xdr:nvSpPr>
      <xdr:spPr>
        <a:xfrm>
          <a:off x="19310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00000000-0008-0000-0F00-00002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a:extLst>
            <a:ext uri="{FF2B5EF4-FFF2-40B4-BE49-F238E27FC236}">
              <a16:creationId xmlns:a16="http://schemas.microsoft.com/office/drawing/2014/main" id="{00000000-0008-0000-0F00-00002303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a:extLst>
            <a:ext uri="{FF2B5EF4-FFF2-40B4-BE49-F238E27FC236}">
              <a16:creationId xmlns:a16="http://schemas.microsoft.com/office/drawing/2014/main" id="{00000000-0008-0000-0F00-000025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a:extLst>
            <a:ext uri="{FF2B5EF4-FFF2-40B4-BE49-F238E27FC236}">
              <a16:creationId xmlns:a16="http://schemas.microsoft.com/office/drawing/2014/main" id="{00000000-0008-0000-0F00-00002703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62687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157678</xdr:rowOff>
    </xdr:from>
    <xdr:ext cx="405111" cy="259045"/>
    <xdr:sp macro="" textlink="">
      <xdr:nvSpPr>
        <xdr:cNvPr id="818" name="【庁舎】&#10;有形固定資産減価償却率該当値テキスト">
          <a:extLst>
            <a:ext uri="{FF2B5EF4-FFF2-40B4-BE49-F238E27FC236}">
              <a16:creationId xmlns:a16="http://schemas.microsoft.com/office/drawing/2014/main" id="{00000000-0008-0000-0F00-000032030000}"/>
            </a:ext>
          </a:extLst>
        </xdr:cNvPr>
        <xdr:cNvSpPr txBox="1"/>
      </xdr:nvSpPr>
      <xdr:spPr>
        <a:xfrm>
          <a:off x="16357600" y="1747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xdr:rowOff>
    </xdr:from>
    <xdr:to>
      <xdr:col>85</xdr:col>
      <xdr:colOff>127000</xdr:colOff>
      <xdr:row>103</xdr:row>
      <xdr:rowOff>48442</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5481300" y="176735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103</xdr:row>
      <xdr:rowOff>48442</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4592300" y="17443269"/>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108676</xdr:rowOff>
    </xdr:from>
    <xdr:to>
      <xdr:col>72</xdr:col>
      <xdr:colOff>38100</xdr:colOff>
      <xdr:row>102</xdr:row>
      <xdr:rowOff>38826</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3652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126819</xdr:rowOff>
    </xdr:from>
    <xdr:to>
      <xdr:col>76</xdr:col>
      <xdr:colOff>114300</xdr:colOff>
      <xdr:row>101</xdr:row>
      <xdr:rowOff>159476</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3703300" y="1744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a:extLst>
            <a:ext uri="{FF2B5EF4-FFF2-40B4-BE49-F238E27FC236}">
              <a16:creationId xmlns:a16="http://schemas.microsoft.com/office/drawing/2014/main" id="{00000000-0008-0000-0F00-00003903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a:extLst>
            <a:ext uri="{FF2B5EF4-FFF2-40B4-BE49-F238E27FC236}">
              <a16:creationId xmlns:a16="http://schemas.microsoft.com/office/drawing/2014/main" id="{00000000-0008-0000-0F00-00003A03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27" name="n_3aveValue【庁舎】&#10;有形固定資産減価償却率">
          <a:extLst>
            <a:ext uri="{FF2B5EF4-FFF2-40B4-BE49-F238E27FC236}">
              <a16:creationId xmlns:a16="http://schemas.microsoft.com/office/drawing/2014/main" id="{00000000-0008-0000-0F00-00003B030000}"/>
            </a:ext>
          </a:extLst>
        </xdr:cNvPr>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828" name="n_1mainValue【庁舎】&#10;有形固定資産減価償却率">
          <a:extLst>
            <a:ext uri="{FF2B5EF4-FFF2-40B4-BE49-F238E27FC236}">
              <a16:creationId xmlns:a16="http://schemas.microsoft.com/office/drawing/2014/main" id="{00000000-0008-0000-0F00-00003C030000}"/>
            </a:ext>
          </a:extLst>
        </xdr:cNvPr>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829" name="n_2mainValue【庁舎】&#10;有形固定資産減価償却率">
          <a:extLst>
            <a:ext uri="{FF2B5EF4-FFF2-40B4-BE49-F238E27FC236}">
              <a16:creationId xmlns:a16="http://schemas.microsoft.com/office/drawing/2014/main" id="{00000000-0008-0000-0F00-00003D030000}"/>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55353</xdr:rowOff>
    </xdr:from>
    <xdr:ext cx="405111" cy="259045"/>
    <xdr:sp macro="" textlink="">
      <xdr:nvSpPr>
        <xdr:cNvPr id="830" name="n_3mainValue【庁舎】&#10;有形固定資産減価償却率">
          <a:extLst>
            <a:ext uri="{FF2B5EF4-FFF2-40B4-BE49-F238E27FC236}">
              <a16:creationId xmlns:a16="http://schemas.microsoft.com/office/drawing/2014/main" id="{00000000-0008-0000-0F00-00003E030000}"/>
            </a:ext>
          </a:extLst>
        </xdr:cNvPr>
        <xdr:cNvSpPr txBox="1"/>
      </xdr:nvSpPr>
      <xdr:spPr>
        <a:xfrm>
          <a:off x="13500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a:extLst>
            <a:ext uri="{FF2B5EF4-FFF2-40B4-BE49-F238E27FC236}">
              <a16:creationId xmlns:a16="http://schemas.microsoft.com/office/drawing/2014/main" id="{00000000-0008-0000-0F00-00005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a:extLst>
            <a:ext uri="{FF2B5EF4-FFF2-40B4-BE49-F238E27FC236}">
              <a16:creationId xmlns:a16="http://schemas.microsoft.com/office/drawing/2014/main" id="{00000000-0008-0000-0F00-00005A03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a:extLst>
            <a:ext uri="{FF2B5EF4-FFF2-40B4-BE49-F238E27FC236}">
              <a16:creationId xmlns:a16="http://schemas.microsoft.com/office/drawing/2014/main" id="{00000000-0008-0000-0F00-00005C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a:extLst>
            <a:ext uri="{FF2B5EF4-FFF2-40B4-BE49-F238E27FC236}">
              <a16:creationId xmlns:a16="http://schemas.microsoft.com/office/drawing/2014/main" id="{00000000-0008-0000-0F00-00005E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9494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873" name="【庁舎】&#10;一人当たり面積該当値テキスト">
          <a:extLst>
            <a:ext uri="{FF2B5EF4-FFF2-40B4-BE49-F238E27FC236}">
              <a16:creationId xmlns:a16="http://schemas.microsoft.com/office/drawing/2014/main" id="{00000000-0008-0000-0F00-000069030000}"/>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149679</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1323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62956</xdr:rowOff>
    </xdr:from>
    <xdr:to>
      <xdr:col>107</xdr:col>
      <xdr:colOff>101600</xdr:colOff>
      <xdr:row>109</xdr:row>
      <xdr:rowOff>164556</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20383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109</xdr:row>
      <xdr:rowOff>113756</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flipV="1">
          <a:off x="20434300" y="18494829"/>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62956</xdr:rowOff>
    </xdr:from>
    <xdr:to>
      <xdr:col>102</xdr:col>
      <xdr:colOff>165100</xdr:colOff>
      <xdr:row>109</xdr:row>
      <xdr:rowOff>164556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9494500" y="18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113756</xdr:rowOff>
    </xdr:from>
    <xdr:to>
      <xdr:col>107</xdr:col>
      <xdr:colOff>50800</xdr:colOff>
      <xdr:row>109</xdr:row>
      <xdr:rowOff>113756</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9545300" y="18801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a:extLst>
            <a:ext uri="{FF2B5EF4-FFF2-40B4-BE49-F238E27FC236}">
              <a16:creationId xmlns:a16="http://schemas.microsoft.com/office/drawing/2014/main" id="{00000000-0008-0000-0F00-000070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a:extLst>
            <a:ext uri="{FF2B5EF4-FFF2-40B4-BE49-F238E27FC236}">
              <a16:creationId xmlns:a16="http://schemas.microsoft.com/office/drawing/2014/main" id="{00000000-0008-0000-0F00-00007103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58619</xdr:rowOff>
    </xdr:from>
    <xdr:ext cx="469744" cy="259045"/>
    <xdr:sp macro="" textlink="">
      <xdr:nvSpPr>
        <xdr:cNvPr id="882" name="n_3aveValue【庁舎】&#10;一人当たり面積">
          <a:extLst>
            <a:ext uri="{FF2B5EF4-FFF2-40B4-BE49-F238E27FC236}">
              <a16:creationId xmlns:a16="http://schemas.microsoft.com/office/drawing/2014/main" id="{00000000-0008-0000-0F00-000072030000}"/>
            </a:ext>
          </a:extLst>
        </xdr:cNvPr>
        <xdr:cNvSpPr txBox="1"/>
      </xdr:nvSpPr>
      <xdr:spPr>
        <a:xfrm>
          <a:off x="19310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883" name="n_1mainValue【庁舎】&#10;一人当たり面積">
          <a:extLst>
            <a:ext uri="{FF2B5EF4-FFF2-40B4-BE49-F238E27FC236}">
              <a16:creationId xmlns:a16="http://schemas.microsoft.com/office/drawing/2014/main" id="{00000000-0008-0000-0F00-000073030000}"/>
            </a:ext>
          </a:extLst>
        </xdr:cNvPr>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155683</xdr:rowOff>
    </xdr:from>
    <xdr:ext cx="469744" cy="259045"/>
    <xdr:sp macro="" textlink="">
      <xdr:nvSpPr>
        <xdr:cNvPr id="884" name="n_2mainValue【庁舎】&#10;一人当たり面積">
          <a:extLst>
            <a:ext uri="{FF2B5EF4-FFF2-40B4-BE49-F238E27FC236}">
              <a16:creationId xmlns:a16="http://schemas.microsoft.com/office/drawing/2014/main" id="{00000000-0008-0000-0F00-000074030000}"/>
            </a:ext>
          </a:extLst>
        </xdr:cNvPr>
        <xdr:cNvSpPr txBox="1"/>
      </xdr:nvSpPr>
      <xdr:spPr>
        <a:xfrm>
          <a:off x="20199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155683</xdr:rowOff>
    </xdr:from>
    <xdr:ext cx="469744" cy="259045"/>
    <xdr:sp macro="" textlink="">
      <xdr:nvSpPr>
        <xdr:cNvPr id="885" name="n_3mainValue【庁舎】&#10;一人当たり面積">
          <a:extLst>
            <a:ext uri="{FF2B5EF4-FFF2-40B4-BE49-F238E27FC236}">
              <a16:creationId xmlns:a16="http://schemas.microsoft.com/office/drawing/2014/main" id="{00000000-0008-0000-0F00-000075030000}"/>
            </a:ext>
          </a:extLst>
        </xdr:cNvPr>
        <xdr:cNvSpPr txBox="1"/>
      </xdr:nvSpPr>
      <xdr:spPr>
        <a:xfrm>
          <a:off x="19310427" y="1884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有形固定資産減価償却率は、福祉施設を除き、類似団体内平均値を上回っている。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このうち、一般廃棄物処理施設については、９２．６％とかなりの高水準となっており、計画的な維持補修を行いながら長寿命化を図る必要がある。</a:t>
          </a:r>
        </a:p>
        <a:p>
          <a:r>
            <a:rPr kumimoji="1" lang="ja-JP" altLang="en-US" sz="1300">
              <a:latin typeface="ＭＳ Ｐゴシック" panose="020B0600070205080204" pitchFamily="50" charset="-128"/>
              <a:ea typeface="ＭＳ Ｐゴシック" panose="020B0600070205080204" pitchFamily="50" charset="-128"/>
            </a:rPr>
            <a:t>庁舎については耐震改修済みであるが、今後も適正な管理を行っていく。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30944898</v>
      </c>
      <c r="BO4" s="430"/>
      <c r="BP4" s="430"/>
      <c r="BQ4" s="430"/>
      <c r="BR4" s="430"/>
      <c r="BS4" s="430"/>
      <c r="BT4" s="430"/>
      <c r="BU4" s="431"/>
      <c r="BV4" s="429">
        <v>31465163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6.2</v>
      </c>
      <c r="CU4" s="436"/>
      <c r="CV4" s="436"/>
      <c r="CW4" s="436"/>
      <c r="CX4" s="436"/>
      <c r="CY4" s="436"/>
      <c r="CZ4" s="436"/>
      <c r="DA4" s="437"/>
      <c r="DB4" s="435">
        <v>6.5</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29569676</v>
      </c>
      <c r="BO5" s="467"/>
      <c r="BP5" s="467"/>
      <c r="BQ5" s="467"/>
      <c r="BR5" s="467"/>
      <c r="BS5" s="467"/>
      <c r="BT5" s="467"/>
      <c r="BU5" s="468"/>
      <c r="BV5" s="466">
        <v>30076267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92.8</v>
      </c>
      <c r="CU5" s="464"/>
      <c r="CV5" s="464"/>
      <c r="CW5" s="464"/>
      <c r="CX5" s="464"/>
      <c r="CY5" s="464"/>
      <c r="CZ5" s="464"/>
      <c r="DA5" s="465"/>
      <c r="DB5" s="463">
        <v>92</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1375222</v>
      </c>
      <c r="BO6" s="467"/>
      <c r="BP6" s="467"/>
      <c r="BQ6" s="467"/>
      <c r="BR6" s="467"/>
      <c r="BS6" s="467"/>
      <c r="BT6" s="467"/>
      <c r="BU6" s="468"/>
      <c r="BV6" s="466">
        <v>1388896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v>
      </c>
      <c r="CU6" s="504"/>
      <c r="CV6" s="504"/>
      <c r="CW6" s="504"/>
      <c r="CX6" s="504"/>
      <c r="CY6" s="504"/>
      <c r="CZ6" s="504"/>
      <c r="DA6" s="505"/>
      <c r="DB6" s="503">
        <v>99.1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282644</v>
      </c>
      <c r="BO7" s="467"/>
      <c r="BP7" s="467"/>
      <c r="BQ7" s="467"/>
      <c r="BR7" s="467"/>
      <c r="BS7" s="467"/>
      <c r="BT7" s="467"/>
      <c r="BU7" s="468"/>
      <c r="BV7" s="466">
        <v>262477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17493246</v>
      </c>
      <c r="CU7" s="467"/>
      <c r="CV7" s="467"/>
      <c r="CW7" s="467"/>
      <c r="CX7" s="467"/>
      <c r="CY7" s="467"/>
      <c r="CZ7" s="467"/>
      <c r="DA7" s="468"/>
      <c r="DB7" s="466">
        <v>17335270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1092578</v>
      </c>
      <c r="BO8" s="467"/>
      <c r="BP8" s="467"/>
      <c r="BQ8" s="467"/>
      <c r="BR8" s="467"/>
      <c r="BS8" s="467"/>
      <c r="BT8" s="467"/>
      <c r="BU8" s="468"/>
      <c r="BV8" s="466">
        <v>1126419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91437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-33841</v>
      </c>
      <c r="BO9" s="467"/>
      <c r="BP9" s="467"/>
      <c r="BQ9" s="467"/>
      <c r="BR9" s="467"/>
      <c r="BS9" s="467"/>
      <c r="BT9" s="467"/>
      <c r="BU9" s="468"/>
      <c r="BV9" s="466">
        <v>115449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10.4</v>
      </c>
      <c r="CU9" s="464"/>
      <c r="CV9" s="464"/>
      <c r="CW9" s="464"/>
      <c r="CX9" s="464"/>
      <c r="CY9" s="464"/>
      <c r="CZ9" s="464"/>
      <c r="DA9" s="465"/>
      <c r="DB9" s="463">
        <v>10.5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90099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900640</v>
      </c>
      <c r="BO10" s="467"/>
      <c r="BP10" s="467"/>
      <c r="BQ10" s="467"/>
      <c r="BR10" s="467"/>
      <c r="BS10" s="467"/>
      <c r="BT10" s="467"/>
      <c r="BU10" s="468"/>
      <c r="BV10" s="466">
        <v>777635</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90290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1041000</v>
      </c>
      <c r="BO12" s="467"/>
      <c r="BP12" s="467"/>
      <c r="BQ12" s="467"/>
      <c r="BR12" s="467"/>
      <c r="BS12" s="467"/>
      <c r="BT12" s="467"/>
      <c r="BU12" s="468"/>
      <c r="BV12" s="466">
        <v>1053200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88017</v>
      </c>
      <c r="S13" s="548"/>
      <c r="T13" s="548"/>
      <c r="U13" s="548"/>
      <c r="V13" s="549"/>
      <c r="W13" s="482" t="s">
        <v>139</v>
      </c>
      <c r="X13" s="483"/>
      <c r="Y13" s="483"/>
      <c r="Z13" s="483"/>
      <c r="AA13" s="483"/>
      <c r="AB13" s="473"/>
      <c r="AC13" s="517">
        <v>712</v>
      </c>
      <c r="AD13" s="518"/>
      <c r="AE13" s="518"/>
      <c r="AF13" s="518"/>
      <c r="AG13" s="557"/>
      <c r="AH13" s="517">
        <v>794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-174201</v>
      </c>
      <c r="BO13" s="467"/>
      <c r="BP13" s="467"/>
      <c r="BQ13" s="467"/>
      <c r="BR13" s="467"/>
      <c r="BS13" s="467"/>
      <c r="BT13" s="467"/>
      <c r="BU13" s="468"/>
      <c r="BV13" s="466">
        <v>-160116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3.1</v>
      </c>
      <c r="CU13" s="464"/>
      <c r="CV13" s="464"/>
      <c r="CW13" s="464"/>
      <c r="CX13" s="464"/>
      <c r="CY13" s="464"/>
      <c r="CZ13" s="464"/>
      <c r="DA13" s="465"/>
      <c r="DB13" s="463">
        <v>3.5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90188</v>
      </c>
      <c r="S14" s="548"/>
      <c r="T14" s="548"/>
      <c r="U14" s="548"/>
      <c r="V14" s="549"/>
      <c r="W14" s="456"/>
      <c r="X14" s="457"/>
      <c r="Y14" s="457"/>
      <c r="Z14" s="457"/>
      <c r="AA14" s="457"/>
      <c r="AB14" s="446"/>
      <c r="AC14" s="550">
        <v>1.7</v>
      </c>
      <c r="AD14" s="551"/>
      <c r="AE14" s="551"/>
      <c r="AF14" s="551"/>
      <c r="AG14" s="552"/>
      <c r="AH14" s="550">
        <v>1.9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23.4</v>
      </c>
      <c r="CU14" s="562"/>
      <c r="CV14" s="562"/>
      <c r="CW14" s="562"/>
      <c r="CX14" s="562"/>
      <c r="CY14" s="562"/>
      <c r="CZ14" s="562"/>
      <c r="DA14" s="563"/>
      <c r="DB14" s="561">
        <v>29.9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88123</v>
      </c>
      <c r="S15" s="548"/>
      <c r="T15" s="548"/>
      <c r="U15" s="548"/>
      <c r="V15" s="549"/>
      <c r="W15" s="482" t="s">
        <v>146</v>
      </c>
      <c r="X15" s="483"/>
      <c r="Y15" s="483"/>
      <c r="Z15" s="483"/>
      <c r="AA15" s="483"/>
      <c r="AB15" s="473"/>
      <c r="AC15" s="517">
        <v>12101</v>
      </c>
      <c r="AD15" s="518"/>
      <c r="AE15" s="518"/>
      <c r="AF15" s="518"/>
      <c r="AG15" s="557"/>
      <c r="AH15" s="517">
        <v>12541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11618056</v>
      </c>
      <c r="BO15" s="430"/>
      <c r="BP15" s="430"/>
      <c r="BQ15" s="430"/>
      <c r="BR15" s="430"/>
      <c r="BS15" s="430"/>
      <c r="BT15" s="430"/>
      <c r="BU15" s="431"/>
      <c r="BV15" s="429">
        <v>11259492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29.3</v>
      </c>
      <c r="AD16" s="551"/>
      <c r="AE16" s="551"/>
      <c r="AF16" s="551"/>
      <c r="AG16" s="552"/>
      <c r="AH16" s="550">
        <v>30.2</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13126908</v>
      </c>
      <c r="BO16" s="467"/>
      <c r="BP16" s="467"/>
      <c r="BQ16" s="467"/>
      <c r="BR16" s="467"/>
      <c r="BS16" s="467"/>
      <c r="BT16" s="467"/>
      <c r="BU16" s="468"/>
      <c r="BV16" s="466">
        <v>12926004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28479</v>
      </c>
      <c r="AD17" s="518"/>
      <c r="AE17" s="518"/>
      <c r="AF17" s="518"/>
      <c r="AG17" s="557"/>
      <c r="AH17" s="517">
        <v>28151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14870334</v>
      </c>
      <c r="BO17" s="467"/>
      <c r="BP17" s="467"/>
      <c r="BQ17" s="467"/>
      <c r="BR17" s="467"/>
      <c r="BS17" s="467"/>
      <c r="BT17" s="467"/>
      <c r="BU17" s="468"/>
      <c r="BV17" s="466">
        <v>14415226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65.349999999999994</v>
      </c>
      <c r="M18" s="579"/>
      <c r="N18" s="579"/>
      <c r="O18" s="579"/>
      <c r="P18" s="579"/>
      <c r="Q18" s="579"/>
      <c r="R18" s="580"/>
      <c r="S18" s="580"/>
      <c r="T18" s="580"/>
      <c r="U18" s="580"/>
      <c r="V18" s="581"/>
      <c r="W18" s="484"/>
      <c r="X18" s="485"/>
      <c r="Y18" s="485"/>
      <c r="Z18" s="485"/>
      <c r="AA18" s="485"/>
      <c r="AB18" s="476"/>
      <c r="AC18" s="582">
        <v>69</v>
      </c>
      <c r="AD18" s="583"/>
      <c r="AE18" s="583"/>
      <c r="AF18" s="583"/>
      <c r="AG18" s="584"/>
      <c r="AH18" s="582">
        <v>67.900000000000006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16586729</v>
      </c>
      <c r="BO18" s="467"/>
      <c r="BP18" s="467"/>
      <c r="BQ18" s="467"/>
      <c r="BR18" s="467"/>
      <c r="BS18" s="467"/>
      <c r="BT18" s="467"/>
      <c r="BU18" s="468"/>
      <c r="BV18" s="466">
        <v>16332770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1399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21652907</v>
      </c>
      <c r="BO19" s="467"/>
      <c r="BP19" s="467"/>
      <c r="BQ19" s="467"/>
      <c r="BR19" s="467"/>
      <c r="BS19" s="467"/>
      <c r="BT19" s="467"/>
      <c r="BU19" s="468"/>
      <c r="BV19" s="466">
        <v>21474684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37224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26303875</v>
      </c>
      <c r="BO23" s="467"/>
      <c r="BP23" s="467"/>
      <c r="BQ23" s="467"/>
      <c r="BR23" s="467"/>
      <c r="BS23" s="467"/>
      <c r="BT23" s="467"/>
      <c r="BU23" s="468"/>
      <c r="BV23" s="466">
        <v>26086156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9040</v>
      </c>
      <c r="R24" s="518"/>
      <c r="S24" s="518"/>
      <c r="T24" s="518"/>
      <c r="U24" s="518"/>
      <c r="V24" s="557"/>
      <c r="W24" s="616"/>
      <c r="X24" s="604"/>
      <c r="Y24" s="605"/>
      <c r="Z24" s="516" t="s">
        <v>170</v>
      </c>
      <c r="AA24" s="496"/>
      <c r="AB24" s="496"/>
      <c r="AC24" s="496"/>
      <c r="AD24" s="496"/>
      <c r="AE24" s="496"/>
      <c r="AF24" s="496"/>
      <c r="AG24" s="497"/>
      <c r="AH24" s="517">
        <v>507</v>
      </c>
      <c r="AI24" s="518"/>
      <c r="AJ24" s="518"/>
      <c r="AK24" s="518"/>
      <c r="AL24" s="557"/>
      <c r="AM24" s="517">
        <v>1532154</v>
      </c>
      <c r="AN24" s="518"/>
      <c r="AO24" s="518"/>
      <c r="AP24" s="518"/>
      <c r="AQ24" s="518"/>
      <c r="AR24" s="557"/>
      <c r="AS24" s="517">
        <v>3022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19756962</v>
      </c>
      <c r="BO24" s="467"/>
      <c r="BP24" s="467"/>
      <c r="BQ24" s="467"/>
      <c r="BR24" s="467"/>
      <c r="BS24" s="467"/>
      <c r="BT24" s="467"/>
      <c r="BU24" s="468"/>
      <c r="BV24" s="466">
        <v>20201424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7470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4294796</v>
      </c>
      <c r="BO25" s="430"/>
      <c r="BP25" s="430"/>
      <c r="BQ25" s="430"/>
      <c r="BR25" s="430"/>
      <c r="BS25" s="430"/>
      <c r="BT25" s="430"/>
      <c r="BU25" s="431"/>
      <c r="BV25" s="429">
        <v>2076376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6890</v>
      </c>
      <c r="R26" s="518"/>
      <c r="S26" s="518"/>
      <c r="T26" s="518"/>
      <c r="U26" s="518"/>
      <c r="V26" s="557"/>
      <c r="W26" s="616"/>
      <c r="X26" s="604"/>
      <c r="Y26" s="605"/>
      <c r="Z26" s="516" t="s">
        <v>178</v>
      </c>
      <c r="AA26" s="626"/>
      <c r="AB26" s="626"/>
      <c r="AC26" s="626"/>
      <c r="AD26" s="626"/>
      <c r="AE26" s="626"/>
      <c r="AF26" s="626"/>
      <c r="AG26" s="627"/>
      <c r="AH26" s="517">
        <v>25</v>
      </c>
      <c r="AI26" s="518"/>
      <c r="AJ26" s="518"/>
      <c r="AK26" s="518"/>
      <c r="AL26" s="557"/>
      <c r="AM26" s="517">
        <v>81825</v>
      </c>
      <c r="AN26" s="518"/>
      <c r="AO26" s="518"/>
      <c r="AP26" s="518"/>
      <c r="AQ26" s="518"/>
      <c r="AR26" s="557"/>
      <c r="AS26" s="517">
        <v>3273</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4700</v>
      </c>
      <c r="R27" s="518"/>
      <c r="S27" s="518"/>
      <c r="T27" s="518"/>
      <c r="U27" s="518"/>
      <c r="V27" s="557"/>
      <c r="W27" s="616"/>
      <c r="X27" s="604"/>
      <c r="Y27" s="605"/>
      <c r="Z27" s="516" t="s">
        <v>181</v>
      </c>
      <c r="AA27" s="496"/>
      <c r="AB27" s="496"/>
      <c r="AC27" s="496"/>
      <c r="AD27" s="496"/>
      <c r="AE27" s="496"/>
      <c r="AF27" s="496"/>
      <c r="AG27" s="497"/>
      <c r="AH27" s="517">
        <v>8</v>
      </c>
      <c r="AI27" s="518"/>
      <c r="AJ27" s="518"/>
      <c r="AK27" s="518"/>
      <c r="AL27" s="557"/>
      <c r="AM27" s="517">
        <v>30840</v>
      </c>
      <c r="AN27" s="518"/>
      <c r="AO27" s="518"/>
      <c r="AP27" s="518"/>
      <c r="AQ27" s="518"/>
      <c r="AR27" s="557"/>
      <c r="AS27" s="517">
        <v>3855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175</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4170</v>
      </c>
      <c r="R28" s="518"/>
      <c r="S28" s="518"/>
      <c r="T28" s="518"/>
      <c r="U28" s="518"/>
      <c r="V28" s="557"/>
      <c r="W28" s="616"/>
      <c r="X28" s="604"/>
      <c r="Y28" s="605"/>
      <c r="Z28" s="516" t="s">
        <v>184</v>
      </c>
      <c r="AA28" s="496"/>
      <c r="AB28" s="496"/>
      <c r="AC28" s="496"/>
      <c r="AD28" s="496"/>
      <c r="AE28" s="496"/>
      <c r="AF28" s="496"/>
      <c r="AG28" s="497"/>
      <c r="AH28" s="517" t="s">
        <v>175</v>
      </c>
      <c r="AI28" s="518"/>
      <c r="AJ28" s="518"/>
      <c r="AK28" s="518"/>
      <c r="AL28" s="557"/>
      <c r="AM28" s="517" t="s">
        <v>137</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1488056</v>
      </c>
      <c r="BO28" s="430"/>
      <c r="BP28" s="430"/>
      <c r="BQ28" s="430"/>
      <c r="BR28" s="430"/>
      <c r="BS28" s="430"/>
      <c r="BT28" s="430"/>
      <c r="BU28" s="431"/>
      <c r="BV28" s="429">
        <v>1628416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19</v>
      </c>
      <c r="M29" s="518"/>
      <c r="N29" s="518"/>
      <c r="O29" s="518"/>
      <c r="P29" s="557"/>
      <c r="Q29" s="517">
        <v>4020</v>
      </c>
      <c r="R29" s="518"/>
      <c r="S29" s="518"/>
      <c r="T29" s="518"/>
      <c r="U29" s="518"/>
      <c r="V29" s="557"/>
      <c r="W29" s="617"/>
      <c r="X29" s="618"/>
      <c r="Y29" s="619"/>
      <c r="Z29" s="516" t="s">
        <v>187</v>
      </c>
      <c r="AA29" s="496"/>
      <c r="AB29" s="496"/>
      <c r="AC29" s="496"/>
      <c r="AD29" s="496"/>
      <c r="AE29" s="496"/>
      <c r="AF29" s="496"/>
      <c r="AG29" s="497"/>
      <c r="AH29" s="517">
        <v>515</v>
      </c>
      <c r="AI29" s="518"/>
      <c r="AJ29" s="518"/>
      <c r="AK29" s="518"/>
      <c r="AL29" s="557"/>
      <c r="AM29" s="517">
        <v>1562994</v>
      </c>
      <c r="AN29" s="518"/>
      <c r="AO29" s="518"/>
      <c r="AP29" s="518"/>
      <c r="AQ29" s="518"/>
      <c r="AR29" s="557"/>
      <c r="AS29" s="517">
        <v>3035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166303</v>
      </c>
      <c r="BO29" s="467"/>
      <c r="BP29" s="467"/>
      <c r="BQ29" s="467"/>
      <c r="BR29" s="467"/>
      <c r="BS29" s="467"/>
      <c r="BT29" s="467"/>
      <c r="BU29" s="468"/>
      <c r="BV29" s="466">
        <v>216302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1450126</v>
      </c>
      <c r="BO30" s="640"/>
      <c r="BP30" s="640"/>
      <c r="BQ30" s="640"/>
      <c r="BR30" s="640"/>
      <c r="BS30" s="640"/>
      <c r="BT30" s="640"/>
      <c r="BU30" s="641"/>
      <c r="BV30" s="639">
        <v>1720348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埼玉県後期高齢医者医療広域連合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東松山文化まちづくり公社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高坂駅東口第一土地区画整理事業特別会計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埼玉県後期高齢医者医療広域連合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東松山市農業公社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埼玉県都市競艇組合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比企広域市町村圏組合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比企広域市町村圏組合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埼玉中部資源循環組合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p4sHOqwuQeiUXUUi4eFRMdAj+gD+1Fu/FaKwcAtXl3gk3JUxDjF9p7pzNuhfE7GjWdOCUEvwglo03PZ+yEMfwg==" saltValue="HKhtu9PBSX2TN78fWpX+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13358936</v>
      </c>
      <c r="S5" s="669"/>
      <c r="T5" s="669"/>
      <c r="U5" s="669"/>
      <c r="V5" s="669"/>
      <c r="W5" s="669"/>
      <c r="X5" s="669"/>
      <c r="Y5" s="670"/>
      <c r="Z5" s="671">
        <v>43.2</v>
      </c>
      <c r="AA5" s="671"/>
      <c r="AB5" s="671"/>
      <c r="AC5" s="671"/>
      <c r="AD5" s="672">
        <v>12752556</v>
      </c>
      <c r="AE5" s="672"/>
      <c r="AF5" s="672"/>
      <c r="AG5" s="672"/>
      <c r="AH5" s="672"/>
      <c r="AI5" s="672"/>
      <c r="AJ5" s="672"/>
      <c r="AK5" s="672"/>
      <c r="AL5" s="673">
        <v>76.099999999999994</v>
      </c>
      <c r="AM5" s="674"/>
      <c r="AN5" s="674"/>
      <c r="AO5" s="675"/>
      <c r="AP5" s="665" t="s">
        <v>227</v>
      </c>
      <c r="AQ5" s="666"/>
      <c r="AR5" s="666"/>
      <c r="AS5" s="666"/>
      <c r="AT5" s="666"/>
      <c r="AU5" s="666"/>
      <c r="AV5" s="666"/>
      <c r="AW5" s="666"/>
      <c r="AX5" s="666"/>
      <c r="AY5" s="666"/>
      <c r="AZ5" s="666"/>
      <c r="BA5" s="666"/>
      <c r="BB5" s="666"/>
      <c r="BC5" s="666"/>
      <c r="BD5" s="666"/>
      <c r="BE5" s="666"/>
      <c r="BF5" s="667"/>
      <c r="BG5" s="679">
        <v>12752556</v>
      </c>
      <c r="BH5" s="680"/>
      <c r="BI5" s="680"/>
      <c r="BJ5" s="680"/>
      <c r="BK5" s="680"/>
      <c r="BL5" s="680"/>
      <c r="BM5" s="680"/>
      <c r="BN5" s="681"/>
      <c r="BO5" s="682">
        <v>95.5</v>
      </c>
      <c r="BP5" s="682"/>
      <c r="BQ5" s="682"/>
      <c r="BR5" s="682"/>
      <c r="BS5" s="683">
        <v>126688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269338</v>
      </c>
      <c r="S6" s="680"/>
      <c r="T6" s="680"/>
      <c r="U6" s="680"/>
      <c r="V6" s="680"/>
      <c r="W6" s="680"/>
      <c r="X6" s="680"/>
      <c r="Y6" s="681"/>
      <c r="Z6" s="682">
        <v>0.9</v>
      </c>
      <c r="AA6" s="682"/>
      <c r="AB6" s="682"/>
      <c r="AC6" s="682"/>
      <c r="AD6" s="683">
        <v>269338</v>
      </c>
      <c r="AE6" s="683"/>
      <c r="AF6" s="683"/>
      <c r="AG6" s="683"/>
      <c r="AH6" s="683"/>
      <c r="AI6" s="683"/>
      <c r="AJ6" s="683"/>
      <c r="AK6" s="683"/>
      <c r="AL6" s="684">
        <v>1.6</v>
      </c>
      <c r="AM6" s="685"/>
      <c r="AN6" s="685"/>
      <c r="AO6" s="686"/>
      <c r="AP6" s="676" t="s">
        <v>232</v>
      </c>
      <c r="AQ6" s="677"/>
      <c r="AR6" s="677"/>
      <c r="AS6" s="677"/>
      <c r="AT6" s="677"/>
      <c r="AU6" s="677"/>
      <c r="AV6" s="677"/>
      <c r="AW6" s="677"/>
      <c r="AX6" s="677"/>
      <c r="AY6" s="677"/>
      <c r="AZ6" s="677"/>
      <c r="BA6" s="677"/>
      <c r="BB6" s="677"/>
      <c r="BC6" s="677"/>
      <c r="BD6" s="677"/>
      <c r="BE6" s="677"/>
      <c r="BF6" s="678"/>
      <c r="BG6" s="679">
        <v>12752556</v>
      </c>
      <c r="BH6" s="680"/>
      <c r="BI6" s="680"/>
      <c r="BJ6" s="680"/>
      <c r="BK6" s="680"/>
      <c r="BL6" s="680"/>
      <c r="BM6" s="680"/>
      <c r="BN6" s="681"/>
      <c r="BO6" s="682">
        <v>95.5</v>
      </c>
      <c r="BP6" s="682"/>
      <c r="BQ6" s="682"/>
      <c r="BR6" s="682"/>
      <c r="BS6" s="683">
        <v>126688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262072</v>
      </c>
      <c r="CS6" s="680"/>
      <c r="CT6" s="680"/>
      <c r="CU6" s="680"/>
      <c r="CV6" s="680"/>
      <c r="CW6" s="680"/>
      <c r="CX6" s="680"/>
      <c r="CY6" s="681"/>
      <c r="CZ6" s="673">
        <v>0.9</v>
      </c>
      <c r="DA6" s="674"/>
      <c r="DB6" s="674"/>
      <c r="DC6" s="693"/>
      <c r="DD6" s="688">
        <v>1986</v>
      </c>
      <c r="DE6" s="680"/>
      <c r="DF6" s="680"/>
      <c r="DG6" s="680"/>
      <c r="DH6" s="680"/>
      <c r="DI6" s="680"/>
      <c r="DJ6" s="680"/>
      <c r="DK6" s="680"/>
      <c r="DL6" s="680"/>
      <c r="DM6" s="680"/>
      <c r="DN6" s="680"/>
      <c r="DO6" s="680"/>
      <c r="DP6" s="681"/>
      <c r="DQ6" s="688">
        <v>262072</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17031</v>
      </c>
      <c r="S7" s="680"/>
      <c r="T7" s="680"/>
      <c r="U7" s="680"/>
      <c r="V7" s="680"/>
      <c r="W7" s="680"/>
      <c r="X7" s="680"/>
      <c r="Y7" s="681"/>
      <c r="Z7" s="682">
        <v>0.1</v>
      </c>
      <c r="AA7" s="682"/>
      <c r="AB7" s="682"/>
      <c r="AC7" s="682"/>
      <c r="AD7" s="683">
        <v>17031</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6118755</v>
      </c>
      <c r="BH7" s="680"/>
      <c r="BI7" s="680"/>
      <c r="BJ7" s="680"/>
      <c r="BK7" s="680"/>
      <c r="BL7" s="680"/>
      <c r="BM7" s="680"/>
      <c r="BN7" s="681"/>
      <c r="BO7" s="682">
        <v>45.8</v>
      </c>
      <c r="BP7" s="682"/>
      <c r="BQ7" s="682"/>
      <c r="BR7" s="682"/>
      <c r="BS7" s="683">
        <v>126688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4180839</v>
      </c>
      <c r="CS7" s="680"/>
      <c r="CT7" s="680"/>
      <c r="CU7" s="680"/>
      <c r="CV7" s="680"/>
      <c r="CW7" s="680"/>
      <c r="CX7" s="680"/>
      <c r="CY7" s="681"/>
      <c r="CZ7" s="682">
        <v>14.1</v>
      </c>
      <c r="DA7" s="682"/>
      <c r="DB7" s="682"/>
      <c r="DC7" s="682"/>
      <c r="DD7" s="688">
        <v>244574</v>
      </c>
      <c r="DE7" s="680"/>
      <c r="DF7" s="680"/>
      <c r="DG7" s="680"/>
      <c r="DH7" s="680"/>
      <c r="DI7" s="680"/>
      <c r="DJ7" s="680"/>
      <c r="DK7" s="680"/>
      <c r="DL7" s="680"/>
      <c r="DM7" s="680"/>
      <c r="DN7" s="680"/>
      <c r="DO7" s="680"/>
      <c r="DP7" s="681"/>
      <c r="DQ7" s="688">
        <v>3754803</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47223</v>
      </c>
      <c r="S8" s="680"/>
      <c r="T8" s="680"/>
      <c r="U8" s="680"/>
      <c r="V8" s="680"/>
      <c r="W8" s="680"/>
      <c r="X8" s="680"/>
      <c r="Y8" s="681"/>
      <c r="Z8" s="682">
        <v>0.2</v>
      </c>
      <c r="AA8" s="682"/>
      <c r="AB8" s="682"/>
      <c r="AC8" s="682"/>
      <c r="AD8" s="683">
        <v>47223</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161798</v>
      </c>
      <c r="BH8" s="680"/>
      <c r="BI8" s="680"/>
      <c r="BJ8" s="680"/>
      <c r="BK8" s="680"/>
      <c r="BL8" s="680"/>
      <c r="BM8" s="680"/>
      <c r="BN8" s="681"/>
      <c r="BO8" s="682">
        <v>1.2</v>
      </c>
      <c r="BP8" s="682"/>
      <c r="BQ8" s="682"/>
      <c r="BR8" s="682"/>
      <c r="BS8" s="688" t="s">
        <v>175</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12100004</v>
      </c>
      <c r="CS8" s="680"/>
      <c r="CT8" s="680"/>
      <c r="CU8" s="680"/>
      <c r="CV8" s="680"/>
      <c r="CW8" s="680"/>
      <c r="CX8" s="680"/>
      <c r="CY8" s="681"/>
      <c r="CZ8" s="682">
        <v>40.9</v>
      </c>
      <c r="DA8" s="682"/>
      <c r="DB8" s="682"/>
      <c r="DC8" s="682"/>
      <c r="DD8" s="688">
        <v>186199</v>
      </c>
      <c r="DE8" s="680"/>
      <c r="DF8" s="680"/>
      <c r="DG8" s="680"/>
      <c r="DH8" s="680"/>
      <c r="DI8" s="680"/>
      <c r="DJ8" s="680"/>
      <c r="DK8" s="680"/>
      <c r="DL8" s="680"/>
      <c r="DM8" s="680"/>
      <c r="DN8" s="680"/>
      <c r="DO8" s="680"/>
      <c r="DP8" s="681"/>
      <c r="DQ8" s="688">
        <v>6092444</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43310</v>
      </c>
      <c r="S9" s="680"/>
      <c r="T9" s="680"/>
      <c r="U9" s="680"/>
      <c r="V9" s="680"/>
      <c r="W9" s="680"/>
      <c r="X9" s="680"/>
      <c r="Y9" s="681"/>
      <c r="Z9" s="682">
        <v>0.1</v>
      </c>
      <c r="AA9" s="682"/>
      <c r="AB9" s="682"/>
      <c r="AC9" s="682"/>
      <c r="AD9" s="683">
        <v>43310</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4758786</v>
      </c>
      <c r="BH9" s="680"/>
      <c r="BI9" s="680"/>
      <c r="BJ9" s="680"/>
      <c r="BK9" s="680"/>
      <c r="BL9" s="680"/>
      <c r="BM9" s="680"/>
      <c r="BN9" s="681"/>
      <c r="BO9" s="682">
        <v>35.6</v>
      </c>
      <c r="BP9" s="682"/>
      <c r="BQ9" s="682"/>
      <c r="BR9" s="682"/>
      <c r="BS9" s="688" t="s">
        <v>175</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2498216</v>
      </c>
      <c r="CS9" s="680"/>
      <c r="CT9" s="680"/>
      <c r="CU9" s="680"/>
      <c r="CV9" s="680"/>
      <c r="CW9" s="680"/>
      <c r="CX9" s="680"/>
      <c r="CY9" s="681"/>
      <c r="CZ9" s="682">
        <v>8.4</v>
      </c>
      <c r="DA9" s="682"/>
      <c r="DB9" s="682"/>
      <c r="DC9" s="682"/>
      <c r="DD9" s="688">
        <v>171914</v>
      </c>
      <c r="DE9" s="680"/>
      <c r="DF9" s="680"/>
      <c r="DG9" s="680"/>
      <c r="DH9" s="680"/>
      <c r="DI9" s="680"/>
      <c r="DJ9" s="680"/>
      <c r="DK9" s="680"/>
      <c r="DL9" s="680"/>
      <c r="DM9" s="680"/>
      <c r="DN9" s="680"/>
      <c r="DO9" s="680"/>
      <c r="DP9" s="681"/>
      <c r="DQ9" s="688">
        <v>2156062</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137</v>
      </c>
      <c r="AA10" s="682"/>
      <c r="AB10" s="682"/>
      <c r="AC10" s="682"/>
      <c r="AD10" s="683" t="s">
        <v>175</v>
      </c>
      <c r="AE10" s="683"/>
      <c r="AF10" s="683"/>
      <c r="AG10" s="683"/>
      <c r="AH10" s="683"/>
      <c r="AI10" s="683"/>
      <c r="AJ10" s="683"/>
      <c r="AK10" s="683"/>
      <c r="AL10" s="684" t="s">
        <v>175</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278144</v>
      </c>
      <c r="BH10" s="680"/>
      <c r="BI10" s="680"/>
      <c r="BJ10" s="680"/>
      <c r="BK10" s="680"/>
      <c r="BL10" s="680"/>
      <c r="BM10" s="680"/>
      <c r="BN10" s="681"/>
      <c r="BO10" s="682">
        <v>2.1</v>
      </c>
      <c r="BP10" s="682"/>
      <c r="BQ10" s="682"/>
      <c r="BR10" s="682"/>
      <c r="BS10" s="688" t="s">
        <v>175</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70255</v>
      </c>
      <c r="CS10" s="680"/>
      <c r="CT10" s="680"/>
      <c r="CU10" s="680"/>
      <c r="CV10" s="680"/>
      <c r="CW10" s="680"/>
      <c r="CX10" s="680"/>
      <c r="CY10" s="681"/>
      <c r="CZ10" s="682">
        <v>0.2</v>
      </c>
      <c r="DA10" s="682"/>
      <c r="DB10" s="682"/>
      <c r="DC10" s="682"/>
      <c r="DD10" s="688" t="s">
        <v>137</v>
      </c>
      <c r="DE10" s="680"/>
      <c r="DF10" s="680"/>
      <c r="DG10" s="680"/>
      <c r="DH10" s="680"/>
      <c r="DI10" s="680"/>
      <c r="DJ10" s="680"/>
      <c r="DK10" s="680"/>
      <c r="DL10" s="680"/>
      <c r="DM10" s="680"/>
      <c r="DN10" s="680"/>
      <c r="DO10" s="680"/>
      <c r="DP10" s="681"/>
      <c r="DQ10" s="688">
        <v>68333</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175</v>
      </c>
      <c r="AA11" s="682"/>
      <c r="AB11" s="682"/>
      <c r="AC11" s="682"/>
      <c r="AD11" s="683" t="s">
        <v>175</v>
      </c>
      <c r="AE11" s="683"/>
      <c r="AF11" s="683"/>
      <c r="AG11" s="683"/>
      <c r="AH11" s="683"/>
      <c r="AI11" s="683"/>
      <c r="AJ11" s="683"/>
      <c r="AK11" s="683"/>
      <c r="AL11" s="684" t="s">
        <v>175</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920027</v>
      </c>
      <c r="BH11" s="680"/>
      <c r="BI11" s="680"/>
      <c r="BJ11" s="680"/>
      <c r="BK11" s="680"/>
      <c r="BL11" s="680"/>
      <c r="BM11" s="680"/>
      <c r="BN11" s="681"/>
      <c r="BO11" s="682">
        <v>6.9</v>
      </c>
      <c r="BP11" s="682"/>
      <c r="BQ11" s="682"/>
      <c r="BR11" s="682"/>
      <c r="BS11" s="688">
        <v>126688</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699341</v>
      </c>
      <c r="CS11" s="680"/>
      <c r="CT11" s="680"/>
      <c r="CU11" s="680"/>
      <c r="CV11" s="680"/>
      <c r="CW11" s="680"/>
      <c r="CX11" s="680"/>
      <c r="CY11" s="681"/>
      <c r="CZ11" s="682">
        <v>2.4</v>
      </c>
      <c r="DA11" s="682"/>
      <c r="DB11" s="682"/>
      <c r="DC11" s="682"/>
      <c r="DD11" s="688">
        <v>484080</v>
      </c>
      <c r="DE11" s="680"/>
      <c r="DF11" s="680"/>
      <c r="DG11" s="680"/>
      <c r="DH11" s="680"/>
      <c r="DI11" s="680"/>
      <c r="DJ11" s="680"/>
      <c r="DK11" s="680"/>
      <c r="DL11" s="680"/>
      <c r="DM11" s="680"/>
      <c r="DN11" s="680"/>
      <c r="DO11" s="680"/>
      <c r="DP11" s="681"/>
      <c r="DQ11" s="688">
        <v>189670</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1667553</v>
      </c>
      <c r="S12" s="680"/>
      <c r="T12" s="680"/>
      <c r="U12" s="680"/>
      <c r="V12" s="680"/>
      <c r="W12" s="680"/>
      <c r="X12" s="680"/>
      <c r="Y12" s="681"/>
      <c r="Z12" s="682">
        <v>5.4</v>
      </c>
      <c r="AA12" s="682"/>
      <c r="AB12" s="682"/>
      <c r="AC12" s="682"/>
      <c r="AD12" s="683">
        <v>1667553</v>
      </c>
      <c r="AE12" s="683"/>
      <c r="AF12" s="683"/>
      <c r="AG12" s="683"/>
      <c r="AH12" s="683"/>
      <c r="AI12" s="683"/>
      <c r="AJ12" s="683"/>
      <c r="AK12" s="683"/>
      <c r="AL12" s="684">
        <v>10</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5812076</v>
      </c>
      <c r="BH12" s="680"/>
      <c r="BI12" s="680"/>
      <c r="BJ12" s="680"/>
      <c r="BK12" s="680"/>
      <c r="BL12" s="680"/>
      <c r="BM12" s="680"/>
      <c r="BN12" s="681"/>
      <c r="BO12" s="682">
        <v>43.5</v>
      </c>
      <c r="BP12" s="682"/>
      <c r="BQ12" s="682"/>
      <c r="BR12" s="682"/>
      <c r="BS12" s="688" t="s">
        <v>175</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499152</v>
      </c>
      <c r="CS12" s="680"/>
      <c r="CT12" s="680"/>
      <c r="CU12" s="680"/>
      <c r="CV12" s="680"/>
      <c r="CW12" s="680"/>
      <c r="CX12" s="680"/>
      <c r="CY12" s="681"/>
      <c r="CZ12" s="682">
        <v>1.7</v>
      </c>
      <c r="DA12" s="682"/>
      <c r="DB12" s="682"/>
      <c r="DC12" s="682"/>
      <c r="DD12" s="688" t="s">
        <v>175</v>
      </c>
      <c r="DE12" s="680"/>
      <c r="DF12" s="680"/>
      <c r="DG12" s="680"/>
      <c r="DH12" s="680"/>
      <c r="DI12" s="680"/>
      <c r="DJ12" s="680"/>
      <c r="DK12" s="680"/>
      <c r="DL12" s="680"/>
      <c r="DM12" s="680"/>
      <c r="DN12" s="680"/>
      <c r="DO12" s="680"/>
      <c r="DP12" s="681"/>
      <c r="DQ12" s="688">
        <v>492865</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125956</v>
      </c>
      <c r="S13" s="680"/>
      <c r="T13" s="680"/>
      <c r="U13" s="680"/>
      <c r="V13" s="680"/>
      <c r="W13" s="680"/>
      <c r="X13" s="680"/>
      <c r="Y13" s="681"/>
      <c r="Z13" s="682">
        <v>0.4</v>
      </c>
      <c r="AA13" s="682"/>
      <c r="AB13" s="682"/>
      <c r="AC13" s="682"/>
      <c r="AD13" s="683">
        <v>125956</v>
      </c>
      <c r="AE13" s="683"/>
      <c r="AF13" s="683"/>
      <c r="AG13" s="683"/>
      <c r="AH13" s="683"/>
      <c r="AI13" s="683"/>
      <c r="AJ13" s="683"/>
      <c r="AK13" s="683"/>
      <c r="AL13" s="684">
        <v>0.8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5800302</v>
      </c>
      <c r="BH13" s="680"/>
      <c r="BI13" s="680"/>
      <c r="BJ13" s="680"/>
      <c r="BK13" s="680"/>
      <c r="BL13" s="680"/>
      <c r="BM13" s="680"/>
      <c r="BN13" s="681"/>
      <c r="BO13" s="682">
        <v>43.4</v>
      </c>
      <c r="BP13" s="682"/>
      <c r="BQ13" s="682"/>
      <c r="BR13" s="682"/>
      <c r="BS13" s="688" t="s">
        <v>175</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3159247</v>
      </c>
      <c r="CS13" s="680"/>
      <c r="CT13" s="680"/>
      <c r="CU13" s="680"/>
      <c r="CV13" s="680"/>
      <c r="CW13" s="680"/>
      <c r="CX13" s="680"/>
      <c r="CY13" s="681"/>
      <c r="CZ13" s="682">
        <v>10.7</v>
      </c>
      <c r="DA13" s="682"/>
      <c r="DB13" s="682"/>
      <c r="DC13" s="682"/>
      <c r="DD13" s="688">
        <v>1526707</v>
      </c>
      <c r="DE13" s="680"/>
      <c r="DF13" s="680"/>
      <c r="DG13" s="680"/>
      <c r="DH13" s="680"/>
      <c r="DI13" s="680"/>
      <c r="DJ13" s="680"/>
      <c r="DK13" s="680"/>
      <c r="DL13" s="680"/>
      <c r="DM13" s="680"/>
      <c r="DN13" s="680"/>
      <c r="DO13" s="680"/>
      <c r="DP13" s="681"/>
      <c r="DQ13" s="688">
        <v>1712249</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256</v>
      </c>
      <c r="S14" s="680"/>
      <c r="T14" s="680"/>
      <c r="U14" s="680"/>
      <c r="V14" s="680"/>
      <c r="W14" s="680"/>
      <c r="X14" s="680"/>
      <c r="Y14" s="681"/>
      <c r="Z14" s="682" t="s">
        <v>175</v>
      </c>
      <c r="AA14" s="682"/>
      <c r="AB14" s="682"/>
      <c r="AC14" s="682"/>
      <c r="AD14" s="683" t="s">
        <v>175</v>
      </c>
      <c r="AE14" s="683"/>
      <c r="AF14" s="683"/>
      <c r="AG14" s="683"/>
      <c r="AH14" s="683"/>
      <c r="AI14" s="683"/>
      <c r="AJ14" s="683"/>
      <c r="AK14" s="683"/>
      <c r="AL14" s="684" t="s">
        <v>175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215248</v>
      </c>
      <c r="BH14" s="680"/>
      <c r="BI14" s="680"/>
      <c r="BJ14" s="680"/>
      <c r="BK14" s="680"/>
      <c r="BL14" s="680"/>
      <c r="BM14" s="680"/>
      <c r="BN14" s="681"/>
      <c r="BO14" s="682">
        <v>1.6</v>
      </c>
      <c r="BP14" s="682"/>
      <c r="BQ14" s="682"/>
      <c r="BR14" s="682"/>
      <c r="BS14" s="688" t="s">
        <v>137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1175887</v>
      </c>
      <c r="CS14" s="680"/>
      <c r="CT14" s="680"/>
      <c r="CU14" s="680"/>
      <c r="CV14" s="680"/>
      <c r="CW14" s="680"/>
      <c r="CX14" s="680"/>
      <c r="CY14" s="681"/>
      <c r="CZ14" s="682">
        <v>4</v>
      </c>
      <c r="DA14" s="682"/>
      <c r="DB14" s="682"/>
      <c r="DC14" s="682"/>
      <c r="DD14" s="688">
        <v>25644</v>
      </c>
      <c r="DE14" s="680"/>
      <c r="DF14" s="680"/>
      <c r="DG14" s="680"/>
      <c r="DH14" s="680"/>
      <c r="DI14" s="680"/>
      <c r="DJ14" s="680"/>
      <c r="DK14" s="680"/>
      <c r="DL14" s="680"/>
      <c r="DM14" s="680"/>
      <c r="DN14" s="680"/>
      <c r="DO14" s="680"/>
      <c r="DP14" s="681"/>
      <c r="DQ14" s="688">
        <v>1150973</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115064</v>
      </c>
      <c r="S15" s="680"/>
      <c r="T15" s="680"/>
      <c r="U15" s="680"/>
      <c r="V15" s="680"/>
      <c r="W15" s="680"/>
      <c r="X15" s="680"/>
      <c r="Y15" s="681"/>
      <c r="Z15" s="682">
        <v>0.4</v>
      </c>
      <c r="AA15" s="682"/>
      <c r="AB15" s="682"/>
      <c r="AC15" s="682"/>
      <c r="AD15" s="683">
        <v>115064</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606477</v>
      </c>
      <c r="BH15" s="680"/>
      <c r="BI15" s="680"/>
      <c r="BJ15" s="680"/>
      <c r="BK15" s="680"/>
      <c r="BL15" s="680"/>
      <c r="BM15" s="680"/>
      <c r="BN15" s="681"/>
      <c r="BO15" s="682">
        <v>4.5</v>
      </c>
      <c r="BP15" s="682"/>
      <c r="BQ15" s="682"/>
      <c r="BR15" s="682"/>
      <c r="BS15" s="688" t="s">
        <v>175</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2629491</v>
      </c>
      <c r="CS15" s="680"/>
      <c r="CT15" s="680"/>
      <c r="CU15" s="680"/>
      <c r="CV15" s="680"/>
      <c r="CW15" s="680"/>
      <c r="CX15" s="680"/>
      <c r="CY15" s="681"/>
      <c r="CZ15" s="682">
        <v>8.9</v>
      </c>
      <c r="DA15" s="682"/>
      <c r="DB15" s="682"/>
      <c r="DC15" s="682"/>
      <c r="DD15" s="688">
        <v>433515</v>
      </c>
      <c r="DE15" s="680"/>
      <c r="DF15" s="680"/>
      <c r="DG15" s="680"/>
      <c r="DH15" s="680"/>
      <c r="DI15" s="680"/>
      <c r="DJ15" s="680"/>
      <c r="DK15" s="680"/>
      <c r="DL15" s="680"/>
      <c r="DM15" s="680"/>
      <c r="DN15" s="680"/>
      <c r="DO15" s="680"/>
      <c r="DP15" s="681"/>
      <c r="DQ15" s="688">
        <v>2136063</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175</v>
      </c>
      <c r="AA16" s="682"/>
      <c r="AB16" s="682"/>
      <c r="AC16" s="682"/>
      <c r="AD16" s="683" t="s">
        <v>137</v>
      </c>
      <c r="AE16" s="683"/>
      <c r="AF16" s="683"/>
      <c r="AG16" s="683"/>
      <c r="AH16" s="683"/>
      <c r="AI16" s="683"/>
      <c r="AJ16" s="683"/>
      <c r="AK16" s="683"/>
      <c r="AL16" s="684" t="s">
        <v>175</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175</v>
      </c>
      <c r="BP16" s="682"/>
      <c r="BQ16" s="682"/>
      <c r="BR16" s="682"/>
      <c r="BS16" s="688" t="s">
        <v>137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175</v>
      </c>
      <c r="CS16" s="680"/>
      <c r="CT16" s="680"/>
      <c r="CU16" s="680"/>
      <c r="CV16" s="680"/>
      <c r="CW16" s="680"/>
      <c r="CX16" s="680"/>
      <c r="CY16" s="681"/>
      <c r="CZ16" s="682" t="s">
        <v>175</v>
      </c>
      <c r="DA16" s="682"/>
      <c r="DB16" s="682"/>
      <c r="DC16" s="682"/>
      <c r="DD16" s="688" t="s">
        <v>256</v>
      </c>
      <c r="DE16" s="680"/>
      <c r="DF16" s="680"/>
      <c r="DG16" s="680"/>
      <c r="DH16" s="680"/>
      <c r="DI16" s="680"/>
      <c r="DJ16" s="680"/>
      <c r="DK16" s="680"/>
      <c r="DL16" s="680"/>
      <c r="DM16" s="680"/>
      <c r="DN16" s="680"/>
      <c r="DO16" s="680"/>
      <c r="DP16" s="681"/>
      <c r="DQ16" s="688" t="s">
        <v>175</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87168</v>
      </c>
      <c r="S17" s="680"/>
      <c r="T17" s="680"/>
      <c r="U17" s="680"/>
      <c r="V17" s="680"/>
      <c r="W17" s="680"/>
      <c r="X17" s="680"/>
      <c r="Y17" s="681"/>
      <c r="Z17" s="682">
        <v>0.3</v>
      </c>
      <c r="AA17" s="682"/>
      <c r="AB17" s="682"/>
      <c r="AC17" s="682"/>
      <c r="AD17" s="683">
        <v>87168</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256</v>
      </c>
      <c r="BH17" s="680"/>
      <c r="BI17" s="680"/>
      <c r="BJ17" s="680"/>
      <c r="BK17" s="680"/>
      <c r="BL17" s="680"/>
      <c r="BM17" s="680"/>
      <c r="BN17" s="681"/>
      <c r="BO17" s="682" t="s">
        <v>175</v>
      </c>
      <c r="BP17" s="682"/>
      <c r="BQ17" s="682"/>
      <c r="BR17" s="682"/>
      <c r="BS17" s="688" t="s">
        <v>175</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2295172</v>
      </c>
      <c r="CS17" s="680"/>
      <c r="CT17" s="680"/>
      <c r="CU17" s="680"/>
      <c r="CV17" s="680"/>
      <c r="CW17" s="680"/>
      <c r="CX17" s="680"/>
      <c r="CY17" s="681"/>
      <c r="CZ17" s="682">
        <v>7.8</v>
      </c>
      <c r="DA17" s="682"/>
      <c r="DB17" s="682"/>
      <c r="DC17" s="682"/>
      <c r="DD17" s="688" t="s">
        <v>175</v>
      </c>
      <c r="DE17" s="680"/>
      <c r="DF17" s="680"/>
      <c r="DG17" s="680"/>
      <c r="DH17" s="680"/>
      <c r="DI17" s="680"/>
      <c r="DJ17" s="680"/>
      <c r="DK17" s="680"/>
      <c r="DL17" s="680"/>
      <c r="DM17" s="680"/>
      <c r="DN17" s="680"/>
      <c r="DO17" s="680"/>
      <c r="DP17" s="681"/>
      <c r="DQ17" s="688">
        <v>2262151</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1887349</v>
      </c>
      <c r="S18" s="680"/>
      <c r="T18" s="680"/>
      <c r="U18" s="680"/>
      <c r="V18" s="680"/>
      <c r="W18" s="680"/>
      <c r="X18" s="680"/>
      <c r="Y18" s="681"/>
      <c r="Z18" s="682">
        <v>6.1</v>
      </c>
      <c r="AA18" s="682"/>
      <c r="AB18" s="682"/>
      <c r="AC18" s="682"/>
      <c r="AD18" s="683">
        <v>1506659</v>
      </c>
      <c r="AE18" s="683"/>
      <c r="AF18" s="683"/>
      <c r="AG18" s="683"/>
      <c r="AH18" s="683"/>
      <c r="AI18" s="683"/>
      <c r="AJ18" s="683"/>
      <c r="AK18" s="683"/>
      <c r="AL18" s="684">
        <v>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175</v>
      </c>
      <c r="BP18" s="682"/>
      <c r="BQ18" s="682"/>
      <c r="BR18" s="682"/>
      <c r="BS18" s="688" t="s">
        <v>175</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175</v>
      </c>
      <c r="DA18" s="682"/>
      <c r="DB18" s="682"/>
      <c r="DC18" s="682"/>
      <c r="DD18" s="688" t="s">
        <v>137</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1506659</v>
      </c>
      <c r="S19" s="680"/>
      <c r="T19" s="680"/>
      <c r="U19" s="680"/>
      <c r="V19" s="680"/>
      <c r="W19" s="680"/>
      <c r="X19" s="680"/>
      <c r="Y19" s="681"/>
      <c r="Z19" s="682">
        <v>4.9000000000000004</v>
      </c>
      <c r="AA19" s="682"/>
      <c r="AB19" s="682"/>
      <c r="AC19" s="682"/>
      <c r="AD19" s="683">
        <v>1506659</v>
      </c>
      <c r="AE19" s="683"/>
      <c r="AF19" s="683"/>
      <c r="AG19" s="683"/>
      <c r="AH19" s="683"/>
      <c r="AI19" s="683"/>
      <c r="AJ19" s="683"/>
      <c r="AK19" s="683"/>
      <c r="AL19" s="684">
        <v>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606380</v>
      </c>
      <c r="BH19" s="680"/>
      <c r="BI19" s="680"/>
      <c r="BJ19" s="680"/>
      <c r="BK19" s="680"/>
      <c r="BL19" s="680"/>
      <c r="BM19" s="680"/>
      <c r="BN19" s="681"/>
      <c r="BO19" s="682">
        <v>4.5</v>
      </c>
      <c r="BP19" s="682"/>
      <c r="BQ19" s="682"/>
      <c r="BR19" s="682"/>
      <c r="BS19" s="688" t="s">
        <v>175</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137</v>
      </c>
      <c r="DA19" s="682"/>
      <c r="DB19" s="682"/>
      <c r="DC19" s="682"/>
      <c r="DD19" s="688" t="s">
        <v>137</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380145</v>
      </c>
      <c r="S20" s="680"/>
      <c r="T20" s="680"/>
      <c r="U20" s="680"/>
      <c r="V20" s="680"/>
      <c r="W20" s="680"/>
      <c r="X20" s="680"/>
      <c r="Y20" s="681"/>
      <c r="Z20" s="682">
        <v>1.2</v>
      </c>
      <c r="AA20" s="682"/>
      <c r="AB20" s="682"/>
      <c r="AC20" s="682"/>
      <c r="AD20" s="683" t="s">
        <v>175</v>
      </c>
      <c r="AE20" s="683"/>
      <c r="AF20" s="683"/>
      <c r="AG20" s="683"/>
      <c r="AH20" s="683"/>
      <c r="AI20" s="683"/>
      <c r="AJ20" s="683"/>
      <c r="AK20" s="683"/>
      <c r="AL20" s="684" t="s">
        <v>256</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606380</v>
      </c>
      <c r="BH20" s="680"/>
      <c r="BI20" s="680"/>
      <c r="BJ20" s="680"/>
      <c r="BK20" s="680"/>
      <c r="BL20" s="680"/>
      <c r="BM20" s="680"/>
      <c r="BN20" s="681"/>
      <c r="BO20" s="682">
        <v>4.5</v>
      </c>
      <c r="BP20" s="682"/>
      <c r="BQ20" s="682"/>
      <c r="BR20" s="682"/>
      <c r="BS20" s="688" t="s">
        <v>175</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29569676</v>
      </c>
      <c r="CS20" s="680"/>
      <c r="CT20" s="680"/>
      <c r="CU20" s="680"/>
      <c r="CV20" s="680"/>
      <c r="CW20" s="680"/>
      <c r="CX20" s="680"/>
      <c r="CY20" s="681"/>
      <c r="CZ20" s="682">
        <v>100</v>
      </c>
      <c r="DA20" s="682"/>
      <c r="DB20" s="682"/>
      <c r="DC20" s="682"/>
      <c r="DD20" s="688">
        <v>3074619</v>
      </c>
      <c r="DE20" s="680"/>
      <c r="DF20" s="680"/>
      <c r="DG20" s="680"/>
      <c r="DH20" s="680"/>
      <c r="DI20" s="680"/>
      <c r="DJ20" s="680"/>
      <c r="DK20" s="680"/>
      <c r="DL20" s="680"/>
      <c r="DM20" s="680"/>
      <c r="DN20" s="680"/>
      <c r="DO20" s="680"/>
      <c r="DP20" s="681"/>
      <c r="DQ20" s="688">
        <v>20277685</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545</v>
      </c>
      <c r="S21" s="680"/>
      <c r="T21" s="680"/>
      <c r="U21" s="680"/>
      <c r="V21" s="680"/>
      <c r="W21" s="680"/>
      <c r="X21" s="680"/>
      <c r="Y21" s="681"/>
      <c r="Z21" s="682">
        <v>0</v>
      </c>
      <c r="AA21" s="682"/>
      <c r="AB21" s="682"/>
      <c r="AC21" s="682"/>
      <c r="AD21" s="683" t="s">
        <v>175</v>
      </c>
      <c r="AE21" s="683"/>
      <c r="AF21" s="683"/>
      <c r="AG21" s="683"/>
      <c r="AH21" s="683"/>
      <c r="AI21" s="683"/>
      <c r="AJ21" s="683"/>
      <c r="AK21" s="683"/>
      <c r="AL21" s="684" t="s">
        <v>137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256</v>
      </c>
      <c r="BH21" s="680"/>
      <c r="BI21" s="680"/>
      <c r="BJ21" s="680"/>
      <c r="BK21" s="680"/>
      <c r="BL21" s="680"/>
      <c r="BM21" s="680"/>
      <c r="BN21" s="681"/>
      <c r="BO21" s="682" t="s">
        <v>137</v>
      </c>
      <c r="BP21" s="682"/>
      <c r="BQ21" s="682"/>
      <c r="BR21" s="682"/>
      <c r="BS21" s="688" t="s">
        <v>175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17618928</v>
      </c>
      <c r="S22" s="680"/>
      <c r="T22" s="680"/>
      <c r="U22" s="680"/>
      <c r="V22" s="680"/>
      <c r="W22" s="680"/>
      <c r="X22" s="680"/>
      <c r="Y22" s="681"/>
      <c r="Z22" s="682">
        <v>56.9</v>
      </c>
      <c r="AA22" s="682"/>
      <c r="AB22" s="682"/>
      <c r="AC22" s="682"/>
      <c r="AD22" s="683">
        <v>16631858</v>
      </c>
      <c r="AE22" s="683"/>
      <c r="AF22" s="683"/>
      <c r="AG22" s="683"/>
      <c r="AH22" s="683"/>
      <c r="AI22" s="683"/>
      <c r="AJ22" s="683"/>
      <c r="AK22" s="683"/>
      <c r="AL22" s="684">
        <v>99.3</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175</v>
      </c>
      <c r="BH22" s="680"/>
      <c r="BI22" s="680"/>
      <c r="BJ22" s="680"/>
      <c r="BK22" s="680"/>
      <c r="BL22" s="680"/>
      <c r="BM22" s="680"/>
      <c r="BN22" s="681"/>
      <c r="BO22" s="682" t="s">
        <v>175</v>
      </c>
      <c r="BP22" s="682"/>
      <c r="BQ22" s="682"/>
      <c r="BR22" s="682"/>
      <c r="BS22" s="688" t="s">
        <v>137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11736</v>
      </c>
      <c r="S23" s="680"/>
      <c r="T23" s="680"/>
      <c r="U23" s="680"/>
      <c r="V23" s="680"/>
      <c r="W23" s="680"/>
      <c r="X23" s="680"/>
      <c r="Y23" s="681"/>
      <c r="Z23" s="682">
        <v>0</v>
      </c>
      <c r="AA23" s="682"/>
      <c r="AB23" s="682"/>
      <c r="AC23" s="682"/>
      <c r="AD23" s="683">
        <v>11736</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606380</v>
      </c>
      <c r="BH23" s="680"/>
      <c r="BI23" s="680"/>
      <c r="BJ23" s="680"/>
      <c r="BK23" s="680"/>
      <c r="BL23" s="680"/>
      <c r="BM23" s="680"/>
      <c r="BN23" s="681"/>
      <c r="BO23" s="682">
        <v>4.5</v>
      </c>
      <c r="BP23" s="682"/>
      <c r="BQ23" s="682"/>
      <c r="BR23" s="682"/>
      <c r="BS23" s="688" t="s">
        <v>175</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224671</v>
      </c>
      <c r="S24" s="680"/>
      <c r="T24" s="680"/>
      <c r="U24" s="680"/>
      <c r="V24" s="680"/>
      <c r="W24" s="680"/>
      <c r="X24" s="680"/>
      <c r="Y24" s="681"/>
      <c r="Z24" s="682">
        <v>0.7</v>
      </c>
      <c r="AA24" s="682"/>
      <c r="AB24" s="682"/>
      <c r="AC24" s="682"/>
      <c r="AD24" s="683" t="s">
        <v>175</v>
      </c>
      <c r="AE24" s="683"/>
      <c r="AF24" s="683"/>
      <c r="AG24" s="683"/>
      <c r="AH24" s="683"/>
      <c r="AI24" s="683"/>
      <c r="AJ24" s="683"/>
      <c r="AK24" s="683"/>
      <c r="AL24" s="684" t="s">
        <v>256</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175</v>
      </c>
      <c r="BP24" s="682"/>
      <c r="BQ24" s="682"/>
      <c r="BR24" s="682"/>
      <c r="BS24" s="688" t="s">
        <v>175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14067849</v>
      </c>
      <c r="CS24" s="669"/>
      <c r="CT24" s="669"/>
      <c r="CU24" s="669"/>
      <c r="CV24" s="669"/>
      <c r="CW24" s="669"/>
      <c r="CX24" s="669"/>
      <c r="CY24" s="670"/>
      <c r="CZ24" s="673">
        <v>47.6</v>
      </c>
      <c r="DA24" s="674"/>
      <c r="DB24" s="674"/>
      <c r="DC24" s="693"/>
      <c r="DD24" s="712">
        <v>8666844</v>
      </c>
      <c r="DE24" s="669"/>
      <c r="DF24" s="669"/>
      <c r="DG24" s="669"/>
      <c r="DH24" s="669"/>
      <c r="DI24" s="669"/>
      <c r="DJ24" s="669"/>
      <c r="DK24" s="670"/>
      <c r="DL24" s="712">
        <v>8639948</v>
      </c>
      <c r="DM24" s="669"/>
      <c r="DN24" s="669"/>
      <c r="DO24" s="669"/>
      <c r="DP24" s="669"/>
      <c r="DQ24" s="669"/>
      <c r="DR24" s="669"/>
      <c r="DS24" s="669"/>
      <c r="DT24" s="669"/>
      <c r="DU24" s="669"/>
      <c r="DV24" s="670"/>
      <c r="DW24" s="673">
        <v>48.4</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334268</v>
      </c>
      <c r="S25" s="680"/>
      <c r="T25" s="680"/>
      <c r="U25" s="680"/>
      <c r="V25" s="680"/>
      <c r="W25" s="680"/>
      <c r="X25" s="680"/>
      <c r="Y25" s="681"/>
      <c r="Z25" s="682">
        <v>1.1000000000000001</v>
      </c>
      <c r="AA25" s="682"/>
      <c r="AB25" s="682"/>
      <c r="AC25" s="682"/>
      <c r="AD25" s="683">
        <v>49749</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175</v>
      </c>
      <c r="BP25" s="682"/>
      <c r="BQ25" s="682"/>
      <c r="BR25" s="682"/>
      <c r="BS25" s="688" t="s">
        <v>175</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4502013</v>
      </c>
      <c r="CS25" s="715"/>
      <c r="CT25" s="715"/>
      <c r="CU25" s="715"/>
      <c r="CV25" s="715"/>
      <c r="CW25" s="715"/>
      <c r="CX25" s="715"/>
      <c r="CY25" s="716"/>
      <c r="CZ25" s="684">
        <v>15.2</v>
      </c>
      <c r="DA25" s="713"/>
      <c r="DB25" s="713"/>
      <c r="DC25" s="717"/>
      <c r="DD25" s="688">
        <v>4139251</v>
      </c>
      <c r="DE25" s="715"/>
      <c r="DF25" s="715"/>
      <c r="DG25" s="715"/>
      <c r="DH25" s="715"/>
      <c r="DI25" s="715"/>
      <c r="DJ25" s="715"/>
      <c r="DK25" s="716"/>
      <c r="DL25" s="688">
        <v>4113156</v>
      </c>
      <c r="DM25" s="715"/>
      <c r="DN25" s="715"/>
      <c r="DO25" s="715"/>
      <c r="DP25" s="715"/>
      <c r="DQ25" s="715"/>
      <c r="DR25" s="715"/>
      <c r="DS25" s="715"/>
      <c r="DT25" s="715"/>
      <c r="DU25" s="715"/>
      <c r="DV25" s="716"/>
      <c r="DW25" s="684">
        <v>23</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259791</v>
      </c>
      <c r="S26" s="680"/>
      <c r="T26" s="680"/>
      <c r="U26" s="680"/>
      <c r="V26" s="680"/>
      <c r="W26" s="680"/>
      <c r="X26" s="680"/>
      <c r="Y26" s="681"/>
      <c r="Z26" s="682">
        <v>0.8</v>
      </c>
      <c r="AA26" s="682"/>
      <c r="AB26" s="682"/>
      <c r="AC26" s="682"/>
      <c r="AD26" s="683" t="s">
        <v>175</v>
      </c>
      <c r="AE26" s="683"/>
      <c r="AF26" s="683"/>
      <c r="AG26" s="683"/>
      <c r="AH26" s="683"/>
      <c r="AI26" s="683"/>
      <c r="AJ26" s="683"/>
      <c r="AK26" s="683"/>
      <c r="AL26" s="684" t="s">
        <v>256</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175</v>
      </c>
      <c r="BP26" s="682"/>
      <c r="BQ26" s="682"/>
      <c r="BR26" s="682"/>
      <c r="BS26" s="688" t="s">
        <v>137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3182678</v>
      </c>
      <c r="CS26" s="680"/>
      <c r="CT26" s="680"/>
      <c r="CU26" s="680"/>
      <c r="CV26" s="680"/>
      <c r="CW26" s="680"/>
      <c r="CX26" s="680"/>
      <c r="CY26" s="681"/>
      <c r="CZ26" s="684">
        <v>10.8</v>
      </c>
      <c r="DA26" s="713"/>
      <c r="DB26" s="713"/>
      <c r="DC26" s="717"/>
      <c r="DD26" s="688">
        <v>2845937</v>
      </c>
      <c r="DE26" s="680"/>
      <c r="DF26" s="680"/>
      <c r="DG26" s="680"/>
      <c r="DH26" s="680"/>
      <c r="DI26" s="680"/>
      <c r="DJ26" s="680"/>
      <c r="DK26" s="681"/>
      <c r="DL26" s="688" t="s">
        <v>137</v>
      </c>
      <c r="DM26" s="680"/>
      <c r="DN26" s="680"/>
      <c r="DO26" s="680"/>
      <c r="DP26" s="680"/>
      <c r="DQ26" s="680"/>
      <c r="DR26" s="680"/>
      <c r="DS26" s="680"/>
      <c r="DT26" s="680"/>
      <c r="DU26" s="680"/>
      <c r="DV26" s="681"/>
      <c r="DW26" s="684" t="s">
        <v>175</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4673168</v>
      </c>
      <c r="S27" s="680"/>
      <c r="T27" s="680"/>
      <c r="U27" s="680"/>
      <c r="V27" s="680"/>
      <c r="W27" s="680"/>
      <c r="X27" s="680"/>
      <c r="Y27" s="681"/>
      <c r="Z27" s="682">
        <v>15.1</v>
      </c>
      <c r="AA27" s="682"/>
      <c r="AB27" s="682"/>
      <c r="AC27" s="682"/>
      <c r="AD27" s="683" t="s">
        <v>175</v>
      </c>
      <c r="AE27" s="683"/>
      <c r="AF27" s="683"/>
      <c r="AG27" s="683"/>
      <c r="AH27" s="683"/>
      <c r="AI27" s="683"/>
      <c r="AJ27" s="683"/>
      <c r="AK27" s="683"/>
      <c r="AL27" s="684" t="s">
        <v>175</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13358936</v>
      </c>
      <c r="BH27" s="680"/>
      <c r="BI27" s="680"/>
      <c r="BJ27" s="680"/>
      <c r="BK27" s="680"/>
      <c r="BL27" s="680"/>
      <c r="BM27" s="680"/>
      <c r="BN27" s="681"/>
      <c r="BO27" s="682">
        <v>100</v>
      </c>
      <c r="BP27" s="682"/>
      <c r="BQ27" s="682"/>
      <c r="BR27" s="682"/>
      <c r="BS27" s="688">
        <v>126688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7270666</v>
      </c>
      <c r="CS27" s="715"/>
      <c r="CT27" s="715"/>
      <c r="CU27" s="715"/>
      <c r="CV27" s="715"/>
      <c r="CW27" s="715"/>
      <c r="CX27" s="715"/>
      <c r="CY27" s="716"/>
      <c r="CZ27" s="684">
        <v>24.6</v>
      </c>
      <c r="DA27" s="713"/>
      <c r="DB27" s="713"/>
      <c r="DC27" s="717"/>
      <c r="DD27" s="688">
        <v>2265444</v>
      </c>
      <c r="DE27" s="715"/>
      <c r="DF27" s="715"/>
      <c r="DG27" s="715"/>
      <c r="DH27" s="715"/>
      <c r="DI27" s="715"/>
      <c r="DJ27" s="715"/>
      <c r="DK27" s="716"/>
      <c r="DL27" s="688">
        <v>2264643</v>
      </c>
      <c r="DM27" s="715"/>
      <c r="DN27" s="715"/>
      <c r="DO27" s="715"/>
      <c r="DP27" s="715"/>
      <c r="DQ27" s="715"/>
      <c r="DR27" s="715"/>
      <c r="DS27" s="715"/>
      <c r="DT27" s="715"/>
      <c r="DU27" s="715"/>
      <c r="DV27" s="716"/>
      <c r="DW27" s="684">
        <v>12.7</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175</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2295170</v>
      </c>
      <c r="CS28" s="680"/>
      <c r="CT28" s="680"/>
      <c r="CU28" s="680"/>
      <c r="CV28" s="680"/>
      <c r="CW28" s="680"/>
      <c r="CX28" s="680"/>
      <c r="CY28" s="681"/>
      <c r="CZ28" s="684">
        <v>7.8</v>
      </c>
      <c r="DA28" s="713"/>
      <c r="DB28" s="713"/>
      <c r="DC28" s="717"/>
      <c r="DD28" s="688">
        <v>2262149</v>
      </c>
      <c r="DE28" s="680"/>
      <c r="DF28" s="680"/>
      <c r="DG28" s="680"/>
      <c r="DH28" s="680"/>
      <c r="DI28" s="680"/>
      <c r="DJ28" s="680"/>
      <c r="DK28" s="681"/>
      <c r="DL28" s="688">
        <v>2262149</v>
      </c>
      <c r="DM28" s="680"/>
      <c r="DN28" s="680"/>
      <c r="DO28" s="680"/>
      <c r="DP28" s="680"/>
      <c r="DQ28" s="680"/>
      <c r="DR28" s="680"/>
      <c r="DS28" s="680"/>
      <c r="DT28" s="680"/>
      <c r="DU28" s="680"/>
      <c r="DV28" s="681"/>
      <c r="DW28" s="684">
        <v>12.7</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2057477</v>
      </c>
      <c r="S29" s="680"/>
      <c r="T29" s="680"/>
      <c r="U29" s="680"/>
      <c r="V29" s="680"/>
      <c r="W29" s="680"/>
      <c r="X29" s="680"/>
      <c r="Y29" s="681"/>
      <c r="Z29" s="682">
        <v>6.6</v>
      </c>
      <c r="AA29" s="682"/>
      <c r="AB29" s="682"/>
      <c r="AC29" s="682"/>
      <c r="AD29" s="683" t="s">
        <v>175</v>
      </c>
      <c r="AE29" s="683"/>
      <c r="AF29" s="683"/>
      <c r="AG29" s="683"/>
      <c r="AH29" s="683"/>
      <c r="AI29" s="683"/>
      <c r="AJ29" s="683"/>
      <c r="AK29" s="683"/>
      <c r="AL29" s="684" t="s">
        <v>175</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2295170</v>
      </c>
      <c r="CS29" s="715"/>
      <c r="CT29" s="715"/>
      <c r="CU29" s="715"/>
      <c r="CV29" s="715"/>
      <c r="CW29" s="715"/>
      <c r="CX29" s="715"/>
      <c r="CY29" s="716"/>
      <c r="CZ29" s="684">
        <v>7.8</v>
      </c>
      <c r="DA29" s="713"/>
      <c r="DB29" s="713"/>
      <c r="DC29" s="717"/>
      <c r="DD29" s="688">
        <v>2262149</v>
      </c>
      <c r="DE29" s="715"/>
      <c r="DF29" s="715"/>
      <c r="DG29" s="715"/>
      <c r="DH29" s="715"/>
      <c r="DI29" s="715"/>
      <c r="DJ29" s="715"/>
      <c r="DK29" s="716"/>
      <c r="DL29" s="688">
        <v>2262149</v>
      </c>
      <c r="DM29" s="715"/>
      <c r="DN29" s="715"/>
      <c r="DO29" s="715"/>
      <c r="DP29" s="715"/>
      <c r="DQ29" s="715"/>
      <c r="DR29" s="715"/>
      <c r="DS29" s="715"/>
      <c r="DT29" s="715"/>
      <c r="DU29" s="715"/>
      <c r="DV29" s="716"/>
      <c r="DW29" s="684">
        <v>12.7</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54562</v>
      </c>
      <c r="S30" s="680"/>
      <c r="T30" s="680"/>
      <c r="U30" s="680"/>
      <c r="V30" s="680"/>
      <c r="W30" s="680"/>
      <c r="X30" s="680"/>
      <c r="Y30" s="681"/>
      <c r="Z30" s="682">
        <v>0.2</v>
      </c>
      <c r="AA30" s="682"/>
      <c r="AB30" s="682"/>
      <c r="AC30" s="682"/>
      <c r="AD30" s="683">
        <v>39099</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99.2</v>
      </c>
      <c r="BH30" s="740"/>
      <c r="BI30" s="740"/>
      <c r="BJ30" s="740"/>
      <c r="BK30" s="740"/>
      <c r="BL30" s="740"/>
      <c r="BM30" s="674">
        <v>98.2</v>
      </c>
      <c r="BN30" s="740"/>
      <c r="BO30" s="740"/>
      <c r="BP30" s="740"/>
      <c r="BQ30" s="741"/>
      <c r="BR30" s="739">
        <v>99.3</v>
      </c>
      <c r="BS30" s="740"/>
      <c r="BT30" s="740"/>
      <c r="BU30" s="740"/>
      <c r="BV30" s="740"/>
      <c r="BW30" s="740"/>
      <c r="BX30" s="674">
        <v>98.1</v>
      </c>
      <c r="BY30" s="740"/>
      <c r="BZ30" s="740"/>
      <c r="CA30" s="740"/>
      <c r="CB30" s="741"/>
      <c r="CD30" s="744"/>
      <c r="CE30" s="745"/>
      <c r="CF30" s="694" t="s">
        <v>311</v>
      </c>
      <c r="CG30" s="695"/>
      <c r="CH30" s="695"/>
      <c r="CI30" s="695"/>
      <c r="CJ30" s="695"/>
      <c r="CK30" s="695"/>
      <c r="CL30" s="695"/>
      <c r="CM30" s="695"/>
      <c r="CN30" s="695"/>
      <c r="CO30" s="695"/>
      <c r="CP30" s="695"/>
      <c r="CQ30" s="696"/>
      <c r="CR30" s="679">
        <v>2117734</v>
      </c>
      <c r="CS30" s="680"/>
      <c r="CT30" s="680"/>
      <c r="CU30" s="680"/>
      <c r="CV30" s="680"/>
      <c r="CW30" s="680"/>
      <c r="CX30" s="680"/>
      <c r="CY30" s="681"/>
      <c r="CZ30" s="684">
        <v>7.2</v>
      </c>
      <c r="DA30" s="713"/>
      <c r="DB30" s="713"/>
      <c r="DC30" s="717"/>
      <c r="DD30" s="688">
        <v>2088411</v>
      </c>
      <c r="DE30" s="680"/>
      <c r="DF30" s="680"/>
      <c r="DG30" s="680"/>
      <c r="DH30" s="680"/>
      <c r="DI30" s="680"/>
      <c r="DJ30" s="680"/>
      <c r="DK30" s="681"/>
      <c r="DL30" s="688">
        <v>2088411</v>
      </c>
      <c r="DM30" s="680"/>
      <c r="DN30" s="680"/>
      <c r="DO30" s="680"/>
      <c r="DP30" s="680"/>
      <c r="DQ30" s="680"/>
      <c r="DR30" s="680"/>
      <c r="DS30" s="680"/>
      <c r="DT30" s="680"/>
      <c r="DU30" s="680"/>
      <c r="DV30" s="681"/>
      <c r="DW30" s="684">
        <v>11.7</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6233</v>
      </c>
      <c r="S31" s="680"/>
      <c r="T31" s="680"/>
      <c r="U31" s="680"/>
      <c r="V31" s="680"/>
      <c r="W31" s="680"/>
      <c r="X31" s="680"/>
      <c r="Y31" s="681"/>
      <c r="Z31" s="682">
        <v>0</v>
      </c>
      <c r="AA31" s="682"/>
      <c r="AB31" s="682"/>
      <c r="AC31" s="682"/>
      <c r="AD31" s="683" t="s">
        <v>256</v>
      </c>
      <c r="AE31" s="683"/>
      <c r="AF31" s="683"/>
      <c r="AG31" s="683"/>
      <c r="AH31" s="683"/>
      <c r="AI31" s="683"/>
      <c r="AJ31" s="683"/>
      <c r="AK31" s="683"/>
      <c r="AL31" s="684" t="s">
        <v>175</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97.7</v>
      </c>
      <c r="BN31" s="737"/>
      <c r="BO31" s="737"/>
      <c r="BP31" s="737"/>
      <c r="BQ31" s="738"/>
      <c r="BR31" s="736">
        <v>99.1</v>
      </c>
      <c r="BS31" s="715"/>
      <c r="BT31" s="715"/>
      <c r="BU31" s="715"/>
      <c r="BV31" s="715"/>
      <c r="BW31" s="715"/>
      <c r="BX31" s="685">
        <v>97.6</v>
      </c>
      <c r="BY31" s="737"/>
      <c r="BZ31" s="737"/>
      <c r="CA31" s="737"/>
      <c r="CB31" s="738"/>
      <c r="CD31" s="744"/>
      <c r="CE31" s="745"/>
      <c r="CF31" s="694" t="s">
        <v>315</v>
      </c>
      <c r="CG31" s="695"/>
      <c r="CH31" s="695"/>
      <c r="CI31" s="695"/>
      <c r="CJ31" s="695"/>
      <c r="CK31" s="695"/>
      <c r="CL31" s="695"/>
      <c r="CM31" s="695"/>
      <c r="CN31" s="695"/>
      <c r="CO31" s="695"/>
      <c r="CP31" s="695"/>
      <c r="CQ31" s="696"/>
      <c r="CR31" s="679">
        <v>177436</v>
      </c>
      <c r="CS31" s="715"/>
      <c r="CT31" s="715"/>
      <c r="CU31" s="715"/>
      <c r="CV31" s="715"/>
      <c r="CW31" s="715"/>
      <c r="CX31" s="715"/>
      <c r="CY31" s="716"/>
      <c r="CZ31" s="684">
        <v>0.6</v>
      </c>
      <c r="DA31" s="713"/>
      <c r="DB31" s="713"/>
      <c r="DC31" s="717"/>
      <c r="DD31" s="688">
        <v>173738</v>
      </c>
      <c r="DE31" s="715"/>
      <c r="DF31" s="715"/>
      <c r="DG31" s="715"/>
      <c r="DH31" s="715"/>
      <c r="DI31" s="715"/>
      <c r="DJ31" s="715"/>
      <c r="DK31" s="716"/>
      <c r="DL31" s="688">
        <v>173738</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1506808</v>
      </c>
      <c r="S32" s="680"/>
      <c r="T32" s="680"/>
      <c r="U32" s="680"/>
      <c r="V32" s="680"/>
      <c r="W32" s="680"/>
      <c r="X32" s="680"/>
      <c r="Y32" s="681"/>
      <c r="Z32" s="682">
        <v>4.9000000000000004</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98.7</v>
      </c>
      <c r="BN32" s="749"/>
      <c r="BO32" s="749"/>
      <c r="BP32" s="749"/>
      <c r="BQ32" s="751"/>
      <c r="BR32" s="748">
        <v>99.5</v>
      </c>
      <c r="BS32" s="749"/>
      <c r="BT32" s="749"/>
      <c r="BU32" s="749"/>
      <c r="BV32" s="749"/>
      <c r="BW32" s="749"/>
      <c r="BX32" s="750">
        <v>98.5</v>
      </c>
      <c r="BY32" s="749"/>
      <c r="BZ32" s="749"/>
      <c r="CA32" s="749"/>
      <c r="CB32" s="751"/>
      <c r="CD32" s="746"/>
      <c r="CE32" s="747"/>
      <c r="CF32" s="694" t="s">
        <v>318</v>
      </c>
      <c r="CG32" s="695"/>
      <c r="CH32" s="695"/>
      <c r="CI32" s="695"/>
      <c r="CJ32" s="695"/>
      <c r="CK32" s="695"/>
      <c r="CL32" s="695"/>
      <c r="CM32" s="695"/>
      <c r="CN32" s="695"/>
      <c r="CO32" s="695"/>
      <c r="CP32" s="695"/>
      <c r="CQ32" s="696"/>
      <c r="CR32" s="679" t="s">
        <v>175</v>
      </c>
      <c r="CS32" s="680"/>
      <c r="CT32" s="680"/>
      <c r="CU32" s="680"/>
      <c r="CV32" s="680"/>
      <c r="CW32" s="680"/>
      <c r="CX32" s="680"/>
      <c r="CY32" s="681"/>
      <c r="CZ32" s="684" t="s">
        <v>175</v>
      </c>
      <c r="DA32" s="713"/>
      <c r="DB32" s="713"/>
      <c r="DC32" s="717"/>
      <c r="DD32" s="688" t="s">
        <v>175</v>
      </c>
      <c r="DE32" s="680"/>
      <c r="DF32" s="680"/>
      <c r="DG32" s="680"/>
      <c r="DH32" s="680"/>
      <c r="DI32" s="680"/>
      <c r="DJ32" s="680"/>
      <c r="DK32" s="681"/>
      <c r="DL32" s="688" t="s">
        <v>175</v>
      </c>
      <c r="DM32" s="680"/>
      <c r="DN32" s="680"/>
      <c r="DO32" s="680"/>
      <c r="DP32" s="680"/>
      <c r="DQ32" s="680"/>
      <c r="DR32" s="680"/>
      <c r="DS32" s="680"/>
      <c r="DT32" s="680"/>
      <c r="DU32" s="680"/>
      <c r="DV32" s="681"/>
      <c r="DW32" s="684" t="s">
        <v>175</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1388896</v>
      </c>
      <c r="S33" s="680"/>
      <c r="T33" s="680"/>
      <c r="U33" s="680"/>
      <c r="V33" s="680"/>
      <c r="W33" s="680"/>
      <c r="X33" s="680"/>
      <c r="Y33" s="681"/>
      <c r="Z33" s="682">
        <v>4.5</v>
      </c>
      <c r="AA33" s="682"/>
      <c r="AB33" s="682"/>
      <c r="AC33" s="682"/>
      <c r="AD33" s="683" t="s">
        <v>175</v>
      </c>
      <c r="AE33" s="683"/>
      <c r="AF33" s="683"/>
      <c r="AG33" s="683"/>
      <c r="AH33" s="683"/>
      <c r="AI33" s="683"/>
      <c r="AJ33" s="683"/>
      <c r="AK33" s="683"/>
      <c r="AL33" s="684" t="s">
        <v>175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12427208</v>
      </c>
      <c r="CS33" s="715"/>
      <c r="CT33" s="715"/>
      <c r="CU33" s="715"/>
      <c r="CV33" s="715"/>
      <c r="CW33" s="715"/>
      <c r="CX33" s="715"/>
      <c r="CY33" s="716"/>
      <c r="CZ33" s="684">
        <v>42</v>
      </c>
      <c r="DA33" s="713"/>
      <c r="DB33" s="713"/>
      <c r="DC33" s="717"/>
      <c r="DD33" s="688">
        <v>10950697</v>
      </c>
      <c r="DE33" s="715"/>
      <c r="DF33" s="715"/>
      <c r="DG33" s="715"/>
      <c r="DH33" s="715"/>
      <c r="DI33" s="715"/>
      <c r="DJ33" s="715"/>
      <c r="DK33" s="716"/>
      <c r="DL33" s="688">
        <v>7946781</v>
      </c>
      <c r="DM33" s="715"/>
      <c r="DN33" s="715"/>
      <c r="DO33" s="715"/>
      <c r="DP33" s="715"/>
      <c r="DQ33" s="715"/>
      <c r="DR33" s="715"/>
      <c r="DS33" s="715"/>
      <c r="DT33" s="715"/>
      <c r="DU33" s="715"/>
      <c r="DV33" s="716"/>
      <c r="DW33" s="684">
        <v>44.5</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472907</v>
      </c>
      <c r="S34" s="680"/>
      <c r="T34" s="680"/>
      <c r="U34" s="680"/>
      <c r="V34" s="680"/>
      <c r="W34" s="680"/>
      <c r="X34" s="680"/>
      <c r="Y34" s="681"/>
      <c r="Z34" s="682">
        <v>1.5</v>
      </c>
      <c r="AA34" s="682"/>
      <c r="AB34" s="682"/>
      <c r="AC34" s="682"/>
      <c r="AD34" s="683">
        <v>20811</v>
      </c>
      <c r="AE34" s="683"/>
      <c r="AF34" s="683"/>
      <c r="AG34" s="683"/>
      <c r="AH34" s="683"/>
      <c r="AI34" s="683"/>
      <c r="AJ34" s="683"/>
      <c r="AK34" s="683"/>
      <c r="AL34" s="684">
        <v>0.1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4542547</v>
      </c>
      <c r="CS34" s="680"/>
      <c r="CT34" s="680"/>
      <c r="CU34" s="680"/>
      <c r="CV34" s="680"/>
      <c r="CW34" s="680"/>
      <c r="CX34" s="680"/>
      <c r="CY34" s="681"/>
      <c r="CZ34" s="684">
        <v>15.4</v>
      </c>
      <c r="DA34" s="713"/>
      <c r="DB34" s="713"/>
      <c r="DC34" s="717"/>
      <c r="DD34" s="688">
        <v>3845607</v>
      </c>
      <c r="DE34" s="680"/>
      <c r="DF34" s="680"/>
      <c r="DG34" s="680"/>
      <c r="DH34" s="680"/>
      <c r="DI34" s="680"/>
      <c r="DJ34" s="680"/>
      <c r="DK34" s="681"/>
      <c r="DL34" s="688">
        <v>3446945</v>
      </c>
      <c r="DM34" s="680"/>
      <c r="DN34" s="680"/>
      <c r="DO34" s="680"/>
      <c r="DP34" s="680"/>
      <c r="DQ34" s="680"/>
      <c r="DR34" s="680"/>
      <c r="DS34" s="680"/>
      <c r="DT34" s="680"/>
      <c r="DU34" s="680"/>
      <c r="DV34" s="681"/>
      <c r="DW34" s="684">
        <v>19.3</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2335453</v>
      </c>
      <c r="S35" s="680"/>
      <c r="T35" s="680"/>
      <c r="U35" s="680"/>
      <c r="V35" s="680"/>
      <c r="W35" s="680"/>
      <c r="X35" s="680"/>
      <c r="Y35" s="681"/>
      <c r="Z35" s="682">
        <v>7.5</v>
      </c>
      <c r="AA35" s="682"/>
      <c r="AB35" s="682"/>
      <c r="AC35" s="682"/>
      <c r="AD35" s="683" t="s">
        <v>175</v>
      </c>
      <c r="AE35" s="683"/>
      <c r="AF35" s="683"/>
      <c r="AG35" s="683"/>
      <c r="AH35" s="683"/>
      <c r="AI35" s="683"/>
      <c r="AJ35" s="683"/>
      <c r="AK35" s="683"/>
      <c r="AL35" s="684" t="s">
        <v>175</v>
      </c>
      <c r="AM35" s="685"/>
      <c r="AN35" s="685"/>
      <c r="AO35" s="686"/>
      <c r="AP35" s="234"/>
      <c r="AQ35" s="752" t="s">
        <v>326</v>
      </c>
      <c r="AR35" s="753"/>
      <c r="AS35" s="753"/>
      <c r="AT35" s="753"/>
      <c r="AU35" s="753"/>
      <c r="AV35" s="753"/>
      <c r="AW35" s="753"/>
      <c r="AX35" s="753"/>
      <c r="AY35" s="754"/>
      <c r="AZ35" s="668">
        <v>3664880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316278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280154</v>
      </c>
      <c r="CS35" s="715"/>
      <c r="CT35" s="715"/>
      <c r="CU35" s="715"/>
      <c r="CV35" s="715"/>
      <c r="CW35" s="715"/>
      <c r="CX35" s="715"/>
      <c r="CY35" s="716"/>
      <c r="CZ35" s="684">
        <v>0.9</v>
      </c>
      <c r="DA35" s="713"/>
      <c r="DB35" s="713"/>
      <c r="DC35" s="717"/>
      <c r="DD35" s="688">
        <v>272331</v>
      </c>
      <c r="DE35" s="715"/>
      <c r="DF35" s="715"/>
      <c r="DG35" s="715"/>
      <c r="DH35" s="715"/>
      <c r="DI35" s="715"/>
      <c r="DJ35" s="715"/>
      <c r="DK35" s="716"/>
      <c r="DL35" s="688">
        <v>272331</v>
      </c>
      <c r="DM35" s="715"/>
      <c r="DN35" s="715"/>
      <c r="DO35" s="715"/>
      <c r="DP35" s="715"/>
      <c r="DQ35" s="715"/>
      <c r="DR35" s="715"/>
      <c r="DS35" s="715"/>
      <c r="DT35" s="715"/>
      <c r="DU35" s="715"/>
      <c r="DV35" s="716"/>
      <c r="DW35" s="684">
        <v>1.5</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175</v>
      </c>
      <c r="AA36" s="682"/>
      <c r="AB36" s="682"/>
      <c r="AC36" s="682"/>
      <c r="AD36" s="683" t="s">
        <v>175</v>
      </c>
      <c r="AE36" s="683"/>
      <c r="AF36" s="683"/>
      <c r="AG36" s="683"/>
      <c r="AH36" s="683"/>
      <c r="AI36" s="683"/>
      <c r="AJ36" s="683"/>
      <c r="AK36" s="683"/>
      <c r="AL36" s="684" t="s">
        <v>137</v>
      </c>
      <c r="AM36" s="685"/>
      <c r="AN36" s="685"/>
      <c r="AO36" s="686"/>
      <c r="AQ36" s="756" t="s">
        <v>330</v>
      </c>
      <c r="AR36" s="757"/>
      <c r="AS36" s="757"/>
      <c r="AT36" s="757"/>
      <c r="AU36" s="757"/>
      <c r="AV36" s="757"/>
      <c r="AW36" s="757"/>
      <c r="AX36" s="757"/>
      <c r="AY36" s="758"/>
      <c r="AZ36" s="679">
        <v>469278</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289651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3286208</v>
      </c>
      <c r="CS36" s="680"/>
      <c r="CT36" s="680"/>
      <c r="CU36" s="680"/>
      <c r="CV36" s="680"/>
      <c r="CW36" s="680"/>
      <c r="CX36" s="680"/>
      <c r="CY36" s="681"/>
      <c r="CZ36" s="684">
        <v>11.1</v>
      </c>
      <c r="DA36" s="713"/>
      <c r="DB36" s="713"/>
      <c r="DC36" s="717"/>
      <c r="DD36" s="688">
        <v>3062944</v>
      </c>
      <c r="DE36" s="680"/>
      <c r="DF36" s="680"/>
      <c r="DG36" s="680"/>
      <c r="DH36" s="680"/>
      <c r="DI36" s="680"/>
      <c r="DJ36" s="680"/>
      <c r="DK36" s="681"/>
      <c r="DL36" s="688">
        <v>2065525</v>
      </c>
      <c r="DM36" s="680"/>
      <c r="DN36" s="680"/>
      <c r="DO36" s="680"/>
      <c r="DP36" s="680"/>
      <c r="DQ36" s="680"/>
      <c r="DR36" s="680"/>
      <c r="DS36" s="680"/>
      <c r="DT36" s="680"/>
      <c r="DU36" s="680"/>
      <c r="DV36" s="681"/>
      <c r="DW36" s="684">
        <v>11.6</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1116253</v>
      </c>
      <c r="S37" s="680"/>
      <c r="T37" s="680"/>
      <c r="U37" s="680"/>
      <c r="V37" s="680"/>
      <c r="W37" s="680"/>
      <c r="X37" s="680"/>
      <c r="Y37" s="681"/>
      <c r="Z37" s="682">
        <v>3.6</v>
      </c>
      <c r="AA37" s="682"/>
      <c r="AB37" s="682"/>
      <c r="AC37" s="682"/>
      <c r="AD37" s="683" t="s">
        <v>175</v>
      </c>
      <c r="AE37" s="683"/>
      <c r="AF37" s="683"/>
      <c r="AG37" s="683"/>
      <c r="AH37" s="683"/>
      <c r="AI37" s="683"/>
      <c r="AJ37" s="683"/>
      <c r="AK37" s="683"/>
      <c r="AL37" s="684" t="s">
        <v>137</v>
      </c>
      <c r="AM37" s="685"/>
      <c r="AN37" s="685"/>
      <c r="AO37" s="686"/>
      <c r="AQ37" s="756" t="s">
        <v>334</v>
      </c>
      <c r="AR37" s="757"/>
      <c r="AS37" s="757"/>
      <c r="AT37" s="757"/>
      <c r="AU37" s="757"/>
      <c r="AV37" s="757"/>
      <c r="AW37" s="757"/>
      <c r="AX37" s="757"/>
      <c r="AY37" s="758"/>
      <c r="AZ37" s="679">
        <v>399604</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13638</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1247069</v>
      </c>
      <c r="CS37" s="715"/>
      <c r="CT37" s="715"/>
      <c r="CU37" s="715"/>
      <c r="CV37" s="715"/>
      <c r="CW37" s="715"/>
      <c r="CX37" s="715"/>
      <c r="CY37" s="716"/>
      <c r="CZ37" s="684">
        <v>4.2</v>
      </c>
      <c r="DA37" s="713"/>
      <c r="DB37" s="713"/>
      <c r="DC37" s="717"/>
      <c r="DD37" s="688">
        <v>1247069</v>
      </c>
      <c r="DE37" s="715"/>
      <c r="DF37" s="715"/>
      <c r="DG37" s="715"/>
      <c r="DH37" s="715"/>
      <c r="DI37" s="715"/>
      <c r="DJ37" s="715"/>
      <c r="DK37" s="716"/>
      <c r="DL37" s="688">
        <v>1133900</v>
      </c>
      <c r="DM37" s="715"/>
      <c r="DN37" s="715"/>
      <c r="DO37" s="715"/>
      <c r="DP37" s="715"/>
      <c r="DQ37" s="715"/>
      <c r="DR37" s="715"/>
      <c r="DS37" s="715"/>
      <c r="DT37" s="715"/>
      <c r="DU37" s="715"/>
      <c r="DV37" s="716"/>
      <c r="DW37" s="684">
        <v>6.3</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30944898</v>
      </c>
      <c r="S38" s="760"/>
      <c r="T38" s="760"/>
      <c r="U38" s="760"/>
      <c r="V38" s="760"/>
      <c r="W38" s="760"/>
      <c r="X38" s="760"/>
      <c r="Y38" s="761"/>
      <c r="Z38" s="762">
        <v>100</v>
      </c>
      <c r="AA38" s="762"/>
      <c r="AB38" s="762"/>
      <c r="AC38" s="762"/>
      <c r="AD38" s="763">
        <v>16753253</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166796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21473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3173901</v>
      </c>
      <c r="CS38" s="680"/>
      <c r="CT38" s="680"/>
      <c r="CU38" s="680"/>
      <c r="CV38" s="680"/>
      <c r="CW38" s="680"/>
      <c r="CX38" s="680"/>
      <c r="CY38" s="681"/>
      <c r="CZ38" s="684">
        <v>10.7</v>
      </c>
      <c r="DA38" s="713"/>
      <c r="DB38" s="713"/>
      <c r="DC38" s="717"/>
      <c r="DD38" s="688">
        <v>2628068</v>
      </c>
      <c r="DE38" s="680"/>
      <c r="DF38" s="680"/>
      <c r="DG38" s="680"/>
      <c r="DH38" s="680"/>
      <c r="DI38" s="680"/>
      <c r="DJ38" s="680"/>
      <c r="DK38" s="681"/>
      <c r="DL38" s="688">
        <v>2161980</v>
      </c>
      <c r="DM38" s="680"/>
      <c r="DN38" s="680"/>
      <c r="DO38" s="680"/>
      <c r="DP38" s="680"/>
      <c r="DQ38" s="680"/>
      <c r="DR38" s="680"/>
      <c r="DS38" s="680"/>
      <c r="DT38" s="680"/>
      <c r="DU38" s="680"/>
      <c r="DV38" s="681"/>
      <c r="DW38" s="684">
        <v>12.1</v>
      </c>
      <c r="DX38" s="713"/>
      <c r="DY38" s="713"/>
      <c r="DZ38" s="713"/>
      <c r="EA38" s="713"/>
      <c r="EB38" s="713"/>
      <c r="EC38" s="714"/>
    </row>
    <row r="39" spans="2:133" ht="11.25" customHeight="1">
      <c r="AQ39" s="756" t="s">
        <v>341</v>
      </c>
      <c r="AR39" s="757"/>
      <c r="AS39" s="757"/>
      <c r="AT39" s="757"/>
      <c r="AU39" s="757"/>
      <c r="AV39" s="757"/>
      <c r="AW39" s="757"/>
      <c r="AX39" s="757"/>
      <c r="AY39" s="758"/>
      <c r="AZ39" s="679">
        <v>69079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99</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1020845</v>
      </c>
      <c r="CS39" s="715"/>
      <c r="CT39" s="715"/>
      <c r="CU39" s="715"/>
      <c r="CV39" s="715"/>
      <c r="CW39" s="715"/>
      <c r="CX39" s="715"/>
      <c r="CY39" s="716"/>
      <c r="CZ39" s="684">
        <v>3.5</v>
      </c>
      <c r="DA39" s="713"/>
      <c r="DB39" s="713"/>
      <c r="DC39" s="717"/>
      <c r="DD39" s="688">
        <v>1018194</v>
      </c>
      <c r="DE39" s="715"/>
      <c r="DF39" s="715"/>
      <c r="DG39" s="715"/>
      <c r="DH39" s="715"/>
      <c r="DI39" s="715"/>
      <c r="DJ39" s="715"/>
      <c r="DK39" s="716"/>
      <c r="DL39" s="688" t="s">
        <v>175</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345</v>
      </c>
      <c r="AR40" s="757"/>
      <c r="AS40" s="757"/>
      <c r="AT40" s="757"/>
      <c r="AU40" s="757"/>
      <c r="AV40" s="757"/>
      <c r="AW40" s="757"/>
      <c r="AX40" s="757"/>
      <c r="AY40" s="758"/>
      <c r="AZ40" s="679">
        <v>671251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137</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123553</v>
      </c>
      <c r="CS40" s="680"/>
      <c r="CT40" s="680"/>
      <c r="CU40" s="680"/>
      <c r="CV40" s="680"/>
      <c r="CW40" s="680"/>
      <c r="CX40" s="680"/>
      <c r="CY40" s="681"/>
      <c r="CZ40" s="684">
        <v>0.4</v>
      </c>
      <c r="DA40" s="713"/>
      <c r="DB40" s="713"/>
      <c r="DC40" s="717"/>
      <c r="DD40" s="688">
        <v>123553</v>
      </c>
      <c r="DE40" s="680"/>
      <c r="DF40" s="680"/>
      <c r="DG40" s="680"/>
      <c r="DH40" s="680"/>
      <c r="DI40" s="680"/>
      <c r="DJ40" s="680"/>
      <c r="DK40" s="681"/>
      <c r="DL40" s="688" t="s">
        <v>175</v>
      </c>
      <c r="DM40" s="680"/>
      <c r="DN40" s="680"/>
      <c r="DO40" s="680"/>
      <c r="DP40" s="680"/>
      <c r="DQ40" s="680"/>
      <c r="DR40" s="680"/>
      <c r="DS40" s="680"/>
      <c r="DT40" s="680"/>
      <c r="DU40" s="680"/>
      <c r="DV40" s="681"/>
      <c r="DW40" s="684" t="s">
        <v>137</v>
      </c>
      <c r="DX40" s="713"/>
      <c r="DY40" s="713"/>
      <c r="DZ40" s="713"/>
      <c r="EA40" s="713"/>
      <c r="EB40" s="713"/>
      <c r="EC40" s="714"/>
    </row>
    <row r="41" spans="2:133" ht="11.25" customHeight="1">
      <c r="AQ41" s="766" t="s">
        <v>348</v>
      </c>
      <c r="AR41" s="767"/>
      <c r="AS41" s="767"/>
      <c r="AT41" s="767"/>
      <c r="AU41" s="767"/>
      <c r="AV41" s="767"/>
      <c r="AW41" s="767"/>
      <c r="AX41" s="767"/>
      <c r="AY41" s="768"/>
      <c r="AZ41" s="759">
        <v>1888872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175</v>
      </c>
      <c r="DA41" s="713"/>
      <c r="DB41" s="713"/>
      <c r="DC41" s="717"/>
      <c r="DD41" s="688" t="s">
        <v>175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3074619</v>
      </c>
      <c r="CS42" s="680"/>
      <c r="CT42" s="680"/>
      <c r="CU42" s="680"/>
      <c r="CV42" s="680"/>
      <c r="CW42" s="680"/>
      <c r="CX42" s="680"/>
      <c r="CY42" s="681"/>
      <c r="CZ42" s="684">
        <v>10.4</v>
      </c>
      <c r="DA42" s="685"/>
      <c r="DB42" s="685"/>
      <c r="DC42" s="780"/>
      <c r="DD42" s="688">
        <v>660144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191845</v>
      </c>
      <c r="CS43" s="715"/>
      <c r="CT43" s="715"/>
      <c r="CU43" s="715"/>
      <c r="CV43" s="715"/>
      <c r="CW43" s="715"/>
      <c r="CX43" s="715"/>
      <c r="CY43" s="716"/>
      <c r="CZ43" s="684">
        <v>0.6</v>
      </c>
      <c r="DA43" s="713"/>
      <c r="DB43" s="713"/>
      <c r="DC43" s="717"/>
      <c r="DD43" s="688">
        <v>191845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3074619</v>
      </c>
      <c r="CS44" s="680"/>
      <c r="CT44" s="680"/>
      <c r="CU44" s="680"/>
      <c r="CV44" s="680"/>
      <c r="CW44" s="680"/>
      <c r="CX44" s="680"/>
      <c r="CY44" s="681"/>
      <c r="CZ44" s="684">
        <v>10.4</v>
      </c>
      <c r="DA44" s="685"/>
      <c r="DB44" s="685"/>
      <c r="DC44" s="780"/>
      <c r="DD44" s="688">
        <v>660144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1440647</v>
      </c>
      <c r="CS45" s="715"/>
      <c r="CT45" s="715"/>
      <c r="CU45" s="715"/>
      <c r="CV45" s="715"/>
      <c r="CW45" s="715"/>
      <c r="CX45" s="715"/>
      <c r="CY45" s="716"/>
      <c r="CZ45" s="684">
        <v>4.9000000000000004</v>
      </c>
      <c r="DA45" s="713"/>
      <c r="DB45" s="713"/>
      <c r="DC45" s="717"/>
      <c r="DD45" s="688">
        <v>49467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1627161</v>
      </c>
      <c r="CS46" s="680"/>
      <c r="CT46" s="680"/>
      <c r="CU46" s="680"/>
      <c r="CV46" s="680"/>
      <c r="CW46" s="680"/>
      <c r="CX46" s="680"/>
      <c r="CY46" s="681"/>
      <c r="CZ46" s="684">
        <v>5.5</v>
      </c>
      <c r="DA46" s="685"/>
      <c r="DB46" s="685"/>
      <c r="DC46" s="780"/>
      <c r="DD46" s="688">
        <v>603866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175</v>
      </c>
      <c r="DA47" s="713"/>
      <c r="DB47" s="713"/>
      <c r="DC47" s="717"/>
      <c r="DD47" s="688" t="s">
        <v>137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29569676</v>
      </c>
      <c r="CS49" s="749"/>
      <c r="CT49" s="749"/>
      <c r="CU49" s="749"/>
      <c r="CV49" s="749"/>
      <c r="CW49" s="749"/>
      <c r="CX49" s="749"/>
      <c r="CY49" s="781"/>
      <c r="CZ49" s="764">
        <v>100</v>
      </c>
      <c r="DA49" s="782"/>
      <c r="DB49" s="782"/>
      <c r="DC49" s="783"/>
      <c r="DD49" s="784">
        <v>20277685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MqzYtdR3b6bFN+FoOI313oVr8hXfIqpXISVnatJy2fTrAvZfgBO5fUaEvEGeBw5Ea4wDwAFe+7vwp0A+ymGgg==" saltValue="l6d0h4UH/6lft3ntiOjL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30908</v>
      </c>
      <c r="R7" s="815"/>
      <c r="S7" s="815"/>
      <c r="T7" s="815"/>
      <c r="U7" s="815"/>
      <c r="V7" s="815">
        <v>29532</v>
      </c>
      <c r="W7" s="815"/>
      <c r="X7" s="815"/>
      <c r="Y7" s="815"/>
      <c r="Z7" s="815"/>
      <c r="AA7" s="815">
        <v>1375</v>
      </c>
      <c r="AB7" s="815"/>
      <c r="AC7" s="815"/>
      <c r="AD7" s="815"/>
      <c r="AE7" s="816"/>
      <c r="AF7" s="817">
        <v>1093</v>
      </c>
      <c r="AG7" s="818"/>
      <c r="AH7" s="818"/>
      <c r="AI7" s="818"/>
      <c r="AJ7" s="819"/>
      <c r="AK7" s="854">
        <v>1515</v>
      </c>
      <c r="AL7" s="855"/>
      <c r="AM7" s="855"/>
      <c r="AN7" s="855"/>
      <c r="AO7" s="855"/>
      <c r="AP7" s="855">
        <v>26896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599</v>
      </c>
      <c r="BT7" s="859"/>
      <c r="BU7" s="859"/>
      <c r="BV7" s="859"/>
      <c r="BW7" s="859"/>
      <c r="BX7" s="859"/>
      <c r="BY7" s="859"/>
      <c r="BZ7" s="859"/>
      <c r="CA7" s="859"/>
      <c r="CB7" s="859"/>
      <c r="CC7" s="859"/>
      <c r="CD7" s="859"/>
      <c r="CE7" s="859"/>
      <c r="CF7" s="859"/>
      <c r="CG7" s="860"/>
      <c r="CH7" s="851">
        <v>0</v>
      </c>
      <c r="CI7" s="852"/>
      <c r="CJ7" s="852"/>
      <c r="CK7" s="852"/>
      <c r="CL7" s="853"/>
      <c r="CM7" s="851">
        <v>165</v>
      </c>
      <c r="CN7" s="852"/>
      <c r="CO7" s="852"/>
      <c r="CP7" s="852"/>
      <c r="CQ7" s="853"/>
      <c r="CR7" s="851">
        <v>22</v>
      </c>
      <c r="CS7" s="852"/>
      <c r="CT7" s="852"/>
      <c r="CU7" s="852"/>
      <c r="CV7" s="853"/>
      <c r="CW7" s="851">
        <v>10</v>
      </c>
      <c r="CX7" s="852"/>
      <c r="CY7" s="852"/>
      <c r="CZ7" s="852"/>
      <c r="DA7" s="853"/>
      <c r="DB7" s="851">
        <v>0</v>
      </c>
      <c r="DC7" s="852"/>
      <c r="DD7" s="852"/>
      <c r="DE7" s="852"/>
      <c r="DF7" s="853"/>
      <c r="DG7" s="851">
        <v>0</v>
      </c>
      <c r="DH7" s="852"/>
      <c r="DI7" s="852"/>
      <c r="DJ7" s="852"/>
      <c r="DK7" s="853"/>
      <c r="DL7" s="851">
        <v>0</v>
      </c>
      <c r="DM7" s="852"/>
      <c r="DN7" s="852"/>
      <c r="DO7" s="852"/>
      <c r="DP7" s="853"/>
      <c r="DQ7" s="851">
        <v>0</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600</v>
      </c>
      <c r="BT8" s="849"/>
      <c r="BU8" s="849"/>
      <c r="BV8" s="849"/>
      <c r="BW8" s="849"/>
      <c r="BX8" s="849"/>
      <c r="BY8" s="849"/>
      <c r="BZ8" s="849"/>
      <c r="CA8" s="849"/>
      <c r="CB8" s="849"/>
      <c r="CC8" s="849"/>
      <c r="CD8" s="849"/>
      <c r="CE8" s="849"/>
      <c r="CF8" s="849"/>
      <c r="CG8" s="850"/>
      <c r="CH8" s="861">
        <v>0</v>
      </c>
      <c r="CI8" s="862"/>
      <c r="CJ8" s="862"/>
      <c r="CK8" s="862"/>
      <c r="CL8" s="863"/>
      <c r="CM8" s="861">
        <v>161</v>
      </c>
      <c r="CN8" s="862"/>
      <c r="CO8" s="862"/>
      <c r="CP8" s="862"/>
      <c r="CQ8" s="863"/>
      <c r="CR8" s="861">
        <v>100</v>
      </c>
      <c r="CS8" s="862"/>
      <c r="CT8" s="862"/>
      <c r="CU8" s="862"/>
      <c r="CV8" s="863"/>
      <c r="CW8" s="861">
        <v>34</v>
      </c>
      <c r="CX8" s="862"/>
      <c r="CY8" s="862"/>
      <c r="CZ8" s="862"/>
      <c r="DA8" s="863"/>
      <c r="DB8" s="861">
        <v>0</v>
      </c>
      <c r="DC8" s="862"/>
      <c r="DD8" s="862"/>
      <c r="DE8" s="862"/>
      <c r="DF8" s="863"/>
      <c r="DG8" s="861">
        <v>0</v>
      </c>
      <c r="DH8" s="862"/>
      <c r="DI8" s="862"/>
      <c r="DJ8" s="862"/>
      <c r="DK8" s="863"/>
      <c r="DL8" s="861">
        <v>0</v>
      </c>
      <c r="DM8" s="862"/>
      <c r="DN8" s="862"/>
      <c r="DO8" s="862"/>
      <c r="DP8" s="863"/>
      <c r="DQ8" s="861">
        <v>0</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30908</v>
      </c>
      <c r="R23" s="874"/>
      <c r="S23" s="874"/>
      <c r="T23" s="874"/>
      <c r="U23" s="874"/>
      <c r="V23" s="874">
        <v>29532</v>
      </c>
      <c r="W23" s="874"/>
      <c r="X23" s="874"/>
      <c r="Y23" s="874"/>
      <c r="Z23" s="874"/>
      <c r="AA23" s="874">
        <v>1375</v>
      </c>
      <c r="AB23" s="874"/>
      <c r="AC23" s="874"/>
      <c r="AD23" s="874"/>
      <c r="AE23" s="875"/>
      <c r="AF23" s="876">
        <v>1093</v>
      </c>
      <c r="AG23" s="874"/>
      <c r="AH23" s="874"/>
      <c r="AI23" s="874"/>
      <c r="AJ23" s="877"/>
      <c r="AK23" s="878"/>
      <c r="AL23" s="879"/>
      <c r="AM23" s="879"/>
      <c r="AN23" s="879"/>
      <c r="AO23" s="879"/>
      <c r="AP23" s="874">
        <v>26896</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10527</v>
      </c>
      <c r="R28" s="903"/>
      <c r="S28" s="903"/>
      <c r="T28" s="903"/>
      <c r="U28" s="903"/>
      <c r="V28" s="903">
        <v>10211</v>
      </c>
      <c r="W28" s="903"/>
      <c r="X28" s="903"/>
      <c r="Y28" s="903"/>
      <c r="Z28" s="903"/>
      <c r="AA28" s="903">
        <v>316</v>
      </c>
      <c r="AB28" s="903"/>
      <c r="AC28" s="903"/>
      <c r="AD28" s="903"/>
      <c r="AE28" s="904"/>
      <c r="AF28" s="905">
        <v>316</v>
      </c>
      <c r="AG28" s="903"/>
      <c r="AH28" s="903"/>
      <c r="AI28" s="903"/>
      <c r="AJ28" s="906"/>
      <c r="AK28" s="907">
        <v>631</v>
      </c>
      <c r="AL28" s="898"/>
      <c r="AM28" s="898"/>
      <c r="AN28" s="898"/>
      <c r="AO28" s="898"/>
      <c r="AP28" s="898">
        <v>0</v>
      </c>
      <c r="AQ28" s="898"/>
      <c r="AR28" s="898"/>
      <c r="AS28" s="898"/>
      <c r="AT28" s="898"/>
      <c r="AU28" s="898">
        <v>0</v>
      </c>
      <c r="AV28" s="898"/>
      <c r="AW28" s="898"/>
      <c r="AX28" s="898"/>
      <c r="AY28" s="898"/>
      <c r="AZ28" s="899" t="s">
        <v>601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6136</v>
      </c>
      <c r="R29" s="839"/>
      <c r="S29" s="839"/>
      <c r="T29" s="839"/>
      <c r="U29" s="839"/>
      <c r="V29" s="839">
        <v>6046</v>
      </c>
      <c r="W29" s="839"/>
      <c r="X29" s="839"/>
      <c r="Y29" s="839"/>
      <c r="Z29" s="839"/>
      <c r="AA29" s="839">
        <v>90</v>
      </c>
      <c r="AB29" s="839"/>
      <c r="AC29" s="839"/>
      <c r="AD29" s="839"/>
      <c r="AE29" s="840"/>
      <c r="AF29" s="841">
        <v>90</v>
      </c>
      <c r="AG29" s="842"/>
      <c r="AH29" s="842"/>
      <c r="AI29" s="842"/>
      <c r="AJ29" s="843"/>
      <c r="AK29" s="910">
        <v>846</v>
      </c>
      <c r="AL29" s="911"/>
      <c r="AM29" s="911"/>
      <c r="AN29" s="911"/>
      <c r="AO29" s="911"/>
      <c r="AP29" s="911">
        <v>0</v>
      </c>
      <c r="AQ29" s="911"/>
      <c r="AR29" s="911"/>
      <c r="AS29" s="911"/>
      <c r="AT29" s="911"/>
      <c r="AU29" s="911">
        <v>0</v>
      </c>
      <c r="AV29" s="911"/>
      <c r="AW29" s="911"/>
      <c r="AX29" s="911"/>
      <c r="AY29" s="911"/>
      <c r="AZ29" s="912" t="s">
        <v>601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954</v>
      </c>
      <c r="R30" s="839"/>
      <c r="S30" s="839"/>
      <c r="T30" s="839"/>
      <c r="U30" s="839"/>
      <c r="V30" s="839">
        <v>950</v>
      </c>
      <c r="W30" s="839"/>
      <c r="X30" s="839"/>
      <c r="Y30" s="839"/>
      <c r="Z30" s="839"/>
      <c r="AA30" s="839">
        <v>4</v>
      </c>
      <c r="AB30" s="839"/>
      <c r="AC30" s="839"/>
      <c r="AD30" s="839"/>
      <c r="AE30" s="840"/>
      <c r="AF30" s="841">
        <v>4</v>
      </c>
      <c r="AG30" s="842"/>
      <c r="AH30" s="842"/>
      <c r="AI30" s="842"/>
      <c r="AJ30" s="843"/>
      <c r="AK30" s="910">
        <v>165</v>
      </c>
      <c r="AL30" s="911"/>
      <c r="AM30" s="911"/>
      <c r="AN30" s="911"/>
      <c r="AO30" s="911"/>
      <c r="AP30" s="911">
        <v>0</v>
      </c>
      <c r="AQ30" s="911"/>
      <c r="AR30" s="911"/>
      <c r="AS30" s="911"/>
      <c r="AT30" s="911"/>
      <c r="AU30" s="911">
        <v>0</v>
      </c>
      <c r="AV30" s="911"/>
      <c r="AW30" s="911"/>
      <c r="AX30" s="911"/>
      <c r="AY30" s="911"/>
      <c r="AZ30" s="912" t="s">
        <v>602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2957</v>
      </c>
      <c r="R31" s="839"/>
      <c r="S31" s="839"/>
      <c r="T31" s="839"/>
      <c r="U31" s="839"/>
      <c r="V31" s="839">
        <v>3139</v>
      </c>
      <c r="W31" s="839"/>
      <c r="X31" s="839"/>
      <c r="Y31" s="839"/>
      <c r="Z31" s="839"/>
      <c r="AA31" s="839">
        <v>-182</v>
      </c>
      <c r="AB31" s="839"/>
      <c r="AC31" s="839"/>
      <c r="AD31" s="839"/>
      <c r="AE31" s="840"/>
      <c r="AF31" s="841">
        <v>1203</v>
      </c>
      <c r="AG31" s="842"/>
      <c r="AH31" s="842"/>
      <c r="AI31" s="842"/>
      <c r="AJ31" s="843"/>
      <c r="AK31" s="910">
        <v>469</v>
      </c>
      <c r="AL31" s="911"/>
      <c r="AM31" s="911"/>
      <c r="AN31" s="911"/>
      <c r="AO31" s="911"/>
      <c r="AP31" s="911">
        <v>2297</v>
      </c>
      <c r="AQ31" s="911"/>
      <c r="AR31" s="911"/>
      <c r="AS31" s="911"/>
      <c r="AT31" s="911"/>
      <c r="AU31" s="911">
        <v>1539</v>
      </c>
      <c r="AV31" s="911"/>
      <c r="AW31" s="911"/>
      <c r="AX31" s="911"/>
      <c r="AY31" s="911"/>
      <c r="AZ31" s="912" t="s">
        <v>601</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1917</v>
      </c>
      <c r="R32" s="839"/>
      <c r="S32" s="839"/>
      <c r="T32" s="839"/>
      <c r="U32" s="839"/>
      <c r="V32" s="839">
        <v>1664</v>
      </c>
      <c r="W32" s="839"/>
      <c r="X32" s="839"/>
      <c r="Y32" s="839"/>
      <c r="Z32" s="839"/>
      <c r="AA32" s="839">
        <v>253</v>
      </c>
      <c r="AB32" s="839"/>
      <c r="AC32" s="839"/>
      <c r="AD32" s="839"/>
      <c r="AE32" s="840"/>
      <c r="AF32" s="841">
        <v>2337</v>
      </c>
      <c r="AG32" s="842"/>
      <c r="AH32" s="842"/>
      <c r="AI32" s="842"/>
      <c r="AJ32" s="843"/>
      <c r="AK32" s="910">
        <v>2</v>
      </c>
      <c r="AL32" s="911"/>
      <c r="AM32" s="911"/>
      <c r="AN32" s="911"/>
      <c r="AO32" s="911"/>
      <c r="AP32" s="911">
        <v>733</v>
      </c>
      <c r="AQ32" s="911"/>
      <c r="AR32" s="911"/>
      <c r="AS32" s="911"/>
      <c r="AT32" s="911"/>
      <c r="AU32" s="911">
        <v>1</v>
      </c>
      <c r="AV32" s="911"/>
      <c r="AW32" s="911"/>
      <c r="AX32" s="911"/>
      <c r="AY32" s="911"/>
      <c r="AZ32" s="912" t="s">
        <v>601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406</v>
      </c>
      <c r="C33" s="836"/>
      <c r="D33" s="836"/>
      <c r="E33" s="836"/>
      <c r="F33" s="836"/>
      <c r="G33" s="836"/>
      <c r="H33" s="836"/>
      <c r="I33" s="836"/>
      <c r="J33" s="836"/>
      <c r="K33" s="836"/>
      <c r="L33" s="836"/>
      <c r="M33" s="836"/>
      <c r="N33" s="836"/>
      <c r="O33" s="836"/>
      <c r="P33" s="837"/>
      <c r="Q33" s="838">
        <v>2246</v>
      </c>
      <c r="R33" s="839"/>
      <c r="S33" s="839"/>
      <c r="T33" s="839"/>
      <c r="U33" s="839"/>
      <c r="V33" s="839">
        <v>1646</v>
      </c>
      <c r="W33" s="839"/>
      <c r="X33" s="839"/>
      <c r="Y33" s="839"/>
      <c r="Z33" s="839"/>
      <c r="AA33" s="839">
        <v>600</v>
      </c>
      <c r="AB33" s="839"/>
      <c r="AC33" s="839"/>
      <c r="AD33" s="839"/>
      <c r="AE33" s="840"/>
      <c r="AF33" s="841">
        <v>575</v>
      </c>
      <c r="AG33" s="842"/>
      <c r="AH33" s="842"/>
      <c r="AI33" s="842"/>
      <c r="AJ33" s="843"/>
      <c r="AK33" s="910">
        <v>400</v>
      </c>
      <c r="AL33" s="911"/>
      <c r="AM33" s="911"/>
      <c r="AN33" s="911"/>
      <c r="AO33" s="911"/>
      <c r="AP33" s="911">
        <v>6317</v>
      </c>
      <c r="AQ33" s="911"/>
      <c r="AR33" s="911"/>
      <c r="AS33" s="911"/>
      <c r="AT33" s="911"/>
      <c r="AU33" s="911">
        <v>3108</v>
      </c>
      <c r="AV33" s="911"/>
      <c r="AW33" s="911"/>
      <c r="AX33" s="911"/>
      <c r="AY33" s="911"/>
      <c r="AZ33" s="912" t="s">
        <v>601</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408</v>
      </c>
      <c r="C34" s="836"/>
      <c r="D34" s="836"/>
      <c r="E34" s="836"/>
      <c r="F34" s="836"/>
      <c r="G34" s="836"/>
      <c r="H34" s="836"/>
      <c r="I34" s="836"/>
      <c r="J34" s="836"/>
      <c r="K34" s="836"/>
      <c r="L34" s="836"/>
      <c r="M34" s="836"/>
      <c r="N34" s="836"/>
      <c r="O34" s="836"/>
      <c r="P34" s="837"/>
      <c r="Q34" s="838">
        <v>604</v>
      </c>
      <c r="R34" s="839"/>
      <c r="S34" s="839"/>
      <c r="T34" s="839"/>
      <c r="U34" s="839"/>
      <c r="V34" s="839">
        <v>542</v>
      </c>
      <c r="W34" s="839"/>
      <c r="X34" s="839"/>
      <c r="Y34" s="839"/>
      <c r="Z34" s="839"/>
      <c r="AA34" s="839">
        <v>62</v>
      </c>
      <c r="AB34" s="839"/>
      <c r="AC34" s="839"/>
      <c r="AD34" s="839"/>
      <c r="AE34" s="840"/>
      <c r="AF34" s="841">
        <v>86</v>
      </c>
      <c r="AG34" s="842"/>
      <c r="AH34" s="842"/>
      <c r="AI34" s="842"/>
      <c r="AJ34" s="843"/>
      <c r="AK34" s="910">
        <v>167</v>
      </c>
      <c r="AL34" s="911"/>
      <c r="AM34" s="911"/>
      <c r="AN34" s="911"/>
      <c r="AO34" s="911"/>
      <c r="AP34" s="911">
        <v>0</v>
      </c>
      <c r="AQ34" s="911"/>
      <c r="AR34" s="911"/>
      <c r="AS34" s="911"/>
      <c r="AT34" s="911"/>
      <c r="AU34" s="911">
        <v>0</v>
      </c>
      <c r="AV34" s="911"/>
      <c r="AW34" s="911"/>
      <c r="AX34" s="911"/>
      <c r="AY34" s="911"/>
      <c r="AZ34" s="912" t="s">
        <v>601</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4611</v>
      </c>
      <c r="AG63" s="922"/>
      <c r="AH63" s="922"/>
      <c r="AI63" s="922"/>
      <c r="AJ63" s="923"/>
      <c r="AK63" s="924"/>
      <c r="AL63" s="919"/>
      <c r="AM63" s="919"/>
      <c r="AN63" s="919"/>
      <c r="AO63" s="919"/>
      <c r="AP63" s="922">
        <v>9347</v>
      </c>
      <c r="AQ63" s="922"/>
      <c r="AR63" s="922"/>
      <c r="AS63" s="922"/>
      <c r="AT63" s="922"/>
      <c r="AU63" s="922">
        <v>4648</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589</v>
      </c>
      <c r="C68" s="950"/>
      <c r="D68" s="950"/>
      <c r="E68" s="950"/>
      <c r="F68" s="950"/>
      <c r="G68" s="950"/>
      <c r="H68" s="950"/>
      <c r="I68" s="950"/>
      <c r="J68" s="950"/>
      <c r="K68" s="950"/>
      <c r="L68" s="950"/>
      <c r="M68" s="950"/>
      <c r="N68" s="950"/>
      <c r="O68" s="950"/>
      <c r="P68" s="951"/>
      <c r="Q68" s="952">
        <v>2056</v>
      </c>
      <c r="R68" s="946"/>
      <c r="S68" s="946"/>
      <c r="T68" s="946"/>
      <c r="U68" s="946"/>
      <c r="V68" s="946">
        <v>2034</v>
      </c>
      <c r="W68" s="946"/>
      <c r="X68" s="946"/>
      <c r="Y68" s="946"/>
      <c r="Z68" s="946"/>
      <c r="AA68" s="946">
        <v>22</v>
      </c>
      <c r="AB68" s="946"/>
      <c r="AC68" s="946"/>
      <c r="AD68" s="946"/>
      <c r="AE68" s="946"/>
      <c r="AF68" s="946">
        <v>22</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t="s">
        <v>590</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589</v>
      </c>
      <c r="C69" s="954"/>
      <c r="D69" s="954"/>
      <c r="E69" s="954"/>
      <c r="F69" s="954"/>
      <c r="G69" s="954"/>
      <c r="H69" s="954"/>
      <c r="I69" s="954"/>
      <c r="J69" s="954"/>
      <c r="K69" s="954"/>
      <c r="L69" s="954"/>
      <c r="M69" s="954"/>
      <c r="N69" s="954"/>
      <c r="O69" s="954"/>
      <c r="P69" s="955"/>
      <c r="Q69" s="956">
        <v>723894</v>
      </c>
      <c r="R69" s="911"/>
      <c r="S69" s="911"/>
      <c r="T69" s="911"/>
      <c r="U69" s="911"/>
      <c r="V69" s="911">
        <v>705179</v>
      </c>
      <c r="W69" s="911"/>
      <c r="X69" s="911"/>
      <c r="Y69" s="911"/>
      <c r="Z69" s="911"/>
      <c r="AA69" s="911">
        <v>18715</v>
      </c>
      <c r="AB69" s="911"/>
      <c r="AC69" s="911"/>
      <c r="AD69" s="911"/>
      <c r="AE69" s="911"/>
      <c r="AF69" s="911">
        <v>18715</v>
      </c>
      <c r="AG69" s="911"/>
      <c r="AH69" s="911"/>
      <c r="AI69" s="911"/>
      <c r="AJ69" s="911"/>
      <c r="AK69" s="911">
        <v>1705</v>
      </c>
      <c r="AL69" s="911"/>
      <c r="AM69" s="911"/>
      <c r="AN69" s="911"/>
      <c r="AO69" s="911"/>
      <c r="AP69" s="911">
        <v>0</v>
      </c>
      <c r="AQ69" s="911"/>
      <c r="AR69" s="911"/>
      <c r="AS69" s="911"/>
      <c r="AT69" s="911"/>
      <c r="AU69" s="911">
        <v>0</v>
      </c>
      <c r="AV69" s="911"/>
      <c r="AW69" s="911"/>
      <c r="AX69" s="911"/>
      <c r="AY69" s="911"/>
      <c r="AZ69" s="957" t="s">
        <v>591</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592</v>
      </c>
      <c r="C70" s="954"/>
      <c r="D70" s="954"/>
      <c r="E70" s="954"/>
      <c r="F70" s="954"/>
      <c r="G70" s="954"/>
      <c r="H70" s="954"/>
      <c r="I70" s="954"/>
      <c r="J70" s="954"/>
      <c r="K70" s="954"/>
      <c r="L70" s="954"/>
      <c r="M70" s="954"/>
      <c r="N70" s="954"/>
      <c r="O70" s="954"/>
      <c r="P70" s="955"/>
      <c r="Q70" s="956">
        <v>23533</v>
      </c>
      <c r="R70" s="911"/>
      <c r="S70" s="911"/>
      <c r="T70" s="911"/>
      <c r="U70" s="911"/>
      <c r="V70" s="911">
        <v>22843</v>
      </c>
      <c r="W70" s="911"/>
      <c r="X70" s="911"/>
      <c r="Y70" s="911"/>
      <c r="Z70" s="911"/>
      <c r="AA70" s="911">
        <v>689</v>
      </c>
      <c r="AB70" s="911"/>
      <c r="AC70" s="911"/>
      <c r="AD70" s="911"/>
      <c r="AE70" s="911"/>
      <c r="AF70" s="911">
        <v>689</v>
      </c>
      <c r="AG70" s="911"/>
      <c r="AH70" s="911"/>
      <c r="AI70" s="911"/>
      <c r="AJ70" s="911"/>
      <c r="AK70" s="911">
        <v>22</v>
      </c>
      <c r="AL70" s="911"/>
      <c r="AM70" s="911"/>
      <c r="AN70" s="911"/>
      <c r="AO70" s="911"/>
      <c r="AP70" s="911">
        <v>0</v>
      </c>
      <c r="AQ70" s="911"/>
      <c r="AR70" s="911"/>
      <c r="AS70" s="911"/>
      <c r="AT70" s="911"/>
      <c r="AU70" s="911">
        <v>0</v>
      </c>
      <c r="AV70" s="911"/>
      <c r="AW70" s="911"/>
      <c r="AX70" s="911"/>
      <c r="AY70" s="911"/>
      <c r="AZ70" s="957" t="s">
        <v>593</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592</v>
      </c>
      <c r="C71" s="954"/>
      <c r="D71" s="954"/>
      <c r="E71" s="954"/>
      <c r="F71" s="954"/>
      <c r="G71" s="954"/>
      <c r="H71" s="954"/>
      <c r="I71" s="954"/>
      <c r="J71" s="954"/>
      <c r="K71" s="954"/>
      <c r="L71" s="954"/>
      <c r="M71" s="954"/>
      <c r="N71" s="954"/>
      <c r="O71" s="954"/>
      <c r="P71" s="955"/>
      <c r="Q71" s="956">
        <v>370</v>
      </c>
      <c r="R71" s="911"/>
      <c r="S71" s="911"/>
      <c r="T71" s="911"/>
      <c r="U71" s="911"/>
      <c r="V71" s="911">
        <v>135</v>
      </c>
      <c r="W71" s="911"/>
      <c r="X71" s="911"/>
      <c r="Y71" s="911"/>
      <c r="Z71" s="911"/>
      <c r="AA71" s="911">
        <v>235</v>
      </c>
      <c r="AB71" s="911"/>
      <c r="AC71" s="911"/>
      <c r="AD71" s="911"/>
      <c r="AE71" s="911"/>
      <c r="AF71" s="911">
        <v>235</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t="s">
        <v>594</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595</v>
      </c>
      <c r="C72" s="954"/>
      <c r="D72" s="954"/>
      <c r="E72" s="954"/>
      <c r="F72" s="954"/>
      <c r="G72" s="954"/>
      <c r="H72" s="954"/>
      <c r="I72" s="954"/>
      <c r="J72" s="954"/>
      <c r="K72" s="954"/>
      <c r="L72" s="954"/>
      <c r="M72" s="954"/>
      <c r="N72" s="954"/>
      <c r="O72" s="954"/>
      <c r="P72" s="955"/>
      <c r="Q72" s="956">
        <v>405</v>
      </c>
      <c r="R72" s="911"/>
      <c r="S72" s="911"/>
      <c r="T72" s="911"/>
      <c r="U72" s="911"/>
      <c r="V72" s="911">
        <v>397</v>
      </c>
      <c r="W72" s="911"/>
      <c r="X72" s="911"/>
      <c r="Y72" s="911"/>
      <c r="Z72" s="911"/>
      <c r="AA72" s="911">
        <v>8</v>
      </c>
      <c r="AB72" s="911"/>
      <c r="AC72" s="911"/>
      <c r="AD72" s="911"/>
      <c r="AE72" s="911"/>
      <c r="AF72" s="911">
        <v>8</v>
      </c>
      <c r="AG72" s="911"/>
      <c r="AH72" s="911"/>
      <c r="AI72" s="911"/>
      <c r="AJ72" s="911"/>
      <c r="AK72" s="911">
        <v>0</v>
      </c>
      <c r="AL72" s="911"/>
      <c r="AM72" s="911"/>
      <c r="AN72" s="911"/>
      <c r="AO72" s="911"/>
      <c r="AP72" s="911">
        <v>0</v>
      </c>
      <c r="AQ72" s="911"/>
      <c r="AR72" s="911"/>
      <c r="AS72" s="911"/>
      <c r="AT72" s="911"/>
      <c r="AU72" s="911">
        <v>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596</v>
      </c>
      <c r="C73" s="954"/>
      <c r="D73" s="954"/>
      <c r="E73" s="954"/>
      <c r="F73" s="954"/>
      <c r="G73" s="954"/>
      <c r="H73" s="954"/>
      <c r="I73" s="954"/>
      <c r="J73" s="954"/>
      <c r="K73" s="954"/>
      <c r="L73" s="954"/>
      <c r="M73" s="954"/>
      <c r="N73" s="954"/>
      <c r="O73" s="954"/>
      <c r="P73" s="955"/>
      <c r="Q73" s="956">
        <v>52301</v>
      </c>
      <c r="R73" s="911"/>
      <c r="S73" s="911"/>
      <c r="T73" s="911"/>
      <c r="U73" s="911"/>
      <c r="V73" s="911">
        <v>48278</v>
      </c>
      <c r="W73" s="911"/>
      <c r="X73" s="911"/>
      <c r="Y73" s="911"/>
      <c r="Z73" s="911"/>
      <c r="AA73" s="911">
        <v>4023</v>
      </c>
      <c r="AB73" s="911"/>
      <c r="AC73" s="911"/>
      <c r="AD73" s="911"/>
      <c r="AE73" s="911"/>
      <c r="AF73" s="911">
        <v>4023</v>
      </c>
      <c r="AG73" s="911"/>
      <c r="AH73" s="911"/>
      <c r="AI73" s="911"/>
      <c r="AJ73" s="911"/>
      <c r="AK73" s="911">
        <v>0</v>
      </c>
      <c r="AL73" s="911"/>
      <c r="AM73" s="911"/>
      <c r="AN73" s="911"/>
      <c r="AO73" s="911"/>
      <c r="AP73" s="911">
        <v>0</v>
      </c>
      <c r="AQ73" s="911"/>
      <c r="AR73" s="911"/>
      <c r="AS73" s="911"/>
      <c r="AT73" s="911"/>
      <c r="AU73" s="911">
        <v>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597</v>
      </c>
      <c r="C74" s="954"/>
      <c r="D74" s="954"/>
      <c r="E74" s="954"/>
      <c r="F74" s="954"/>
      <c r="G74" s="954"/>
      <c r="H74" s="954"/>
      <c r="I74" s="954"/>
      <c r="J74" s="954"/>
      <c r="K74" s="954"/>
      <c r="L74" s="954"/>
      <c r="M74" s="954"/>
      <c r="N74" s="954"/>
      <c r="O74" s="954"/>
      <c r="P74" s="955"/>
      <c r="Q74" s="956">
        <v>80</v>
      </c>
      <c r="R74" s="911"/>
      <c r="S74" s="911"/>
      <c r="T74" s="911"/>
      <c r="U74" s="911"/>
      <c r="V74" s="911">
        <v>70</v>
      </c>
      <c r="W74" s="911"/>
      <c r="X74" s="911"/>
      <c r="Y74" s="911"/>
      <c r="Z74" s="911"/>
      <c r="AA74" s="911">
        <v>10</v>
      </c>
      <c r="AB74" s="911"/>
      <c r="AC74" s="911"/>
      <c r="AD74" s="911"/>
      <c r="AE74" s="911"/>
      <c r="AF74" s="911">
        <v>9</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t="s">
        <v>590</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597</v>
      </c>
      <c r="C75" s="954"/>
      <c r="D75" s="954"/>
      <c r="E75" s="954"/>
      <c r="F75" s="954"/>
      <c r="G75" s="954"/>
      <c r="H75" s="954"/>
      <c r="I75" s="954"/>
      <c r="J75" s="954"/>
      <c r="K75" s="954"/>
      <c r="L75" s="954"/>
      <c r="M75" s="954"/>
      <c r="N75" s="954"/>
      <c r="O75" s="954"/>
      <c r="P75" s="955"/>
      <c r="Q75" s="959">
        <v>3418</v>
      </c>
      <c r="R75" s="960"/>
      <c r="S75" s="960"/>
      <c r="T75" s="960"/>
      <c r="U75" s="910"/>
      <c r="V75" s="961">
        <v>3228</v>
      </c>
      <c r="W75" s="960"/>
      <c r="X75" s="960"/>
      <c r="Y75" s="960"/>
      <c r="Z75" s="910"/>
      <c r="AA75" s="961">
        <v>190</v>
      </c>
      <c r="AB75" s="960"/>
      <c r="AC75" s="960"/>
      <c r="AD75" s="960"/>
      <c r="AE75" s="910"/>
      <c r="AF75" s="961">
        <v>190</v>
      </c>
      <c r="AG75" s="960"/>
      <c r="AH75" s="960"/>
      <c r="AI75" s="960"/>
      <c r="AJ75" s="910"/>
      <c r="AK75" s="961">
        <v>0</v>
      </c>
      <c r="AL75" s="960"/>
      <c r="AM75" s="960"/>
      <c r="AN75" s="960"/>
      <c r="AO75" s="910"/>
      <c r="AP75" s="961">
        <v>1379</v>
      </c>
      <c r="AQ75" s="960"/>
      <c r="AR75" s="960"/>
      <c r="AS75" s="960"/>
      <c r="AT75" s="910"/>
      <c r="AU75" s="961">
        <v>0</v>
      </c>
      <c r="AV75" s="960"/>
      <c r="AW75" s="960"/>
      <c r="AX75" s="960"/>
      <c r="AY75" s="910"/>
      <c r="AZ75" s="957" t="s">
        <v>591</v>
      </c>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598</v>
      </c>
      <c r="C76" s="954"/>
      <c r="D76" s="954"/>
      <c r="E76" s="954"/>
      <c r="F76" s="954"/>
      <c r="G76" s="954"/>
      <c r="H76" s="954"/>
      <c r="I76" s="954"/>
      <c r="J76" s="954"/>
      <c r="K76" s="954"/>
      <c r="L76" s="954"/>
      <c r="M76" s="954"/>
      <c r="N76" s="954"/>
      <c r="O76" s="954"/>
      <c r="P76" s="955"/>
      <c r="Q76" s="959">
        <v>542</v>
      </c>
      <c r="R76" s="960"/>
      <c r="S76" s="960"/>
      <c r="T76" s="960"/>
      <c r="U76" s="910"/>
      <c r="V76" s="961">
        <v>526</v>
      </c>
      <c r="W76" s="960"/>
      <c r="X76" s="960"/>
      <c r="Y76" s="960"/>
      <c r="Z76" s="910"/>
      <c r="AA76" s="961">
        <v>16</v>
      </c>
      <c r="AB76" s="960"/>
      <c r="AC76" s="960"/>
      <c r="AD76" s="960"/>
      <c r="AE76" s="910"/>
      <c r="AF76" s="961">
        <v>16</v>
      </c>
      <c r="AG76" s="960"/>
      <c r="AH76" s="960"/>
      <c r="AI76" s="960"/>
      <c r="AJ76" s="910"/>
      <c r="AK76" s="961">
        <v>89</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v>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23907</v>
      </c>
      <c r="AG88" s="922"/>
      <c r="AH88" s="922"/>
      <c r="AI88" s="922"/>
      <c r="AJ88" s="922"/>
      <c r="AK88" s="919"/>
      <c r="AL88" s="919"/>
      <c r="AM88" s="919"/>
      <c r="AN88" s="919"/>
      <c r="AO88" s="919"/>
      <c r="AP88" s="922">
        <v>1379</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305</v>
      </c>
      <c r="AG109" s="975"/>
      <c r="AH109" s="975"/>
      <c r="AI109" s="975"/>
      <c r="AJ109" s="976"/>
      <c r="AK109" s="974" t="s">
        <v>304</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305</v>
      </c>
      <c r="BW109" s="975"/>
      <c r="BX109" s="975"/>
      <c r="BY109" s="975"/>
      <c r="BZ109" s="976"/>
      <c r="CA109" s="974" t="s">
        <v>304</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305</v>
      </c>
      <c r="DM109" s="975"/>
      <c r="DN109" s="975"/>
      <c r="DO109" s="975"/>
      <c r="DP109" s="976"/>
      <c r="DQ109" s="974" t="s">
        <v>304</v>
      </c>
      <c r="DR109" s="975"/>
      <c r="DS109" s="975"/>
      <c r="DT109" s="975"/>
      <c r="DU109" s="976"/>
      <c r="DV109" s="974" t="s">
        <v>432</v>
      </c>
      <c r="DW109" s="975"/>
      <c r="DX109" s="975"/>
      <c r="DY109" s="975"/>
      <c r="DZ109" s="977"/>
    </row>
    <row r="110" spans="1:131" s="246" customFormat="1" ht="26.25" customHeight="1">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2311538</v>
      </c>
      <c r="AB110" s="982"/>
      <c r="AC110" s="982"/>
      <c r="AD110" s="982"/>
      <c r="AE110" s="983"/>
      <c r="AF110" s="984">
        <v>2323900</v>
      </c>
      <c r="AG110" s="982"/>
      <c r="AH110" s="982"/>
      <c r="AI110" s="982"/>
      <c r="AJ110" s="983"/>
      <c r="AK110" s="984">
        <v>2354152</v>
      </c>
      <c r="AL110" s="982"/>
      <c r="AM110" s="982"/>
      <c r="AN110" s="982"/>
      <c r="AO110" s="983"/>
      <c r="AP110" s="985">
        <v>15</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26384283</v>
      </c>
      <c r="BR110" s="1017"/>
      <c r="BS110" s="1017"/>
      <c r="BT110" s="1017"/>
      <c r="BU110" s="1017"/>
      <c r="BV110" s="1017">
        <v>26725750</v>
      </c>
      <c r="BW110" s="1017"/>
      <c r="BX110" s="1017"/>
      <c r="BY110" s="1017"/>
      <c r="BZ110" s="1017"/>
      <c r="CA110" s="1017">
        <v>26896004</v>
      </c>
      <c r="CB110" s="1017"/>
      <c r="CC110" s="1017"/>
      <c r="CD110" s="1017"/>
      <c r="CE110" s="1017"/>
      <c r="CF110" s="1031">
        <v>171.4</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439</v>
      </c>
      <c r="DM110" s="1017"/>
      <c r="DN110" s="1017"/>
      <c r="DO110" s="1017"/>
      <c r="DP110" s="1017"/>
      <c r="DQ110" s="1017" t="s">
        <v>439</v>
      </c>
      <c r="DR110" s="1017"/>
      <c r="DS110" s="1017"/>
      <c r="DT110" s="1017"/>
      <c r="DU110" s="1017"/>
      <c r="DV110" s="1018" t="s">
        <v>438</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175</v>
      </c>
      <c r="AB111" s="1024"/>
      <c r="AC111" s="1024"/>
      <c r="AD111" s="1024"/>
      <c r="AE111" s="1025"/>
      <c r="AF111" s="1026" t="s">
        <v>438</v>
      </c>
      <c r="AG111" s="1024"/>
      <c r="AH111" s="1024"/>
      <c r="AI111" s="1024"/>
      <c r="AJ111" s="1025"/>
      <c r="AK111" s="1026" t="s">
        <v>438</v>
      </c>
      <c r="AL111" s="1024"/>
      <c r="AM111" s="1024"/>
      <c r="AN111" s="1024"/>
      <c r="AO111" s="1025"/>
      <c r="AP111" s="1027" t="s">
        <v>175</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175</v>
      </c>
      <c r="BR111" s="1010"/>
      <c r="BS111" s="1010"/>
      <c r="BT111" s="1010"/>
      <c r="BU111" s="1010"/>
      <c r="BV111" s="1010" t="s">
        <v>442</v>
      </c>
      <c r="BW111" s="1010"/>
      <c r="BX111" s="1010"/>
      <c r="BY111" s="1010"/>
      <c r="BZ111" s="1010"/>
      <c r="CA111" s="1010" t="s">
        <v>442</v>
      </c>
      <c r="CB111" s="1010"/>
      <c r="CC111" s="1010"/>
      <c r="CD111" s="1010"/>
      <c r="CE111" s="1010"/>
      <c r="CF111" s="1004" t="s">
        <v>175</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444</v>
      </c>
      <c r="DH111" s="1010"/>
      <c r="DI111" s="1010"/>
      <c r="DJ111" s="1010"/>
      <c r="DK111" s="1010"/>
      <c r="DL111" s="1010" t="s">
        <v>175</v>
      </c>
      <c r="DM111" s="1010"/>
      <c r="DN111" s="1010"/>
      <c r="DO111" s="1010"/>
      <c r="DP111" s="1010"/>
      <c r="DQ111" s="1010" t="s">
        <v>175</v>
      </c>
      <c r="DR111" s="1010"/>
      <c r="DS111" s="1010"/>
      <c r="DT111" s="1010"/>
      <c r="DU111" s="1010"/>
      <c r="DV111" s="1011" t="s">
        <v>442</v>
      </c>
      <c r="DW111" s="1011"/>
      <c r="DX111" s="1011"/>
      <c r="DY111" s="1011"/>
      <c r="DZ111" s="1012"/>
    </row>
    <row r="112" spans="1:131" s="246" customFormat="1" ht="26.25" customHeight="1">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442</v>
      </c>
      <c r="AB112" s="1049"/>
      <c r="AC112" s="1049"/>
      <c r="AD112" s="1049"/>
      <c r="AE112" s="1050"/>
      <c r="AF112" s="1051" t="s">
        <v>447</v>
      </c>
      <c r="AG112" s="1049"/>
      <c r="AH112" s="1049"/>
      <c r="AI112" s="1049"/>
      <c r="AJ112" s="1050"/>
      <c r="AK112" s="1051" t="s">
        <v>175</v>
      </c>
      <c r="AL112" s="1049"/>
      <c r="AM112" s="1049"/>
      <c r="AN112" s="1049"/>
      <c r="AO112" s="1050"/>
      <c r="AP112" s="1052" t="s">
        <v>175</v>
      </c>
      <c r="AQ112" s="1053"/>
      <c r="AR112" s="1053"/>
      <c r="AS112" s="1053"/>
      <c r="AT112" s="1054"/>
      <c r="AU112" s="990"/>
      <c r="AV112" s="991"/>
      <c r="AW112" s="991"/>
      <c r="AX112" s="991"/>
      <c r="AY112" s="991"/>
      <c r="AZ112" s="1039" t="s">
        <v>448</v>
      </c>
      <c r="BA112" s="1040"/>
      <c r="BB112" s="1040"/>
      <c r="BC112" s="1040"/>
      <c r="BD112" s="1040"/>
      <c r="BE112" s="1040"/>
      <c r="BF112" s="1040"/>
      <c r="BG112" s="1040"/>
      <c r="BH112" s="1040"/>
      <c r="BI112" s="1040"/>
      <c r="BJ112" s="1040"/>
      <c r="BK112" s="1040"/>
      <c r="BL112" s="1040"/>
      <c r="BM112" s="1040"/>
      <c r="BN112" s="1040"/>
      <c r="BO112" s="1040"/>
      <c r="BP112" s="1041"/>
      <c r="BQ112" s="1009">
        <v>4144906</v>
      </c>
      <c r="BR112" s="1010"/>
      <c r="BS112" s="1010"/>
      <c r="BT112" s="1010"/>
      <c r="BU112" s="1010"/>
      <c r="BV112" s="1010">
        <v>4511610</v>
      </c>
      <c r="BW112" s="1010"/>
      <c r="BX112" s="1010"/>
      <c r="BY112" s="1010"/>
      <c r="BZ112" s="1010"/>
      <c r="CA112" s="1010">
        <v>4648683</v>
      </c>
      <c r="CB112" s="1010"/>
      <c r="CC112" s="1010"/>
      <c r="CD112" s="1010"/>
      <c r="CE112" s="1010"/>
      <c r="CF112" s="1004">
        <v>29.6</v>
      </c>
      <c r="CG112" s="1005"/>
      <c r="CH112" s="1005"/>
      <c r="CI112" s="1005"/>
      <c r="CJ112" s="1005"/>
      <c r="CK112" s="1035"/>
      <c r="CL112" s="1036"/>
      <c r="CM112" s="1006" t="s">
        <v>449</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444</v>
      </c>
      <c r="DH112" s="1010"/>
      <c r="DI112" s="1010"/>
      <c r="DJ112" s="1010"/>
      <c r="DK112" s="1010"/>
      <c r="DL112" s="1010" t="s">
        <v>442</v>
      </c>
      <c r="DM112" s="1010"/>
      <c r="DN112" s="1010"/>
      <c r="DO112" s="1010"/>
      <c r="DP112" s="1010"/>
      <c r="DQ112" s="1010" t="s">
        <v>175</v>
      </c>
      <c r="DR112" s="1010"/>
      <c r="DS112" s="1010"/>
      <c r="DT112" s="1010"/>
      <c r="DU112" s="1010"/>
      <c r="DV112" s="1011" t="s">
        <v>175</v>
      </c>
      <c r="DW112" s="1011"/>
      <c r="DX112" s="1011"/>
      <c r="DY112" s="1011"/>
      <c r="DZ112" s="1012"/>
    </row>
    <row r="113" spans="1:130" s="246" customFormat="1" ht="26.25" customHeight="1">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343805</v>
      </c>
      <c r="AB113" s="1024"/>
      <c r="AC113" s="1024"/>
      <c r="AD113" s="1024"/>
      <c r="AE113" s="1025"/>
      <c r="AF113" s="1026">
        <v>292118</v>
      </c>
      <c r="AG113" s="1024"/>
      <c r="AH113" s="1024"/>
      <c r="AI113" s="1024"/>
      <c r="AJ113" s="1025"/>
      <c r="AK113" s="1026">
        <v>270587</v>
      </c>
      <c r="AL113" s="1024"/>
      <c r="AM113" s="1024"/>
      <c r="AN113" s="1024"/>
      <c r="AO113" s="1025"/>
      <c r="AP113" s="1027">
        <v>1.7</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538672</v>
      </c>
      <c r="BR113" s="1010"/>
      <c r="BS113" s="1010"/>
      <c r="BT113" s="1010"/>
      <c r="BU113" s="1010"/>
      <c r="BV113" s="1010">
        <v>534823</v>
      </c>
      <c r="BW113" s="1010"/>
      <c r="BX113" s="1010"/>
      <c r="BY113" s="1010"/>
      <c r="BZ113" s="1010"/>
      <c r="CA113" s="1010">
        <v>470699</v>
      </c>
      <c r="CB113" s="1010"/>
      <c r="CC113" s="1010"/>
      <c r="CD113" s="1010"/>
      <c r="CE113" s="1010"/>
      <c r="CF113" s="1004">
        <v>3</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442</v>
      </c>
      <c r="DH113" s="1049"/>
      <c r="DI113" s="1049"/>
      <c r="DJ113" s="1049"/>
      <c r="DK113" s="1050"/>
      <c r="DL113" s="1051" t="s">
        <v>175</v>
      </c>
      <c r="DM113" s="1049"/>
      <c r="DN113" s="1049"/>
      <c r="DO113" s="1049"/>
      <c r="DP113" s="1050"/>
      <c r="DQ113" s="1051" t="s">
        <v>442</v>
      </c>
      <c r="DR113" s="1049"/>
      <c r="DS113" s="1049"/>
      <c r="DT113" s="1049"/>
      <c r="DU113" s="1050"/>
      <c r="DV113" s="1052" t="s">
        <v>444</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77552</v>
      </c>
      <c r="AB114" s="1049"/>
      <c r="AC114" s="1049"/>
      <c r="AD114" s="1049"/>
      <c r="AE114" s="1050"/>
      <c r="AF114" s="1051">
        <v>76173</v>
      </c>
      <c r="AG114" s="1049"/>
      <c r="AH114" s="1049"/>
      <c r="AI114" s="1049"/>
      <c r="AJ114" s="1050"/>
      <c r="AK114" s="1051">
        <v>77937</v>
      </c>
      <c r="AL114" s="1049"/>
      <c r="AM114" s="1049"/>
      <c r="AN114" s="1049"/>
      <c r="AO114" s="1050"/>
      <c r="AP114" s="1052">
        <v>0.5</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3086048</v>
      </c>
      <c r="BR114" s="1010"/>
      <c r="BS114" s="1010"/>
      <c r="BT114" s="1010"/>
      <c r="BU114" s="1010"/>
      <c r="BV114" s="1010">
        <v>2962658</v>
      </c>
      <c r="BW114" s="1010"/>
      <c r="BX114" s="1010"/>
      <c r="BY114" s="1010"/>
      <c r="BZ114" s="1010"/>
      <c r="CA114" s="1010">
        <v>2664861</v>
      </c>
      <c r="CB114" s="1010"/>
      <c r="CC114" s="1010"/>
      <c r="CD114" s="1010"/>
      <c r="CE114" s="1010"/>
      <c r="CF114" s="1004">
        <v>17</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175</v>
      </c>
      <c r="DH114" s="1049"/>
      <c r="DI114" s="1049"/>
      <c r="DJ114" s="1049"/>
      <c r="DK114" s="1050"/>
      <c r="DL114" s="1051" t="s">
        <v>444</v>
      </c>
      <c r="DM114" s="1049"/>
      <c r="DN114" s="1049"/>
      <c r="DO114" s="1049"/>
      <c r="DP114" s="1050"/>
      <c r="DQ114" s="1051" t="s">
        <v>442</v>
      </c>
      <c r="DR114" s="1049"/>
      <c r="DS114" s="1049"/>
      <c r="DT114" s="1049"/>
      <c r="DU114" s="1050"/>
      <c r="DV114" s="1052" t="s">
        <v>175</v>
      </c>
      <c r="DW114" s="1053"/>
      <c r="DX114" s="1053"/>
      <c r="DY114" s="1053"/>
      <c r="DZ114" s="1054"/>
    </row>
    <row r="115" spans="1:130" s="246" customFormat="1" ht="26.25" customHeight="1">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175</v>
      </c>
      <c r="AB115" s="1024"/>
      <c r="AC115" s="1024"/>
      <c r="AD115" s="1024"/>
      <c r="AE115" s="1025"/>
      <c r="AF115" s="1026" t="s">
        <v>444</v>
      </c>
      <c r="AG115" s="1024"/>
      <c r="AH115" s="1024"/>
      <c r="AI115" s="1024"/>
      <c r="AJ115" s="1025"/>
      <c r="AK115" s="1026" t="s">
        <v>442</v>
      </c>
      <c r="AL115" s="1024"/>
      <c r="AM115" s="1024"/>
      <c r="AN115" s="1024"/>
      <c r="AO115" s="1025"/>
      <c r="AP115" s="1027" t="s">
        <v>442</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t="s">
        <v>442</v>
      </c>
      <c r="BR115" s="1010"/>
      <c r="BS115" s="1010"/>
      <c r="BT115" s="1010"/>
      <c r="BU115" s="1010"/>
      <c r="BV115" s="1010" t="s">
        <v>442</v>
      </c>
      <c r="BW115" s="1010"/>
      <c r="BX115" s="1010"/>
      <c r="BY115" s="1010"/>
      <c r="BZ115" s="1010"/>
      <c r="CA115" s="1010" t="s">
        <v>442</v>
      </c>
      <c r="CB115" s="1010"/>
      <c r="CC115" s="1010"/>
      <c r="CD115" s="1010"/>
      <c r="CE115" s="1010"/>
      <c r="CF115" s="1004" t="s">
        <v>442</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175</v>
      </c>
      <c r="DH115" s="1049"/>
      <c r="DI115" s="1049"/>
      <c r="DJ115" s="1049"/>
      <c r="DK115" s="1050"/>
      <c r="DL115" s="1051" t="s">
        <v>459</v>
      </c>
      <c r="DM115" s="1049"/>
      <c r="DN115" s="1049"/>
      <c r="DO115" s="1049"/>
      <c r="DP115" s="1050"/>
      <c r="DQ115" s="1051" t="s">
        <v>175</v>
      </c>
      <c r="DR115" s="1049"/>
      <c r="DS115" s="1049"/>
      <c r="DT115" s="1049"/>
      <c r="DU115" s="1050"/>
      <c r="DV115" s="1052" t="s">
        <v>442</v>
      </c>
      <c r="DW115" s="1053"/>
      <c r="DX115" s="1053"/>
      <c r="DY115" s="1053"/>
      <c r="DZ115" s="1054"/>
    </row>
    <row r="116" spans="1:130" s="246" customFormat="1" ht="26.25" customHeight="1">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175</v>
      </c>
      <c r="AB116" s="1049"/>
      <c r="AC116" s="1049"/>
      <c r="AD116" s="1049"/>
      <c r="AE116" s="1050"/>
      <c r="AF116" s="1051" t="s">
        <v>175</v>
      </c>
      <c r="AG116" s="1049"/>
      <c r="AH116" s="1049"/>
      <c r="AI116" s="1049"/>
      <c r="AJ116" s="1050"/>
      <c r="AK116" s="1051" t="s">
        <v>175</v>
      </c>
      <c r="AL116" s="1049"/>
      <c r="AM116" s="1049"/>
      <c r="AN116" s="1049"/>
      <c r="AO116" s="1050"/>
      <c r="AP116" s="1052" t="s">
        <v>175</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442</v>
      </c>
      <c r="BR116" s="1010"/>
      <c r="BS116" s="1010"/>
      <c r="BT116" s="1010"/>
      <c r="BU116" s="1010"/>
      <c r="BV116" s="1010" t="s">
        <v>442</v>
      </c>
      <c r="BW116" s="1010"/>
      <c r="BX116" s="1010"/>
      <c r="BY116" s="1010"/>
      <c r="BZ116" s="1010"/>
      <c r="CA116" s="1010" t="s">
        <v>175</v>
      </c>
      <c r="CB116" s="1010"/>
      <c r="CC116" s="1010"/>
      <c r="CD116" s="1010"/>
      <c r="CE116" s="1010"/>
      <c r="CF116" s="1004" t="s">
        <v>175</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175</v>
      </c>
      <c r="DM116" s="1049"/>
      <c r="DN116" s="1049"/>
      <c r="DO116" s="1049"/>
      <c r="DP116" s="1050"/>
      <c r="DQ116" s="1051" t="s">
        <v>175</v>
      </c>
      <c r="DR116" s="1049"/>
      <c r="DS116" s="1049"/>
      <c r="DT116" s="1049"/>
      <c r="DU116" s="1050"/>
      <c r="DV116" s="1052" t="s">
        <v>442</v>
      </c>
      <c r="DW116" s="1053"/>
      <c r="DX116" s="1053"/>
      <c r="DY116" s="1053"/>
      <c r="DZ116" s="1054"/>
    </row>
    <row r="117" spans="1:130" s="246" customFormat="1" ht="26.25" customHeight="1">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2732895</v>
      </c>
      <c r="AB117" s="1067"/>
      <c r="AC117" s="1067"/>
      <c r="AD117" s="1067"/>
      <c r="AE117" s="1068"/>
      <c r="AF117" s="1069">
        <v>2692191</v>
      </c>
      <c r="AG117" s="1067"/>
      <c r="AH117" s="1067"/>
      <c r="AI117" s="1067"/>
      <c r="AJ117" s="1068"/>
      <c r="AK117" s="1069">
        <v>2702676</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459</v>
      </c>
      <c r="BR117" s="1010"/>
      <c r="BS117" s="1010"/>
      <c r="BT117" s="1010"/>
      <c r="BU117" s="1010"/>
      <c r="BV117" s="1010" t="s">
        <v>444</v>
      </c>
      <c r="BW117" s="1010"/>
      <c r="BX117" s="1010"/>
      <c r="BY117" s="1010"/>
      <c r="BZ117" s="1010"/>
      <c r="CA117" s="1010" t="s">
        <v>175</v>
      </c>
      <c r="CB117" s="1010"/>
      <c r="CC117" s="1010"/>
      <c r="CD117" s="1010"/>
      <c r="CE117" s="1010"/>
      <c r="CF117" s="1004" t="s">
        <v>444</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442</v>
      </c>
      <c r="DH117" s="1049"/>
      <c r="DI117" s="1049"/>
      <c r="DJ117" s="1049"/>
      <c r="DK117" s="1050"/>
      <c r="DL117" s="1051" t="s">
        <v>442</v>
      </c>
      <c r="DM117" s="1049"/>
      <c r="DN117" s="1049"/>
      <c r="DO117" s="1049"/>
      <c r="DP117" s="1050"/>
      <c r="DQ117" s="1051" t="s">
        <v>444</v>
      </c>
      <c r="DR117" s="1049"/>
      <c r="DS117" s="1049"/>
      <c r="DT117" s="1049"/>
      <c r="DU117" s="1050"/>
      <c r="DV117" s="1052" t="s">
        <v>175</v>
      </c>
      <c r="DW117" s="1053"/>
      <c r="DX117" s="1053"/>
      <c r="DY117" s="1053"/>
      <c r="DZ117" s="1054"/>
    </row>
    <row r="118" spans="1:130" s="246" customFormat="1" ht="26.25" customHeight="1">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305</v>
      </c>
      <c r="AG118" s="975"/>
      <c r="AH118" s="975"/>
      <c r="AI118" s="975"/>
      <c r="AJ118" s="976"/>
      <c r="AK118" s="974" t="s">
        <v>304</v>
      </c>
      <c r="AL118" s="975"/>
      <c r="AM118" s="975"/>
      <c r="AN118" s="975"/>
      <c r="AO118" s="976"/>
      <c r="AP118" s="1061" t="s">
        <v>432</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175</v>
      </c>
      <c r="BW118" s="1088"/>
      <c r="BX118" s="1088"/>
      <c r="BY118" s="1088"/>
      <c r="BZ118" s="1088"/>
      <c r="CA118" s="1088" t="s">
        <v>459</v>
      </c>
      <c r="CB118" s="1088"/>
      <c r="CC118" s="1088"/>
      <c r="CD118" s="1088"/>
      <c r="CE118" s="1088"/>
      <c r="CF118" s="1004" t="s">
        <v>439</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444</v>
      </c>
      <c r="DH118" s="1049"/>
      <c r="DI118" s="1049"/>
      <c r="DJ118" s="1049"/>
      <c r="DK118" s="1050"/>
      <c r="DL118" s="1051" t="s">
        <v>459</v>
      </c>
      <c r="DM118" s="1049"/>
      <c r="DN118" s="1049"/>
      <c r="DO118" s="1049"/>
      <c r="DP118" s="1050"/>
      <c r="DQ118" s="1051" t="s">
        <v>442</v>
      </c>
      <c r="DR118" s="1049"/>
      <c r="DS118" s="1049"/>
      <c r="DT118" s="1049"/>
      <c r="DU118" s="1050"/>
      <c r="DV118" s="1052" t="s">
        <v>444</v>
      </c>
      <c r="DW118" s="1053"/>
      <c r="DX118" s="1053"/>
      <c r="DY118" s="1053"/>
      <c r="DZ118" s="1054"/>
    </row>
    <row r="119" spans="1:130" s="246" customFormat="1" ht="26.25" customHeight="1">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459</v>
      </c>
      <c r="AB119" s="982"/>
      <c r="AC119" s="982"/>
      <c r="AD119" s="982"/>
      <c r="AE119" s="983"/>
      <c r="AF119" s="984" t="s">
        <v>442</v>
      </c>
      <c r="AG119" s="982"/>
      <c r="AH119" s="982"/>
      <c r="AI119" s="982"/>
      <c r="AJ119" s="983"/>
      <c r="AK119" s="984" t="s">
        <v>459</v>
      </c>
      <c r="AL119" s="982"/>
      <c r="AM119" s="982"/>
      <c r="AN119" s="982"/>
      <c r="AO119" s="983"/>
      <c r="AP119" s="985" t="s">
        <v>175</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468</v>
      </c>
      <c r="BP119" s="1096"/>
      <c r="BQ119" s="1087">
        <v>34153909</v>
      </c>
      <c r="BR119" s="1088"/>
      <c r="BS119" s="1088"/>
      <c r="BT119" s="1088"/>
      <c r="BU119" s="1088"/>
      <c r="BV119" s="1088">
        <v>34734841</v>
      </c>
      <c r="BW119" s="1088"/>
      <c r="BX119" s="1088"/>
      <c r="BY119" s="1088"/>
      <c r="BZ119" s="1088"/>
      <c r="CA119" s="1088">
        <v>34680247</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442</v>
      </c>
      <c r="DH119" s="1074"/>
      <c r="DI119" s="1074"/>
      <c r="DJ119" s="1074"/>
      <c r="DK119" s="1075"/>
      <c r="DL119" s="1073" t="s">
        <v>459</v>
      </c>
      <c r="DM119" s="1074"/>
      <c r="DN119" s="1074"/>
      <c r="DO119" s="1074"/>
      <c r="DP119" s="1075"/>
      <c r="DQ119" s="1073" t="s">
        <v>442</v>
      </c>
      <c r="DR119" s="1074"/>
      <c r="DS119" s="1074"/>
      <c r="DT119" s="1074"/>
      <c r="DU119" s="1075"/>
      <c r="DV119" s="1076" t="s">
        <v>175</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459</v>
      </c>
      <c r="AB120" s="1049"/>
      <c r="AC120" s="1049"/>
      <c r="AD120" s="1049"/>
      <c r="AE120" s="1050"/>
      <c r="AF120" s="1051" t="s">
        <v>459</v>
      </c>
      <c r="AG120" s="1049"/>
      <c r="AH120" s="1049"/>
      <c r="AI120" s="1049"/>
      <c r="AJ120" s="1050"/>
      <c r="AK120" s="1051" t="s">
        <v>175</v>
      </c>
      <c r="AL120" s="1049"/>
      <c r="AM120" s="1049"/>
      <c r="AN120" s="1049"/>
      <c r="AO120" s="1050"/>
      <c r="AP120" s="1052" t="s">
        <v>442</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6185919</v>
      </c>
      <c r="BR120" s="1017"/>
      <c r="BS120" s="1017"/>
      <c r="BT120" s="1017"/>
      <c r="BU120" s="1017"/>
      <c r="BV120" s="1017">
        <v>5481893</v>
      </c>
      <c r="BW120" s="1017"/>
      <c r="BX120" s="1017"/>
      <c r="BY120" s="1017"/>
      <c r="BZ120" s="1017"/>
      <c r="CA120" s="1017">
        <v>5858720</v>
      </c>
      <c r="CB120" s="1017"/>
      <c r="CC120" s="1017"/>
      <c r="CD120" s="1017"/>
      <c r="CE120" s="1017"/>
      <c r="CF120" s="1031">
        <v>37.299999999999997</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2816817</v>
      </c>
      <c r="DH120" s="1017"/>
      <c r="DI120" s="1017"/>
      <c r="DJ120" s="1017"/>
      <c r="DK120" s="1017"/>
      <c r="DL120" s="1017">
        <v>3028545</v>
      </c>
      <c r="DM120" s="1017"/>
      <c r="DN120" s="1017"/>
      <c r="DO120" s="1017"/>
      <c r="DP120" s="1017"/>
      <c r="DQ120" s="1017">
        <v>3107938</v>
      </c>
      <c r="DR120" s="1017"/>
      <c r="DS120" s="1017"/>
      <c r="DT120" s="1017"/>
      <c r="DU120" s="1017"/>
      <c r="DV120" s="1018">
        <v>19.8</v>
      </c>
      <c r="DW120" s="1018"/>
      <c r="DX120" s="1018"/>
      <c r="DY120" s="1018"/>
      <c r="DZ120" s="1019"/>
    </row>
    <row r="121" spans="1:130" s="246" customFormat="1" ht="26.25" customHeight="1">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175</v>
      </c>
      <c r="AB121" s="1049"/>
      <c r="AC121" s="1049"/>
      <c r="AD121" s="1049"/>
      <c r="AE121" s="1050"/>
      <c r="AF121" s="1051" t="s">
        <v>175</v>
      </c>
      <c r="AG121" s="1049"/>
      <c r="AH121" s="1049"/>
      <c r="AI121" s="1049"/>
      <c r="AJ121" s="1050"/>
      <c r="AK121" s="1051" t="s">
        <v>175</v>
      </c>
      <c r="AL121" s="1049"/>
      <c r="AM121" s="1049"/>
      <c r="AN121" s="1049"/>
      <c r="AO121" s="1050"/>
      <c r="AP121" s="1052" t="s">
        <v>459</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2601067</v>
      </c>
      <c r="BR121" s="1010"/>
      <c r="BS121" s="1010"/>
      <c r="BT121" s="1010"/>
      <c r="BU121" s="1010"/>
      <c r="BV121" s="1010">
        <v>2951043</v>
      </c>
      <c r="BW121" s="1010"/>
      <c r="BX121" s="1010"/>
      <c r="BY121" s="1010"/>
      <c r="BZ121" s="1010"/>
      <c r="CA121" s="1010">
        <v>3429774</v>
      </c>
      <c r="CB121" s="1010"/>
      <c r="CC121" s="1010"/>
      <c r="CD121" s="1010"/>
      <c r="CE121" s="1010"/>
      <c r="CF121" s="1004">
        <v>21.9</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1327200</v>
      </c>
      <c r="DH121" s="1010"/>
      <c r="DI121" s="1010"/>
      <c r="DJ121" s="1010"/>
      <c r="DK121" s="1010"/>
      <c r="DL121" s="1010">
        <v>1482253</v>
      </c>
      <c r="DM121" s="1010"/>
      <c r="DN121" s="1010"/>
      <c r="DO121" s="1010"/>
      <c r="DP121" s="1010"/>
      <c r="DQ121" s="1010">
        <v>1539280</v>
      </c>
      <c r="DR121" s="1010"/>
      <c r="DS121" s="1010"/>
      <c r="DT121" s="1010"/>
      <c r="DU121" s="1010"/>
      <c r="DV121" s="1011">
        <v>9.8000000000000007</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444</v>
      </c>
      <c r="AG122" s="1049"/>
      <c r="AH122" s="1049"/>
      <c r="AI122" s="1049"/>
      <c r="AJ122" s="1050"/>
      <c r="AK122" s="1051" t="s">
        <v>444</v>
      </c>
      <c r="AL122" s="1049"/>
      <c r="AM122" s="1049"/>
      <c r="AN122" s="1049"/>
      <c r="AO122" s="1050"/>
      <c r="AP122" s="1052" t="s">
        <v>459</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21417943</v>
      </c>
      <c r="BR122" s="1088"/>
      <c r="BS122" s="1088"/>
      <c r="BT122" s="1088"/>
      <c r="BU122" s="1088"/>
      <c r="BV122" s="1088">
        <v>21649258</v>
      </c>
      <c r="BW122" s="1088"/>
      <c r="BX122" s="1088"/>
      <c r="BY122" s="1088"/>
      <c r="BZ122" s="1088"/>
      <c r="CA122" s="1088">
        <v>21707295</v>
      </c>
      <c r="CB122" s="1088"/>
      <c r="CC122" s="1088"/>
      <c r="CD122" s="1088"/>
      <c r="CE122" s="1088"/>
      <c r="CF122" s="1108">
        <v>138.4</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889</v>
      </c>
      <c r="DH122" s="1010"/>
      <c r="DI122" s="1010"/>
      <c r="DJ122" s="1010"/>
      <c r="DK122" s="1010"/>
      <c r="DL122" s="1010">
        <v>812</v>
      </c>
      <c r="DM122" s="1010"/>
      <c r="DN122" s="1010"/>
      <c r="DO122" s="1010"/>
      <c r="DP122" s="1010"/>
      <c r="DQ122" s="1010">
        <v>1465</v>
      </c>
      <c r="DR122" s="1010"/>
      <c r="DS122" s="1010"/>
      <c r="DT122" s="1010"/>
      <c r="DU122" s="1010"/>
      <c r="DV122" s="1011">
        <v>0</v>
      </c>
      <c r="DW122" s="1011"/>
      <c r="DX122" s="1011"/>
      <c r="DY122" s="1011"/>
      <c r="DZ122" s="1012"/>
    </row>
    <row r="123" spans="1:130" s="246" customFormat="1" ht="26.25" customHeight="1">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175</v>
      </c>
      <c r="AB123" s="1049"/>
      <c r="AC123" s="1049"/>
      <c r="AD123" s="1049"/>
      <c r="AE123" s="1050"/>
      <c r="AF123" s="1051" t="s">
        <v>175</v>
      </c>
      <c r="AG123" s="1049"/>
      <c r="AH123" s="1049"/>
      <c r="AI123" s="1049"/>
      <c r="AJ123" s="1050"/>
      <c r="AK123" s="1051" t="s">
        <v>175</v>
      </c>
      <c r="AL123" s="1049"/>
      <c r="AM123" s="1049"/>
      <c r="AN123" s="1049"/>
      <c r="AO123" s="1050"/>
      <c r="AP123" s="1052" t="s">
        <v>175</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479</v>
      </c>
      <c r="BP123" s="1096"/>
      <c r="BQ123" s="1155">
        <v>30204929</v>
      </c>
      <c r="BR123" s="1156"/>
      <c r="BS123" s="1156"/>
      <c r="BT123" s="1156"/>
      <c r="BU123" s="1156"/>
      <c r="BV123" s="1156">
        <v>30082194</v>
      </c>
      <c r="BW123" s="1156"/>
      <c r="BX123" s="1156"/>
      <c r="BY123" s="1156"/>
      <c r="BZ123" s="1156"/>
      <c r="CA123" s="1156">
        <v>30995789</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444</v>
      </c>
      <c r="DH123" s="1049"/>
      <c r="DI123" s="1049"/>
      <c r="DJ123" s="1049"/>
      <c r="DK123" s="1050"/>
      <c r="DL123" s="1051" t="s">
        <v>442</v>
      </c>
      <c r="DM123" s="1049"/>
      <c r="DN123" s="1049"/>
      <c r="DO123" s="1049"/>
      <c r="DP123" s="1050"/>
      <c r="DQ123" s="1051" t="s">
        <v>444</v>
      </c>
      <c r="DR123" s="1049"/>
      <c r="DS123" s="1049"/>
      <c r="DT123" s="1049"/>
      <c r="DU123" s="1050"/>
      <c r="DV123" s="1052" t="s">
        <v>444</v>
      </c>
      <c r="DW123" s="1053"/>
      <c r="DX123" s="1053"/>
      <c r="DY123" s="1053"/>
      <c r="DZ123" s="1054"/>
    </row>
    <row r="124" spans="1:130" s="246" customFormat="1" ht="26.25" customHeight="1" thickBot="1">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444</v>
      </c>
      <c r="AB124" s="1049"/>
      <c r="AC124" s="1049"/>
      <c r="AD124" s="1049"/>
      <c r="AE124" s="1050"/>
      <c r="AF124" s="1051" t="s">
        <v>444</v>
      </c>
      <c r="AG124" s="1049"/>
      <c r="AH124" s="1049"/>
      <c r="AI124" s="1049"/>
      <c r="AJ124" s="1050"/>
      <c r="AK124" s="1051" t="s">
        <v>444</v>
      </c>
      <c r="AL124" s="1049"/>
      <c r="AM124" s="1049"/>
      <c r="AN124" s="1049"/>
      <c r="AO124" s="1050"/>
      <c r="AP124" s="1052" t="s">
        <v>439</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25.8</v>
      </c>
      <c r="BR124" s="1118"/>
      <c r="BS124" s="1118"/>
      <c r="BT124" s="1118"/>
      <c r="BU124" s="1118"/>
      <c r="BV124" s="1118">
        <v>29.9</v>
      </c>
      <c r="BW124" s="1118"/>
      <c r="BX124" s="1118"/>
      <c r="BY124" s="1118"/>
      <c r="BZ124" s="1118"/>
      <c r="CA124" s="1118">
        <v>23.4</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483</v>
      </c>
      <c r="DH124" s="1074"/>
      <c r="DI124" s="1074"/>
      <c r="DJ124" s="1074"/>
      <c r="DK124" s="1075"/>
      <c r="DL124" s="1073" t="s">
        <v>442</v>
      </c>
      <c r="DM124" s="1074"/>
      <c r="DN124" s="1074"/>
      <c r="DO124" s="1074"/>
      <c r="DP124" s="1075"/>
      <c r="DQ124" s="1073" t="s">
        <v>412</v>
      </c>
      <c r="DR124" s="1074"/>
      <c r="DS124" s="1074"/>
      <c r="DT124" s="1074"/>
      <c r="DU124" s="1075"/>
      <c r="DV124" s="1076" t="s">
        <v>388</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388</v>
      </c>
      <c r="AB125" s="1049"/>
      <c r="AC125" s="1049"/>
      <c r="AD125" s="1049"/>
      <c r="AE125" s="1050"/>
      <c r="AF125" s="1051" t="s">
        <v>175</v>
      </c>
      <c r="AG125" s="1049"/>
      <c r="AH125" s="1049"/>
      <c r="AI125" s="1049"/>
      <c r="AJ125" s="1050"/>
      <c r="AK125" s="1051" t="s">
        <v>484</v>
      </c>
      <c r="AL125" s="1049"/>
      <c r="AM125" s="1049"/>
      <c r="AN125" s="1049"/>
      <c r="AO125" s="1050"/>
      <c r="AP125" s="1052" t="s">
        <v>485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442</v>
      </c>
      <c r="DM125" s="1017"/>
      <c r="DN125" s="1017"/>
      <c r="DO125" s="1017"/>
      <c r="DP125" s="1017"/>
      <c r="DQ125" s="1017" t="s">
        <v>488</v>
      </c>
      <c r="DR125" s="1017"/>
      <c r="DS125" s="1017"/>
      <c r="DT125" s="1017"/>
      <c r="DU125" s="1017"/>
      <c r="DV125" s="1018" t="s">
        <v>412</v>
      </c>
      <c r="DW125" s="1018"/>
      <c r="DX125" s="1018"/>
      <c r="DY125" s="1018"/>
      <c r="DZ125" s="1019"/>
    </row>
    <row r="126" spans="1:130" s="246" customFormat="1" ht="26.25" customHeight="1" thickBot="1">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442</v>
      </c>
      <c r="AB126" s="1049"/>
      <c r="AC126" s="1049"/>
      <c r="AD126" s="1049"/>
      <c r="AE126" s="1050"/>
      <c r="AF126" s="1051" t="s">
        <v>485</v>
      </c>
      <c r="AG126" s="1049"/>
      <c r="AH126" s="1049"/>
      <c r="AI126" s="1049"/>
      <c r="AJ126" s="1050"/>
      <c r="AK126" s="1051" t="s">
        <v>442</v>
      </c>
      <c r="AL126" s="1049"/>
      <c r="AM126" s="1049"/>
      <c r="AN126" s="1049"/>
      <c r="AO126" s="1050"/>
      <c r="AP126" s="1052" t="s">
        <v>442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t="s">
        <v>442</v>
      </c>
      <c r="DH126" s="1010"/>
      <c r="DI126" s="1010"/>
      <c r="DJ126" s="1010"/>
      <c r="DK126" s="1010"/>
      <c r="DL126" s="1010" t="s">
        <v>488</v>
      </c>
      <c r="DM126" s="1010"/>
      <c r="DN126" s="1010"/>
      <c r="DO126" s="1010"/>
      <c r="DP126" s="1010"/>
      <c r="DQ126" s="1010" t="s">
        <v>388</v>
      </c>
      <c r="DR126" s="1010"/>
      <c r="DS126" s="1010"/>
      <c r="DT126" s="1010"/>
      <c r="DU126" s="1010"/>
      <c r="DV126" s="1011" t="s">
        <v>439</v>
      </c>
      <c r="DW126" s="1011"/>
      <c r="DX126" s="1011"/>
      <c r="DY126" s="1011"/>
      <c r="DZ126" s="1012"/>
    </row>
    <row r="127" spans="1:130" s="246" customFormat="1" ht="26.25" customHeight="1">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483</v>
      </c>
      <c r="AB127" s="1049"/>
      <c r="AC127" s="1049"/>
      <c r="AD127" s="1049"/>
      <c r="AE127" s="1050"/>
      <c r="AF127" s="1051" t="s">
        <v>484</v>
      </c>
      <c r="AG127" s="1049"/>
      <c r="AH127" s="1049"/>
      <c r="AI127" s="1049"/>
      <c r="AJ127" s="1050"/>
      <c r="AK127" s="1051" t="s">
        <v>412</v>
      </c>
      <c r="AL127" s="1049"/>
      <c r="AM127" s="1049"/>
      <c r="AN127" s="1049"/>
      <c r="AO127" s="1050"/>
      <c r="AP127" s="1052" t="s">
        <v>412</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442</v>
      </c>
      <c r="DH127" s="1010"/>
      <c r="DI127" s="1010"/>
      <c r="DJ127" s="1010"/>
      <c r="DK127" s="1010"/>
      <c r="DL127" s="1010" t="s">
        <v>388</v>
      </c>
      <c r="DM127" s="1010"/>
      <c r="DN127" s="1010"/>
      <c r="DO127" s="1010"/>
      <c r="DP127" s="1010"/>
      <c r="DQ127" s="1010" t="s">
        <v>442</v>
      </c>
      <c r="DR127" s="1010"/>
      <c r="DS127" s="1010"/>
      <c r="DT127" s="1010"/>
      <c r="DU127" s="1010"/>
      <c r="DV127" s="1011" t="s">
        <v>442</v>
      </c>
      <c r="DW127" s="1011"/>
      <c r="DX127" s="1011"/>
      <c r="DY127" s="1011"/>
      <c r="DZ127" s="1012"/>
    </row>
    <row r="128" spans="1:130" s="246" customFormat="1" ht="26.25" customHeight="1" thickBot="1">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381281</v>
      </c>
      <c r="AB128" s="1138"/>
      <c r="AC128" s="1138"/>
      <c r="AD128" s="1138"/>
      <c r="AE128" s="1139"/>
      <c r="AF128" s="1140">
        <v>414204</v>
      </c>
      <c r="AG128" s="1138"/>
      <c r="AH128" s="1138"/>
      <c r="AI128" s="1138"/>
      <c r="AJ128" s="1139"/>
      <c r="AK128" s="1140">
        <v>475583</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412</v>
      </c>
      <c r="BG128" s="1145"/>
      <c r="BH128" s="1145"/>
      <c r="BI128" s="1145"/>
      <c r="BJ128" s="1145"/>
      <c r="BK128" s="1145"/>
      <c r="BL128" s="1146"/>
      <c r="BM128" s="1144">
        <v>12.62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485</v>
      </c>
      <c r="DH128" s="1130"/>
      <c r="DI128" s="1130"/>
      <c r="DJ128" s="1130"/>
      <c r="DK128" s="1130"/>
      <c r="DL128" s="1130" t="s">
        <v>500</v>
      </c>
      <c r="DM128" s="1130"/>
      <c r="DN128" s="1130"/>
      <c r="DO128" s="1130"/>
      <c r="DP128" s="1130"/>
      <c r="DQ128" s="1130" t="s">
        <v>485</v>
      </c>
      <c r="DR128" s="1130"/>
      <c r="DS128" s="1130"/>
      <c r="DT128" s="1130"/>
      <c r="DU128" s="1130"/>
      <c r="DV128" s="1131" t="s">
        <v>442</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501</v>
      </c>
      <c r="X129" s="1164"/>
      <c r="Y129" s="1164"/>
      <c r="Z129" s="1165"/>
      <c r="AA129" s="1048">
        <v>17033626</v>
      </c>
      <c r="AB129" s="1049"/>
      <c r="AC129" s="1049"/>
      <c r="AD129" s="1049"/>
      <c r="AE129" s="1050"/>
      <c r="AF129" s="1051">
        <v>17335270</v>
      </c>
      <c r="AG129" s="1049"/>
      <c r="AH129" s="1049"/>
      <c r="AI129" s="1049"/>
      <c r="AJ129" s="1050"/>
      <c r="AK129" s="1051">
        <v>17493246</v>
      </c>
      <c r="AL129" s="1049"/>
      <c r="AM129" s="1049"/>
      <c r="AN129" s="1049"/>
      <c r="AO129" s="1050"/>
      <c r="AP129" s="1166"/>
      <c r="AQ129" s="1167"/>
      <c r="AR129" s="1167"/>
      <c r="AS129" s="1167"/>
      <c r="AT129" s="1168"/>
      <c r="AU129" s="284"/>
      <c r="AV129" s="284"/>
      <c r="AW129" s="284"/>
      <c r="AX129" s="1157" t="s">
        <v>502</v>
      </c>
      <c r="AY129" s="1040"/>
      <c r="AZ129" s="1040"/>
      <c r="BA129" s="1040"/>
      <c r="BB129" s="1040"/>
      <c r="BC129" s="1040"/>
      <c r="BD129" s="1040"/>
      <c r="BE129" s="1041"/>
      <c r="BF129" s="1158" t="s">
        <v>388</v>
      </c>
      <c r="BG129" s="1159"/>
      <c r="BH129" s="1159"/>
      <c r="BI129" s="1159"/>
      <c r="BJ129" s="1159"/>
      <c r="BK129" s="1159"/>
      <c r="BL129" s="1160"/>
      <c r="BM129" s="1158">
        <v>17.62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504</v>
      </c>
      <c r="X130" s="1164"/>
      <c r="Y130" s="1164"/>
      <c r="Z130" s="1165"/>
      <c r="AA130" s="1048">
        <v>1778307</v>
      </c>
      <c r="AB130" s="1049"/>
      <c r="AC130" s="1049"/>
      <c r="AD130" s="1049"/>
      <c r="AE130" s="1050"/>
      <c r="AF130" s="1051">
        <v>1789217</v>
      </c>
      <c r="AG130" s="1049"/>
      <c r="AH130" s="1049"/>
      <c r="AI130" s="1049"/>
      <c r="AJ130" s="1050"/>
      <c r="AK130" s="1051">
        <v>1804154</v>
      </c>
      <c r="AL130" s="1049"/>
      <c r="AM130" s="1049"/>
      <c r="AN130" s="1049"/>
      <c r="AO130" s="1050"/>
      <c r="AP130" s="1166"/>
      <c r="AQ130" s="1167"/>
      <c r="AR130" s="1167"/>
      <c r="AS130" s="1167"/>
      <c r="AT130" s="1168"/>
      <c r="AU130" s="284"/>
      <c r="AV130" s="284"/>
      <c r="AW130" s="284"/>
      <c r="AX130" s="1157" t="s">
        <v>505</v>
      </c>
      <c r="AY130" s="1040"/>
      <c r="AZ130" s="1040"/>
      <c r="BA130" s="1040"/>
      <c r="BB130" s="1040"/>
      <c r="BC130" s="1040"/>
      <c r="BD130" s="1040"/>
      <c r="BE130" s="1041"/>
      <c r="BF130" s="1194">
        <v>3.1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506</v>
      </c>
      <c r="X131" s="1202"/>
      <c r="Y131" s="1202"/>
      <c r="Z131" s="1203"/>
      <c r="AA131" s="1095">
        <v>15255319</v>
      </c>
      <c r="AB131" s="1074"/>
      <c r="AC131" s="1074"/>
      <c r="AD131" s="1074"/>
      <c r="AE131" s="1075"/>
      <c r="AF131" s="1073">
        <v>15546053</v>
      </c>
      <c r="AG131" s="1074"/>
      <c r="AH131" s="1074"/>
      <c r="AI131" s="1074"/>
      <c r="AJ131" s="1075"/>
      <c r="AK131" s="1073">
        <v>15689092</v>
      </c>
      <c r="AL131" s="1074"/>
      <c r="AM131" s="1074"/>
      <c r="AN131" s="1074"/>
      <c r="AO131" s="1075"/>
      <c r="AP131" s="1204"/>
      <c r="AQ131" s="1205"/>
      <c r="AR131" s="1205"/>
      <c r="AS131" s="1205"/>
      <c r="AT131" s="1206"/>
      <c r="AU131" s="284"/>
      <c r="AV131" s="284"/>
      <c r="AW131" s="284"/>
      <c r="AX131" s="1176" t="s">
        <v>507</v>
      </c>
      <c r="AY131" s="1127"/>
      <c r="AZ131" s="1127"/>
      <c r="BA131" s="1127"/>
      <c r="BB131" s="1127"/>
      <c r="BC131" s="1127"/>
      <c r="BD131" s="1127"/>
      <c r="BE131" s="1128"/>
      <c r="BF131" s="1177">
        <v>23.4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509</v>
      </c>
      <c r="W132" s="1187"/>
      <c r="X132" s="1187"/>
      <c r="Y132" s="1187"/>
      <c r="Z132" s="1188"/>
      <c r="AA132" s="1189">
        <v>3.7580793950000002</v>
      </c>
      <c r="AB132" s="1190"/>
      <c r="AC132" s="1190"/>
      <c r="AD132" s="1190"/>
      <c r="AE132" s="1191"/>
      <c r="AF132" s="1192">
        <v>3.1440134679999998</v>
      </c>
      <c r="AG132" s="1190"/>
      <c r="AH132" s="1190"/>
      <c r="AI132" s="1190"/>
      <c r="AJ132" s="1191"/>
      <c r="AK132" s="1192">
        <v>2.695749959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510</v>
      </c>
      <c r="W133" s="1170"/>
      <c r="X133" s="1170"/>
      <c r="Y133" s="1170"/>
      <c r="Z133" s="1171"/>
      <c r="AA133" s="1172">
        <v>3.6</v>
      </c>
      <c r="AB133" s="1173"/>
      <c r="AC133" s="1173"/>
      <c r="AD133" s="1173"/>
      <c r="AE133" s="1174"/>
      <c r="AF133" s="1172">
        <v>3.5</v>
      </c>
      <c r="AG133" s="1173"/>
      <c r="AH133" s="1173"/>
      <c r="AI133" s="1173"/>
      <c r="AJ133" s="1174"/>
      <c r="AK133" s="1172">
        <v>3.1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itG81Zqow9XikOm+LvDKIzCWxVXPj+St3prPY1HWJV5wTVB4fSXY5ycBe5D0y50rZ588JDyDL/CkmwA55TLrA==" saltValue="wZqnxbTCbj2aLrVmXV6f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9sdUHC8sHvZBgIrVY7fUcqX0PJTlBm1F/Bz5loduxIGjDOY+F8cbY8CmhOkBepxTDUXrLGvPQCE+0DgT/DXbw==" saltValue="k9AAPeZYtGTCpF6UocT4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qlDDEQCzl1Pa9du1QjR4R1WqtHWCSboVKBts2i0vNPYxdC71Chpv4SJg3rZDMKPQ9jtuO/OtXYNPTsemngSng==" saltValue="jYs2OW3VQcUFoU10s88L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514</v>
      </c>
      <c r="AP7" s="303"/>
      <c r="AQ7" s="304" t="s">
        <v>515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516</v>
      </c>
      <c r="AQ8" s="310" t="s">
        <v>517</v>
      </c>
      <c r="AR8" s="311" t="s">
        <v>518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519</v>
      </c>
      <c r="AL9" s="1213"/>
      <c r="AM9" s="1213"/>
      <c r="AN9" s="1214"/>
      <c r="AO9" s="312">
        <v>4502013</v>
      </c>
      <c r="AP9" s="312">
        <v>49862</v>
      </c>
      <c r="AQ9" s="313">
        <v>62647</v>
      </c>
      <c r="AR9" s="314">
        <v>-20.399999999999999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520</v>
      </c>
      <c r="AL10" s="1213"/>
      <c r="AM10" s="1213"/>
      <c r="AN10" s="1214"/>
      <c r="AO10" s="315">
        <v>224794</v>
      </c>
      <c r="AP10" s="315">
        <v>2490</v>
      </c>
      <c r="AQ10" s="316">
        <v>5968</v>
      </c>
      <c r="AR10" s="317">
        <v>-58.3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521</v>
      </c>
      <c r="AL11" s="1213"/>
      <c r="AM11" s="1213"/>
      <c r="AN11" s="1214"/>
      <c r="AO11" s="315">
        <v>815426</v>
      </c>
      <c r="AP11" s="315">
        <v>9031</v>
      </c>
      <c r="AQ11" s="316">
        <v>5863</v>
      </c>
      <c r="AR11" s="317">
        <v>54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522</v>
      </c>
      <c r="AL12" s="1213"/>
      <c r="AM12" s="1213"/>
      <c r="AN12" s="1214"/>
      <c r="AO12" s="315">
        <v>253467</v>
      </c>
      <c r="AP12" s="315">
        <v>2807</v>
      </c>
      <c r="AQ12" s="316">
        <v>1312</v>
      </c>
      <c r="AR12" s="317">
        <v>113.9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523</v>
      </c>
      <c r="AL13" s="1213"/>
      <c r="AM13" s="1213"/>
      <c r="AN13" s="1214"/>
      <c r="AO13" s="315" t="s">
        <v>524</v>
      </c>
      <c r="AP13" s="315" t="s">
        <v>524</v>
      </c>
      <c r="AQ13" s="316">
        <v>0</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525</v>
      </c>
      <c r="AL14" s="1213"/>
      <c r="AM14" s="1213"/>
      <c r="AN14" s="1214"/>
      <c r="AO14" s="315">
        <v>202666</v>
      </c>
      <c r="AP14" s="315">
        <v>2245</v>
      </c>
      <c r="AQ14" s="316">
        <v>2308</v>
      </c>
      <c r="AR14" s="317">
        <v>-2.7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526</v>
      </c>
      <c r="AL15" s="1213"/>
      <c r="AM15" s="1213"/>
      <c r="AN15" s="1214"/>
      <c r="AO15" s="315">
        <v>191845</v>
      </c>
      <c r="AP15" s="315">
        <v>2125</v>
      </c>
      <c r="AQ15" s="316">
        <v>1635</v>
      </c>
      <c r="AR15" s="317">
        <v>30</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527</v>
      </c>
      <c r="AL16" s="1216"/>
      <c r="AM16" s="1216"/>
      <c r="AN16" s="1217"/>
      <c r="AO16" s="315">
        <v>-306376</v>
      </c>
      <c r="AP16" s="315">
        <v>-3393</v>
      </c>
      <c r="AQ16" s="316">
        <v>-5106</v>
      </c>
      <c r="AR16" s="317">
        <v>-33.5</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5883835</v>
      </c>
      <c r="AP17" s="315">
        <v>65166</v>
      </c>
      <c r="AQ17" s="316">
        <v>74627</v>
      </c>
      <c r="AR17" s="317">
        <v>-12.7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529</v>
      </c>
      <c r="AP20" s="323" t="s">
        <v>530</v>
      </c>
      <c r="AQ20" s="324" t="s">
        <v>531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532</v>
      </c>
      <c r="AL21" s="1208"/>
      <c r="AM21" s="1208"/>
      <c r="AN21" s="1209"/>
      <c r="AO21" s="327">
        <v>5.7</v>
      </c>
      <c r="AP21" s="328">
        <v>7.32</v>
      </c>
      <c r="AQ21" s="329">
        <v>-1.62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533</v>
      </c>
      <c r="AL22" s="1208"/>
      <c r="AM22" s="1208"/>
      <c r="AN22" s="1209"/>
      <c r="AO22" s="332">
        <v>99.2</v>
      </c>
      <c r="AP22" s="333">
        <v>98.6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514</v>
      </c>
      <c r="AP30" s="303"/>
      <c r="AQ30" s="304" t="s">
        <v>515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516</v>
      </c>
      <c r="AQ31" s="310" t="s">
        <v>517</v>
      </c>
      <c r="AR31" s="311" t="s">
        <v>518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537</v>
      </c>
      <c r="AL32" s="1224"/>
      <c r="AM32" s="1224"/>
      <c r="AN32" s="1225"/>
      <c r="AO32" s="342">
        <v>2354152</v>
      </c>
      <c r="AP32" s="342">
        <v>26073</v>
      </c>
      <c r="AQ32" s="343">
        <v>39505</v>
      </c>
      <c r="AR32" s="344">
        <v>-34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538</v>
      </c>
      <c r="AL33" s="1224"/>
      <c r="AM33" s="1224"/>
      <c r="AN33" s="1225"/>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539</v>
      </c>
      <c r="AL34" s="1224"/>
      <c r="AM34" s="1224"/>
      <c r="AN34" s="1225"/>
      <c r="AO34" s="342" t="s">
        <v>524</v>
      </c>
      <c r="AP34" s="342" t="s">
        <v>524</v>
      </c>
      <c r="AQ34" s="343">
        <v>56</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540</v>
      </c>
      <c r="AL35" s="1224"/>
      <c r="AM35" s="1224"/>
      <c r="AN35" s="1225"/>
      <c r="AO35" s="342">
        <v>270587</v>
      </c>
      <c r="AP35" s="342">
        <v>2997</v>
      </c>
      <c r="AQ35" s="343">
        <v>13645</v>
      </c>
      <c r="AR35" s="344">
        <v>-78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541</v>
      </c>
      <c r="AL36" s="1224"/>
      <c r="AM36" s="1224"/>
      <c r="AN36" s="1225"/>
      <c r="AO36" s="342">
        <v>77937</v>
      </c>
      <c r="AP36" s="342">
        <v>863</v>
      </c>
      <c r="AQ36" s="343">
        <v>1726</v>
      </c>
      <c r="AR36" s="344">
        <v>-50</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542</v>
      </c>
      <c r="AL37" s="1224"/>
      <c r="AM37" s="1224"/>
      <c r="AN37" s="1225"/>
      <c r="AO37" s="342" t="s">
        <v>524</v>
      </c>
      <c r="AP37" s="342" t="s">
        <v>524</v>
      </c>
      <c r="AQ37" s="343">
        <v>663</v>
      </c>
      <c r="AR37" s="344" t="s">
        <v>524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543</v>
      </c>
      <c r="AL38" s="1227"/>
      <c r="AM38" s="1227"/>
      <c r="AN38" s="1228"/>
      <c r="AO38" s="345" t="s">
        <v>524</v>
      </c>
      <c r="AP38" s="345" t="s">
        <v>524</v>
      </c>
      <c r="AQ38" s="346">
        <v>1</v>
      </c>
      <c r="AR38" s="334" t="s">
        <v>524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544</v>
      </c>
      <c r="AL39" s="1227"/>
      <c r="AM39" s="1227"/>
      <c r="AN39" s="1228"/>
      <c r="AO39" s="342">
        <v>-475583</v>
      </c>
      <c r="AP39" s="342">
        <v>-5267</v>
      </c>
      <c r="AQ39" s="343">
        <v>-5573</v>
      </c>
      <c r="AR39" s="344">
        <v>-5.5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545</v>
      </c>
      <c r="AL40" s="1224"/>
      <c r="AM40" s="1224"/>
      <c r="AN40" s="1225"/>
      <c r="AO40" s="342">
        <v>-1804154</v>
      </c>
      <c r="AP40" s="342">
        <v>-19982</v>
      </c>
      <c r="AQ40" s="343">
        <v>-36518</v>
      </c>
      <c r="AR40" s="344">
        <v>-45.3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422939</v>
      </c>
      <c r="AP41" s="342">
        <v>4684</v>
      </c>
      <c r="AQ41" s="343">
        <v>13504</v>
      </c>
      <c r="AR41" s="344">
        <v>-65.3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514</v>
      </c>
      <c r="AN49" s="1220" t="s">
        <v>549</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550</v>
      </c>
      <c r="AO50" s="359" t="s">
        <v>551</v>
      </c>
      <c r="AP50" s="360" t="s">
        <v>552</v>
      </c>
      <c r="AQ50" s="361" t="s">
        <v>553</v>
      </c>
      <c r="AR50" s="362" t="s">
        <v>554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555</v>
      </c>
      <c r="AL51" s="355"/>
      <c r="AM51" s="363">
        <v>3294535</v>
      </c>
      <c r="AN51" s="364">
        <v>36851</v>
      </c>
      <c r="AO51" s="365">
        <v>-20.3</v>
      </c>
      <c r="AP51" s="366">
        <v>66255</v>
      </c>
      <c r="AQ51" s="367">
        <v>3.6</v>
      </c>
      <c r="AR51" s="368">
        <v>-23.9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556</v>
      </c>
      <c r="AM52" s="371">
        <v>1903323</v>
      </c>
      <c r="AN52" s="372">
        <v>21289</v>
      </c>
      <c r="AO52" s="373">
        <v>21.1</v>
      </c>
      <c r="AP52" s="374">
        <v>31822</v>
      </c>
      <c r="AQ52" s="375">
        <v>8.8000000000000007</v>
      </c>
      <c r="AR52" s="376">
        <v>12.3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557</v>
      </c>
      <c r="AL53" s="355"/>
      <c r="AM53" s="363">
        <v>3903133</v>
      </c>
      <c r="AN53" s="364">
        <v>43574</v>
      </c>
      <c r="AO53" s="365">
        <v>18.2</v>
      </c>
      <c r="AP53" s="366">
        <v>47278</v>
      </c>
      <c r="AQ53" s="367">
        <v>-28.6</v>
      </c>
      <c r="AR53" s="368">
        <v>46.8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556</v>
      </c>
      <c r="AM54" s="371">
        <v>2629266</v>
      </c>
      <c r="AN54" s="372">
        <v>29353</v>
      </c>
      <c r="AO54" s="373">
        <v>37.9</v>
      </c>
      <c r="AP54" s="374">
        <v>24096</v>
      </c>
      <c r="AQ54" s="375">
        <v>-24.3</v>
      </c>
      <c r="AR54" s="376">
        <v>62.2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558</v>
      </c>
      <c r="AL55" s="355"/>
      <c r="AM55" s="363">
        <v>3900833</v>
      </c>
      <c r="AN55" s="364">
        <v>43365</v>
      </c>
      <c r="AO55" s="365">
        <v>-0.5</v>
      </c>
      <c r="AP55" s="366">
        <v>57295</v>
      </c>
      <c r="AQ55" s="367">
        <v>21.2</v>
      </c>
      <c r="AR55" s="368">
        <v>-21.7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556</v>
      </c>
      <c r="AM56" s="371">
        <v>2387952</v>
      </c>
      <c r="AN56" s="372">
        <v>26547</v>
      </c>
      <c r="AO56" s="373">
        <v>-9.6</v>
      </c>
      <c r="AP56" s="374">
        <v>32771</v>
      </c>
      <c r="AQ56" s="375">
        <v>36</v>
      </c>
      <c r="AR56" s="376">
        <v>-45.6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559</v>
      </c>
      <c r="AL57" s="355"/>
      <c r="AM57" s="363">
        <v>3783624</v>
      </c>
      <c r="AN57" s="364">
        <v>41953</v>
      </c>
      <c r="AO57" s="365">
        <v>-3.3</v>
      </c>
      <c r="AP57" s="366">
        <v>54110</v>
      </c>
      <c r="AQ57" s="367">
        <v>-5.6</v>
      </c>
      <c r="AR57" s="368">
        <v>2.2999999999999998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556</v>
      </c>
      <c r="AM58" s="371">
        <v>1916011</v>
      </c>
      <c r="AN58" s="372">
        <v>21245</v>
      </c>
      <c r="AO58" s="373">
        <v>-20</v>
      </c>
      <c r="AP58" s="374">
        <v>30620</v>
      </c>
      <c r="AQ58" s="375">
        <v>-6.6</v>
      </c>
      <c r="AR58" s="376">
        <v>-13.4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560</v>
      </c>
      <c r="AL59" s="355"/>
      <c r="AM59" s="363">
        <v>3074619</v>
      </c>
      <c r="AN59" s="364">
        <v>34053</v>
      </c>
      <c r="AO59" s="365">
        <v>-18.8</v>
      </c>
      <c r="AP59" s="366">
        <v>54684</v>
      </c>
      <c r="AQ59" s="367">
        <v>1.1000000000000001</v>
      </c>
      <c r="AR59" s="368">
        <v>-19.899999999999999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556</v>
      </c>
      <c r="AM60" s="371">
        <v>1627161</v>
      </c>
      <c r="AN60" s="372">
        <v>18021</v>
      </c>
      <c r="AO60" s="373">
        <v>-15.2</v>
      </c>
      <c r="AP60" s="374">
        <v>32829</v>
      </c>
      <c r="AQ60" s="375">
        <v>7.2</v>
      </c>
      <c r="AR60" s="376">
        <v>-22.4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561</v>
      </c>
      <c r="AL61" s="377"/>
      <c r="AM61" s="378">
        <v>3591349</v>
      </c>
      <c r="AN61" s="379">
        <v>39959</v>
      </c>
      <c r="AO61" s="380">
        <v>-4.9000000000000004</v>
      </c>
      <c r="AP61" s="381">
        <v>55924</v>
      </c>
      <c r="AQ61" s="382">
        <v>-1.7</v>
      </c>
      <c r="AR61" s="368">
        <v>-3.2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556</v>
      </c>
      <c r="AM62" s="371">
        <v>2092743</v>
      </c>
      <c r="AN62" s="372">
        <v>23291</v>
      </c>
      <c r="AO62" s="373">
        <v>2.8</v>
      </c>
      <c r="AP62" s="374">
        <v>30428</v>
      </c>
      <c r="AQ62" s="375">
        <v>4.2</v>
      </c>
      <c r="AR62" s="376">
        <v>-1.4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eR1alvtkspCU5MqAy470OeGMrjB8bR8aKJQpVhoxBwGHb6MTO74A02YkKO0Yc6ax2BlMPnRTIrAgUyXgfkjUw==" saltValue="M4s8Wxoc5zsiKl0wlLcA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Zd7zmy9GwFx0F9TUvtcE9UIIPtaar7ESVS+lKsa0h+gltn2DlrvJS0ZsFCrh4/e8f17gf4pxigJg2CNksaF0w==" saltValue="PruCVzWtrabGVLkY4f4V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76e7DCgg/bPEhTf+VnGc21mKtes8U7PrU4+q7GQLWpL4RzmFd6tHeOpxliB3FY4a1d0Xpms9Y1oqGJ3hIBRIg==" saltValue="dpGAhHIWdXCUAri6Iwp2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2" t="s">
        <v>3</v>
      </c>
      <c r="D47" s="1232"/>
      <c r="E47" s="1233"/>
      <c r="F47" s="11">
        <v>12.41</v>
      </c>
      <c r="G47" s="12">
        <v>12.27</v>
      </c>
      <c r="H47" s="12">
        <v>11.18</v>
      </c>
      <c r="I47" s="12">
        <v>9.39</v>
      </c>
      <c r="J47" s="13">
        <v>8.51</v>
      </c>
    </row>
    <row r="48" spans="2:10" ht="57.75" customHeight="1">
      <c r="B48" s="14"/>
      <c r="C48" s="1234" t="s">
        <v>4</v>
      </c>
      <c r="D48" s="1234"/>
      <c r="E48" s="1235"/>
      <c r="F48" s="15">
        <v>7.39</v>
      </c>
      <c r="G48" s="16">
        <v>7.11</v>
      </c>
      <c r="H48" s="16">
        <v>5.94</v>
      </c>
      <c r="I48" s="16">
        <v>6.5</v>
      </c>
      <c r="J48" s="17">
        <v>6.25</v>
      </c>
    </row>
    <row r="49" spans="2:10" ht="57.75" customHeight="1" thickBot="1">
      <c r="B49" s="18"/>
      <c r="C49" s="1236" t="s">
        <v>5</v>
      </c>
      <c r="D49" s="1236"/>
      <c r="E49" s="1237"/>
      <c r="F49" s="19" t="s">
        <v>570</v>
      </c>
      <c r="G49" s="20">
        <v>0.08</v>
      </c>
      <c r="H49" s="20" t="s">
        <v>571</v>
      </c>
      <c r="I49" s="20" t="s">
        <v>572</v>
      </c>
      <c r="J49" s="21" t="s">
        <v>573</v>
      </c>
    </row>
    <row r="50" spans="2:10" ht="13.5" customHeight="1"/>
    <row r="51" spans="2:10" ht="13.5" hidden="1" customHeight="1"/>
    <row r="52" spans="2:10" ht="13.5" hidden="1" customHeight="1"/>
    <row r="53" spans="2:10" ht="13.5" hidden="1" customHeight="1"/>
  </sheetData>
  <sheetProtection algorithmName="SHA-512" hashValue="Zlj5XKlQihSu0F1KaPuVRNWezor1olFr3jI2t/i8v2pK2yv1p1NQFSeeSaEViAulU0ylHnFMYETtUWSDL9S9tg==" saltValue="jOZcpMaIUoxRJiPjnMLh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4" t="s">
        <v>574</v>
      </c>
      <c r="D34" s="1244"/>
      <c r="E34" s="1245"/>
      <c r="F34" s="32">
        <v>18.79</v>
      </c>
      <c r="G34" s="33">
        <v>17.8</v>
      </c>
      <c r="H34" s="33">
        <v>18.47</v>
      </c>
      <c r="I34" s="33">
        <v>18.47</v>
      </c>
      <c r="J34" s="34">
        <v>13.35</v>
      </c>
      <c r="K34" s="22"/>
      <c r="L34" s="22"/>
      <c r="M34" s="22"/>
      <c r="N34" s="22"/>
      <c r="O34" s="22"/>
      <c r="P34" s="22"/>
    </row>
    <row r="35" spans="1:16" ht="39" customHeight="1">
      <c r="A35" s="22"/>
      <c r="B35" s="35"/>
      <c r="C35" s="1238" t="s">
        <v>575</v>
      </c>
      <c r="D35" s="1239"/>
      <c r="E35" s="1240"/>
      <c r="F35" s="36">
        <v>8.48</v>
      </c>
      <c r="G35" s="37">
        <v>7.89</v>
      </c>
      <c r="H35" s="37">
        <v>7.88</v>
      </c>
      <c r="I35" s="37">
        <v>7.58</v>
      </c>
      <c r="J35" s="38">
        <v>6.87</v>
      </c>
      <c r="K35" s="22"/>
      <c r="L35" s="22"/>
      <c r="M35" s="22"/>
      <c r="N35" s="22"/>
      <c r="O35" s="22"/>
      <c r="P35" s="22"/>
    </row>
    <row r="36" spans="1:16" ht="39" customHeight="1">
      <c r="A36" s="22"/>
      <c r="B36" s="35"/>
      <c r="C36" s="1238" t="s">
        <v>576</v>
      </c>
      <c r="D36" s="1239"/>
      <c r="E36" s="1240"/>
      <c r="F36" s="36">
        <v>7.38</v>
      </c>
      <c r="G36" s="37">
        <v>7.11</v>
      </c>
      <c r="H36" s="37">
        <v>5.93</v>
      </c>
      <c r="I36" s="37">
        <v>6.49</v>
      </c>
      <c r="J36" s="38">
        <v>6.24</v>
      </c>
      <c r="K36" s="22"/>
      <c r="L36" s="22"/>
      <c r="M36" s="22"/>
      <c r="N36" s="22"/>
      <c r="O36" s="22"/>
      <c r="P36" s="22"/>
    </row>
    <row r="37" spans="1:16" ht="39" customHeight="1">
      <c r="A37" s="22"/>
      <c r="B37" s="35"/>
      <c r="C37" s="1238" t="s">
        <v>577</v>
      </c>
      <c r="D37" s="1239"/>
      <c r="E37" s="1240"/>
      <c r="F37" s="36">
        <v>0.5</v>
      </c>
      <c r="G37" s="37">
        <v>0.61</v>
      </c>
      <c r="H37" s="37">
        <v>0.56000000000000005</v>
      </c>
      <c r="I37" s="37">
        <v>0.49</v>
      </c>
      <c r="J37" s="38">
        <v>3.28</v>
      </c>
      <c r="K37" s="22"/>
      <c r="L37" s="22"/>
      <c r="M37" s="22"/>
      <c r="N37" s="22"/>
      <c r="O37" s="22"/>
      <c r="P37" s="22"/>
    </row>
    <row r="38" spans="1:16" ht="39" customHeight="1">
      <c r="A38" s="22"/>
      <c r="B38" s="35"/>
      <c r="C38" s="1238" t="s">
        <v>578</v>
      </c>
      <c r="D38" s="1239"/>
      <c r="E38" s="1240"/>
      <c r="F38" s="36">
        <v>3.92</v>
      </c>
      <c r="G38" s="37">
        <v>4.2300000000000004</v>
      </c>
      <c r="H38" s="37">
        <v>4.59</v>
      </c>
      <c r="I38" s="37">
        <v>5.44</v>
      </c>
      <c r="J38" s="38">
        <v>1.8</v>
      </c>
      <c r="K38" s="22"/>
      <c r="L38" s="22"/>
      <c r="M38" s="22"/>
      <c r="N38" s="22"/>
      <c r="O38" s="22"/>
      <c r="P38" s="22"/>
    </row>
    <row r="39" spans="1:16" ht="39" customHeight="1">
      <c r="A39" s="22"/>
      <c r="B39" s="35"/>
      <c r="C39" s="1238" t="s">
        <v>579</v>
      </c>
      <c r="D39" s="1239"/>
      <c r="E39" s="1240"/>
      <c r="F39" s="36">
        <v>2.2999999999999998</v>
      </c>
      <c r="G39" s="37">
        <v>1.1000000000000001</v>
      </c>
      <c r="H39" s="37">
        <v>1.1599999999999999</v>
      </c>
      <c r="I39" s="37">
        <v>1.19</v>
      </c>
      <c r="J39" s="38">
        <v>0.51</v>
      </c>
      <c r="K39" s="22"/>
      <c r="L39" s="22"/>
      <c r="M39" s="22"/>
      <c r="N39" s="22"/>
      <c r="O39" s="22"/>
      <c r="P39" s="22"/>
    </row>
    <row r="40" spans="1:16" ht="39" customHeight="1">
      <c r="A40" s="22"/>
      <c r="B40" s="35"/>
      <c r="C40" s="1238" t="s">
        <v>580</v>
      </c>
      <c r="D40" s="1239"/>
      <c r="E40" s="1240"/>
      <c r="F40" s="36">
        <v>0.25</v>
      </c>
      <c r="G40" s="37">
        <v>0.81</v>
      </c>
      <c r="H40" s="37">
        <v>0.65</v>
      </c>
      <c r="I40" s="37">
        <v>0.28999999999999998</v>
      </c>
      <c r="J40" s="38">
        <v>0.49</v>
      </c>
      <c r="K40" s="22"/>
      <c r="L40" s="22"/>
      <c r="M40" s="22"/>
      <c r="N40" s="22"/>
      <c r="O40" s="22"/>
      <c r="P40" s="22"/>
    </row>
    <row r="41" spans="1:16" ht="39" customHeight="1">
      <c r="A41" s="22"/>
      <c r="B41" s="35"/>
      <c r="C41" s="1238" t="s">
        <v>581</v>
      </c>
      <c r="D41" s="1239"/>
      <c r="E41" s="1240"/>
      <c r="F41" s="36">
        <v>0.02</v>
      </c>
      <c r="G41" s="37">
        <v>0.02</v>
      </c>
      <c r="H41" s="37">
        <v>0.01</v>
      </c>
      <c r="I41" s="37">
        <v>0.02</v>
      </c>
      <c r="J41" s="38">
        <v>0.02</v>
      </c>
      <c r="K41" s="22"/>
      <c r="L41" s="22"/>
      <c r="M41" s="22"/>
      <c r="N41" s="22"/>
      <c r="O41" s="22"/>
      <c r="P41" s="22"/>
    </row>
    <row r="42" spans="1:16" ht="39" customHeight="1">
      <c r="A42" s="22"/>
      <c r="B42" s="39"/>
      <c r="C42" s="1238" t="s">
        <v>582</v>
      </c>
      <c r="D42" s="1239"/>
      <c r="E42" s="1240"/>
      <c r="F42" s="36" t="s">
        <v>524</v>
      </c>
      <c r="G42" s="37" t="s">
        <v>524</v>
      </c>
      <c r="H42" s="37" t="s">
        <v>524</v>
      </c>
      <c r="I42" s="37" t="s">
        <v>524</v>
      </c>
      <c r="J42" s="38" t="s">
        <v>524</v>
      </c>
      <c r="K42" s="22"/>
      <c r="L42" s="22"/>
      <c r="M42" s="22"/>
      <c r="N42" s="22"/>
      <c r="O42" s="22"/>
      <c r="P42" s="22"/>
    </row>
    <row r="43" spans="1:16" ht="39" customHeight="1" thickBot="1">
      <c r="A43" s="22"/>
      <c r="B43" s="40"/>
      <c r="C43" s="1241" t="s">
        <v>583</v>
      </c>
      <c r="D43" s="1242"/>
      <c r="E43" s="1243"/>
      <c r="F43" s="41" t="s">
        <v>524</v>
      </c>
      <c r="G43" s="42" t="s">
        <v>524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c2oFdHDYGkAPW0tqFLiXvS4Mox6JSZYFIAUjE3cLA+ow97DQ6cwt9e3U003P2qE5iAQoIdscSMqoro5g2ZXqw==" saltValue="bqcVp4b30bZVtoJWMho3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46" t="s">
        <v>11</v>
      </c>
      <c r="C45" s="1247"/>
      <c r="D45" s="58"/>
      <c r="E45" s="1252" t="s">
        <v>12</v>
      </c>
      <c r="F45" s="1252"/>
      <c r="G45" s="1252"/>
      <c r="H45" s="1252"/>
      <c r="I45" s="1252"/>
      <c r="J45" s="1253"/>
      <c r="K45" s="59">
        <v>2308</v>
      </c>
      <c r="L45" s="60">
        <v>2147</v>
      </c>
      <c r="M45" s="60">
        <v>2312</v>
      </c>
      <c r="N45" s="60">
        <v>2324</v>
      </c>
      <c r="O45" s="61">
        <v>2354</v>
      </c>
      <c r="P45" s="48"/>
      <c r="Q45" s="48"/>
      <c r="R45" s="48"/>
      <c r="S45" s="48"/>
      <c r="T45" s="48"/>
      <c r="U45" s="48"/>
    </row>
    <row r="46" spans="1:21" ht="30.75" customHeight="1">
      <c r="A46" s="48"/>
      <c r="B46" s="1248"/>
      <c r="C46" s="1249"/>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c r="A47" s="48"/>
      <c r="B47" s="1248"/>
      <c r="C47" s="1249"/>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c r="A48" s="48"/>
      <c r="B48" s="1248"/>
      <c r="C48" s="1249"/>
      <c r="D48" s="62"/>
      <c r="E48" s="1254" t="s">
        <v>15</v>
      </c>
      <c r="F48" s="1254"/>
      <c r="G48" s="1254"/>
      <c r="H48" s="1254"/>
      <c r="I48" s="1254"/>
      <c r="J48" s="1255"/>
      <c r="K48" s="63">
        <v>367</v>
      </c>
      <c r="L48" s="64">
        <v>404</v>
      </c>
      <c r="M48" s="64">
        <v>344</v>
      </c>
      <c r="N48" s="64">
        <v>292</v>
      </c>
      <c r="O48" s="65">
        <v>271</v>
      </c>
      <c r="P48" s="48"/>
      <c r="Q48" s="48"/>
      <c r="R48" s="48"/>
      <c r="S48" s="48"/>
      <c r="T48" s="48"/>
      <c r="U48" s="48"/>
    </row>
    <row r="49" spans="1:21" ht="30.75" customHeight="1">
      <c r="A49" s="48"/>
      <c r="B49" s="1248"/>
      <c r="C49" s="1249"/>
      <c r="D49" s="62"/>
      <c r="E49" s="1254" t="s">
        <v>16</v>
      </c>
      <c r="F49" s="1254"/>
      <c r="G49" s="1254"/>
      <c r="H49" s="1254"/>
      <c r="I49" s="1254"/>
      <c r="J49" s="1255"/>
      <c r="K49" s="63">
        <v>82</v>
      </c>
      <c r="L49" s="64">
        <v>75</v>
      </c>
      <c r="M49" s="64">
        <v>78</v>
      </c>
      <c r="N49" s="64">
        <v>76</v>
      </c>
      <c r="O49" s="65">
        <v>78</v>
      </c>
      <c r="P49" s="48"/>
      <c r="Q49" s="48"/>
      <c r="R49" s="48"/>
      <c r="S49" s="48"/>
      <c r="T49" s="48"/>
      <c r="U49" s="48"/>
    </row>
    <row r="50" spans="1:21" ht="30.75" customHeight="1">
      <c r="A50" s="48"/>
      <c r="B50" s="1248"/>
      <c r="C50" s="1249"/>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c r="A51" s="48"/>
      <c r="B51" s="1250"/>
      <c r="C51" s="1251"/>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c r="A52" s="48"/>
      <c r="B52" s="1256" t="s">
        <v>19</v>
      </c>
      <c r="C52" s="1257"/>
      <c r="D52" s="66"/>
      <c r="E52" s="1254" t="s">
        <v>20</v>
      </c>
      <c r="F52" s="1254"/>
      <c r="G52" s="1254"/>
      <c r="H52" s="1254"/>
      <c r="I52" s="1254"/>
      <c r="J52" s="1255"/>
      <c r="K52" s="63">
        <v>2232</v>
      </c>
      <c r="L52" s="64">
        <v>2078</v>
      </c>
      <c r="M52" s="64">
        <v>2159</v>
      </c>
      <c r="N52" s="64">
        <v>2203</v>
      </c>
      <c r="O52" s="65">
        <v>2280</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525</v>
      </c>
      <c r="L53" s="69">
        <v>548</v>
      </c>
      <c r="M53" s="69">
        <v>575</v>
      </c>
      <c r="N53" s="69">
        <v>489</v>
      </c>
      <c r="O53" s="70">
        <v>423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buLUZccdlOLI2nhmj/vrgaWWcktCloRFhERk99v01QeqU87IDNmxK5jpg/GVwNoYyYPOk6OOWs2oxD19htfUA==" saltValue="N7ecp4h/PZQDdJNQE/d1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565</v>
      </c>
      <c r="J40" s="99" t="s">
        <v>566</v>
      </c>
      <c r="K40" s="99" t="s">
        <v>567</v>
      </c>
      <c r="L40" s="99" t="s">
        <v>568</v>
      </c>
      <c r="M40" s="100" t="s">
        <v>569</v>
      </c>
    </row>
    <row r="41" spans="2:13" ht="27.75" customHeight="1">
      <c r="B41" s="1272" t="s">
        <v>30</v>
      </c>
      <c r="C41" s="1273"/>
      <c r="D41" s="101"/>
      <c r="E41" s="1278" t="s">
        <v>31</v>
      </c>
      <c r="F41" s="1278"/>
      <c r="G41" s="1278"/>
      <c r="H41" s="1279"/>
      <c r="I41" s="102">
        <v>25148</v>
      </c>
      <c r="J41" s="103">
        <v>26065</v>
      </c>
      <c r="K41" s="103">
        <v>26384</v>
      </c>
      <c r="L41" s="103">
        <v>26726</v>
      </c>
      <c r="M41" s="104">
        <v>26896</v>
      </c>
    </row>
    <row r="42" spans="2:13" ht="27.75" customHeight="1">
      <c r="B42" s="1274"/>
      <c r="C42" s="1275"/>
      <c r="D42" s="105"/>
      <c r="E42" s="1280" t="s">
        <v>32</v>
      </c>
      <c r="F42" s="1280"/>
      <c r="G42" s="1280"/>
      <c r="H42" s="1281"/>
      <c r="I42" s="106" t="s">
        <v>524</v>
      </c>
      <c r="J42" s="107" t="s">
        <v>524</v>
      </c>
      <c r="K42" s="107" t="s">
        <v>524</v>
      </c>
      <c r="L42" s="107" t="s">
        <v>524</v>
      </c>
      <c r="M42" s="108" t="s">
        <v>524</v>
      </c>
    </row>
    <row r="43" spans="2:13" ht="27.75" customHeight="1">
      <c r="B43" s="1274"/>
      <c r="C43" s="1275"/>
      <c r="D43" s="105"/>
      <c r="E43" s="1280" t="s">
        <v>33</v>
      </c>
      <c r="F43" s="1280"/>
      <c r="G43" s="1280"/>
      <c r="H43" s="1281"/>
      <c r="I43" s="106">
        <v>3212</v>
      </c>
      <c r="J43" s="107">
        <v>3460</v>
      </c>
      <c r="K43" s="107">
        <v>4145</v>
      </c>
      <c r="L43" s="107">
        <v>4512</v>
      </c>
      <c r="M43" s="108">
        <v>4649</v>
      </c>
    </row>
    <row r="44" spans="2:13" ht="27.75" customHeight="1">
      <c r="B44" s="1274"/>
      <c r="C44" s="1275"/>
      <c r="D44" s="105"/>
      <c r="E44" s="1280" t="s">
        <v>34</v>
      </c>
      <c r="F44" s="1280"/>
      <c r="G44" s="1280"/>
      <c r="H44" s="1281"/>
      <c r="I44" s="106">
        <v>590</v>
      </c>
      <c r="J44" s="107">
        <v>599</v>
      </c>
      <c r="K44" s="107">
        <v>539</v>
      </c>
      <c r="L44" s="107">
        <v>535</v>
      </c>
      <c r="M44" s="108">
        <v>471</v>
      </c>
    </row>
    <row r="45" spans="2:13" ht="27.75" customHeight="1">
      <c r="B45" s="1274"/>
      <c r="C45" s="1275"/>
      <c r="D45" s="105"/>
      <c r="E45" s="1280" t="s">
        <v>35</v>
      </c>
      <c r="F45" s="1280"/>
      <c r="G45" s="1280"/>
      <c r="H45" s="1281"/>
      <c r="I45" s="106">
        <v>3492</v>
      </c>
      <c r="J45" s="107">
        <v>3232</v>
      </c>
      <c r="K45" s="107">
        <v>3086</v>
      </c>
      <c r="L45" s="107">
        <v>2963</v>
      </c>
      <c r="M45" s="108">
        <v>2665</v>
      </c>
    </row>
    <row r="46" spans="2:13" ht="27.75" customHeight="1">
      <c r="B46" s="1274"/>
      <c r="C46" s="1275"/>
      <c r="D46" s="109"/>
      <c r="E46" s="1280" t="s">
        <v>36</v>
      </c>
      <c r="F46" s="1280"/>
      <c r="G46" s="1280"/>
      <c r="H46" s="1281"/>
      <c r="I46" s="106" t="s">
        <v>524</v>
      </c>
      <c r="J46" s="107" t="s">
        <v>524</v>
      </c>
      <c r="K46" s="107" t="s">
        <v>524</v>
      </c>
      <c r="L46" s="107" t="s">
        <v>524</v>
      </c>
      <c r="M46" s="108" t="s">
        <v>524</v>
      </c>
    </row>
    <row r="47" spans="2:13" ht="27.75" customHeight="1">
      <c r="B47" s="1274"/>
      <c r="C47" s="1275"/>
      <c r="D47" s="110"/>
      <c r="E47" s="1282" t="s">
        <v>37</v>
      </c>
      <c r="F47" s="1283"/>
      <c r="G47" s="1283"/>
      <c r="H47" s="1284"/>
      <c r="I47" s="106" t="s">
        <v>524</v>
      </c>
      <c r="J47" s="107" t="s">
        <v>524</v>
      </c>
      <c r="K47" s="107" t="s">
        <v>524</v>
      </c>
      <c r="L47" s="107" t="s">
        <v>524</v>
      </c>
      <c r="M47" s="108" t="s">
        <v>524</v>
      </c>
    </row>
    <row r="48" spans="2:13" ht="27.75" customHeight="1">
      <c r="B48" s="1274"/>
      <c r="C48" s="1275"/>
      <c r="D48" s="105"/>
      <c r="E48" s="1280" t="s">
        <v>38</v>
      </c>
      <c r="F48" s="1280"/>
      <c r="G48" s="1280"/>
      <c r="H48" s="1281"/>
      <c r="I48" s="106" t="s">
        <v>524</v>
      </c>
      <c r="J48" s="107" t="s">
        <v>524</v>
      </c>
      <c r="K48" s="107" t="s">
        <v>524</v>
      </c>
      <c r="L48" s="107" t="s">
        <v>524</v>
      </c>
      <c r="M48" s="108" t="s">
        <v>524</v>
      </c>
    </row>
    <row r="49" spans="2:13" ht="27.75" customHeight="1">
      <c r="B49" s="1276"/>
      <c r="C49" s="1277"/>
      <c r="D49" s="105"/>
      <c r="E49" s="1280" t="s">
        <v>39</v>
      </c>
      <c r="F49" s="1280"/>
      <c r="G49" s="1280"/>
      <c r="H49" s="1281"/>
      <c r="I49" s="106" t="s">
        <v>524</v>
      </c>
      <c r="J49" s="107" t="s">
        <v>524</v>
      </c>
      <c r="K49" s="107" t="s">
        <v>524</v>
      </c>
      <c r="L49" s="107" t="s">
        <v>524</v>
      </c>
      <c r="M49" s="108" t="s">
        <v>524</v>
      </c>
    </row>
    <row r="50" spans="2:13" ht="27.75" customHeight="1">
      <c r="B50" s="1285" t="s">
        <v>40</v>
      </c>
      <c r="C50" s="1286"/>
      <c r="D50" s="111"/>
      <c r="E50" s="1280" t="s">
        <v>41</v>
      </c>
      <c r="F50" s="1280"/>
      <c r="G50" s="1280"/>
      <c r="H50" s="1281"/>
      <c r="I50" s="106">
        <v>6411</v>
      </c>
      <c r="J50" s="107">
        <v>6241</v>
      </c>
      <c r="K50" s="107">
        <v>6186</v>
      </c>
      <c r="L50" s="107">
        <v>5482</v>
      </c>
      <c r="M50" s="108">
        <v>5859</v>
      </c>
    </row>
    <row r="51" spans="2:13" ht="27.75" customHeight="1">
      <c r="B51" s="1274"/>
      <c r="C51" s="1275"/>
      <c r="D51" s="105"/>
      <c r="E51" s="1280" t="s">
        <v>42</v>
      </c>
      <c r="F51" s="1280"/>
      <c r="G51" s="1280"/>
      <c r="H51" s="1281"/>
      <c r="I51" s="106">
        <v>2582</v>
      </c>
      <c r="J51" s="107">
        <v>2608</v>
      </c>
      <c r="K51" s="107">
        <v>2601</v>
      </c>
      <c r="L51" s="107">
        <v>2951</v>
      </c>
      <c r="M51" s="108">
        <v>3430</v>
      </c>
    </row>
    <row r="52" spans="2:13" ht="27.75" customHeight="1">
      <c r="B52" s="1276"/>
      <c r="C52" s="1277"/>
      <c r="D52" s="105"/>
      <c r="E52" s="1280" t="s">
        <v>43</v>
      </c>
      <c r="F52" s="1280"/>
      <c r="G52" s="1280"/>
      <c r="H52" s="1281"/>
      <c r="I52" s="106">
        <v>20795</v>
      </c>
      <c r="J52" s="107">
        <v>21143</v>
      </c>
      <c r="K52" s="107">
        <v>21418</v>
      </c>
      <c r="L52" s="107">
        <v>21649</v>
      </c>
      <c r="M52" s="108">
        <v>21707</v>
      </c>
    </row>
    <row r="53" spans="2:13" ht="27.75" customHeight="1" thickBot="1">
      <c r="B53" s="1287" t="s">
        <v>44</v>
      </c>
      <c r="C53" s="1288"/>
      <c r="D53" s="112"/>
      <c r="E53" s="1289" t="s">
        <v>45</v>
      </c>
      <c r="F53" s="1289"/>
      <c r="G53" s="1289"/>
      <c r="H53" s="1290"/>
      <c r="I53" s="113">
        <v>2653</v>
      </c>
      <c r="J53" s="114">
        <v>3363</v>
      </c>
      <c r="K53" s="114">
        <v>3949</v>
      </c>
      <c r="L53" s="114">
        <v>4653</v>
      </c>
      <c r="M53" s="115">
        <v>3684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AyrNahrGjRCRIeT0I5jLdnvfD36pJlvblssBeF4xvULIqEVsL0SWXxeqTfebugTs5CEnUQ3ikW7vBVyKXJN3Q==" saltValue="lwoBPumkrBvLEWtkLMj9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567</v>
      </c>
      <c r="G54" s="124" t="s">
        <v>568</v>
      </c>
      <c r="H54" s="125" t="s">
        <v>569</v>
      </c>
    </row>
    <row r="55" spans="2:8" ht="52.5" customHeight="1">
      <c r="B55" s="126"/>
      <c r="C55" s="1299" t="s">
        <v>48</v>
      </c>
      <c r="D55" s="1299"/>
      <c r="E55" s="1300"/>
      <c r="F55" s="127">
        <v>1904</v>
      </c>
      <c r="G55" s="127">
        <v>1628</v>
      </c>
      <c r="H55" s="128">
        <v>1488</v>
      </c>
    </row>
    <row r="56" spans="2:8" ht="52.5" customHeight="1">
      <c r="B56" s="129"/>
      <c r="C56" s="1301" t="s">
        <v>49</v>
      </c>
      <c r="D56" s="1301"/>
      <c r="E56" s="1302"/>
      <c r="F56" s="130">
        <v>316</v>
      </c>
      <c r="G56" s="130">
        <v>216</v>
      </c>
      <c r="H56" s="131">
        <v>166</v>
      </c>
    </row>
    <row r="57" spans="2:8" ht="53.25" customHeight="1">
      <c r="B57" s="129"/>
      <c r="C57" s="1303" t="s">
        <v>50</v>
      </c>
      <c r="D57" s="1303"/>
      <c r="E57" s="1304"/>
      <c r="F57" s="132">
        <v>2350</v>
      </c>
      <c r="G57" s="132">
        <v>1720</v>
      </c>
      <c r="H57" s="133">
        <v>1450</v>
      </c>
    </row>
    <row r="58" spans="2:8" ht="45.75" customHeight="1">
      <c r="B58" s="134"/>
      <c r="C58" s="1291" t="s">
        <v>603</v>
      </c>
      <c r="D58" s="1292"/>
      <c r="E58" s="1293"/>
      <c r="F58" s="135">
        <v>572</v>
      </c>
      <c r="G58" s="135">
        <v>572</v>
      </c>
      <c r="H58" s="136">
        <v>572</v>
      </c>
    </row>
    <row r="59" spans="2:8" ht="45.75" customHeight="1">
      <c r="B59" s="134"/>
      <c r="C59" s="1291" t="s">
        <v>604</v>
      </c>
      <c r="D59" s="1292"/>
      <c r="E59" s="1293"/>
      <c r="F59" s="135">
        <v>917</v>
      </c>
      <c r="G59" s="135">
        <v>527</v>
      </c>
      <c r="H59" s="136">
        <v>422</v>
      </c>
    </row>
    <row r="60" spans="2:8" ht="45.75" customHeight="1">
      <c r="B60" s="134"/>
      <c r="C60" s="1291" t="s">
        <v>605</v>
      </c>
      <c r="D60" s="1292"/>
      <c r="E60" s="1293"/>
      <c r="F60" s="135">
        <v>201</v>
      </c>
      <c r="G60" s="135">
        <v>166</v>
      </c>
      <c r="H60" s="136">
        <v>143</v>
      </c>
    </row>
    <row r="61" spans="2:8" ht="45.75" customHeight="1">
      <c r="B61" s="134"/>
      <c r="C61" s="1291" t="s">
        <v>606</v>
      </c>
      <c r="D61" s="1292"/>
      <c r="E61" s="1293"/>
      <c r="F61" s="135">
        <v>112</v>
      </c>
      <c r="G61" s="135">
        <v>109</v>
      </c>
      <c r="H61" s="136">
        <v>109</v>
      </c>
    </row>
    <row r="62" spans="2:8" ht="45.75" customHeight="1" thickBot="1">
      <c r="B62" s="137"/>
      <c r="C62" s="1294" t="s">
        <v>607</v>
      </c>
      <c r="D62" s="1295"/>
      <c r="E62" s="1296"/>
      <c r="F62" s="138">
        <v>447</v>
      </c>
      <c r="G62" s="138">
        <v>247</v>
      </c>
      <c r="H62" s="139">
        <v>87</v>
      </c>
    </row>
    <row r="63" spans="2:8" ht="52.5" customHeight="1" thickBot="1">
      <c r="B63" s="140"/>
      <c r="C63" s="1297" t="s">
        <v>51</v>
      </c>
      <c r="D63" s="1297"/>
      <c r="E63" s="1298"/>
      <c r="F63" s="141">
        <v>4570</v>
      </c>
      <c r="G63" s="141">
        <v>3565</v>
      </c>
      <c r="H63" s="142">
        <v>3104</v>
      </c>
    </row>
    <row r="64" spans="2:8" ht="15" customHeight="1"/>
    <row r="65" ht="0" hidden="1" customHeight="1"/>
    <row r="66" ht="0" hidden="1" customHeight="1"/>
  </sheetData>
  <sheetProtection algorithmName="SHA-512" hashValue="mF0d6HGlVHWRSvoaPWPH7hcEinj74sgTZ2p3PCWr6wzTKBiicThazmzwK90nLdGRHNk4hTxGtLq2x80xfsUo6g==" saltValue="W+rf1jUc84bE45lX+mR3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565</v>
      </c>
      <c r="BQ50" s="1309"/>
      <c r="BR50" s="1309"/>
      <c r="BS50" s="1309"/>
      <c r="BT50" s="1309"/>
      <c r="BU50" s="1309"/>
      <c r="BV50" s="1309"/>
      <c r="BW50" s="1309"/>
      <c r="BX50" s="1309" t="s">
        <v>566</v>
      </c>
      <c r="BY50" s="1309"/>
      <c r="BZ50" s="1309"/>
      <c r="CA50" s="1309"/>
      <c r="CB50" s="1309"/>
      <c r="CC50" s="1309"/>
      <c r="CD50" s="1309"/>
      <c r="CE50" s="1309"/>
      <c r="CF50" s="1309" t="s">
        <v>567</v>
      </c>
      <c r="CG50" s="1309"/>
      <c r="CH50" s="1309"/>
      <c r="CI50" s="1309"/>
      <c r="CJ50" s="1309"/>
      <c r="CK50" s="1309"/>
      <c r="CL50" s="1309"/>
      <c r="CM50" s="1309"/>
      <c r="CN50" s="1309" t="s">
        <v>568</v>
      </c>
      <c r="CO50" s="1309"/>
      <c r="CP50" s="1309"/>
      <c r="CQ50" s="1309"/>
      <c r="CR50" s="1309"/>
      <c r="CS50" s="1309"/>
      <c r="CT50" s="1309"/>
      <c r="CU50" s="1309"/>
      <c r="CV50" s="1309" t="s">
        <v>569</v>
      </c>
      <c r="CW50" s="1309"/>
      <c r="CX50" s="1309"/>
      <c r="CY50" s="1309"/>
      <c r="CZ50" s="1309"/>
      <c r="DA50" s="1309"/>
      <c r="DB50" s="1309"/>
      <c r="DC50" s="1309"/>
    </row>
    <row r="51" spans="1:109" ht="13.5" customHeight="1">
      <c r="B51" s="394"/>
      <c r="G51" s="1323"/>
      <c r="H51" s="1323"/>
      <c r="I51" s="1324"/>
      <c r="J51" s="1324"/>
      <c r="K51" s="1322"/>
      <c r="L51" s="1322"/>
      <c r="M51" s="1322"/>
      <c r="N51" s="1322"/>
      <c r="AM51" s="403"/>
      <c r="AN51" s="1312" t="s">
        <v>612</v>
      </c>
      <c r="AO51" s="1312"/>
      <c r="AP51" s="1312"/>
      <c r="AQ51" s="1312"/>
      <c r="AR51" s="1312"/>
      <c r="AS51" s="1312"/>
      <c r="AT51" s="1312"/>
      <c r="AU51" s="1312"/>
      <c r="AV51" s="1312"/>
      <c r="AW51" s="1312"/>
      <c r="AX51" s="1312"/>
      <c r="AY51" s="1312"/>
      <c r="AZ51" s="1312"/>
      <c r="BA51" s="1312"/>
      <c r="BB51" s="1312" t="s">
        <v>613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22.3</v>
      </c>
      <c r="BY51" s="1310"/>
      <c r="BZ51" s="1310"/>
      <c r="CA51" s="1310"/>
      <c r="CB51" s="1310"/>
      <c r="CC51" s="1310"/>
      <c r="CD51" s="1310"/>
      <c r="CE51" s="1310"/>
      <c r="CF51" s="1310">
        <v>25.8</v>
      </c>
      <c r="CG51" s="1310"/>
      <c r="CH51" s="1310"/>
      <c r="CI51" s="1310"/>
      <c r="CJ51" s="1310"/>
      <c r="CK51" s="1310"/>
      <c r="CL51" s="1310"/>
      <c r="CM51" s="1310"/>
      <c r="CN51" s="1310">
        <v>29.9</v>
      </c>
      <c r="CO51" s="1310"/>
      <c r="CP51" s="1310"/>
      <c r="CQ51" s="1310"/>
      <c r="CR51" s="1310"/>
      <c r="CS51" s="1310"/>
      <c r="CT51" s="1310"/>
      <c r="CU51" s="1310"/>
      <c r="CV51" s="1310">
        <v>23.4</v>
      </c>
      <c r="CW51" s="1310"/>
      <c r="CX51" s="1310"/>
      <c r="CY51" s="1310"/>
      <c r="CZ51" s="1310"/>
      <c r="DA51" s="1310"/>
      <c r="DB51" s="1310"/>
      <c r="DC51" s="1310"/>
    </row>
    <row r="52" spans="1:109">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614</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72.3</v>
      </c>
      <c r="BY53" s="1310"/>
      <c r="BZ53" s="1310"/>
      <c r="CA53" s="1310"/>
      <c r="CB53" s="1310"/>
      <c r="CC53" s="1310"/>
      <c r="CD53" s="1310"/>
      <c r="CE53" s="1310"/>
      <c r="CF53" s="1310">
        <v>72.3</v>
      </c>
      <c r="CG53" s="1310"/>
      <c r="CH53" s="1310"/>
      <c r="CI53" s="1310"/>
      <c r="CJ53" s="1310"/>
      <c r="CK53" s="1310"/>
      <c r="CL53" s="1310"/>
      <c r="CM53" s="1310"/>
      <c r="CN53" s="1310">
        <v>73.2</v>
      </c>
      <c r="CO53" s="1310"/>
      <c r="CP53" s="1310"/>
      <c r="CQ53" s="1310"/>
      <c r="CR53" s="1310"/>
      <c r="CS53" s="1310"/>
      <c r="CT53" s="1310"/>
      <c r="CU53" s="1310"/>
      <c r="CV53" s="1310">
        <v>74.099999999999994</v>
      </c>
      <c r="CW53" s="1310"/>
      <c r="CX53" s="1310"/>
      <c r="CY53" s="1310"/>
      <c r="CZ53" s="1310"/>
      <c r="DA53" s="1310"/>
      <c r="DB53" s="1310"/>
      <c r="DC53" s="1310"/>
    </row>
    <row r="54" spans="1:109">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402"/>
      <c r="B55" s="394"/>
      <c r="G55" s="1305"/>
      <c r="H55" s="1305"/>
      <c r="I55" s="1305"/>
      <c r="J55" s="1305"/>
      <c r="K55" s="1322"/>
      <c r="L55" s="1322"/>
      <c r="M55" s="1322"/>
      <c r="N55" s="1322"/>
      <c r="AN55" s="1309" t="s">
        <v>615</v>
      </c>
      <c r="AO55" s="1309"/>
      <c r="AP55" s="1309"/>
      <c r="AQ55" s="1309"/>
      <c r="AR55" s="1309"/>
      <c r="AS55" s="1309"/>
      <c r="AT55" s="1309"/>
      <c r="AU55" s="1309"/>
      <c r="AV55" s="1309"/>
      <c r="AW55" s="1309"/>
      <c r="AX55" s="1309"/>
      <c r="AY55" s="1309"/>
      <c r="AZ55" s="1309"/>
      <c r="BA55" s="1309"/>
      <c r="BB55" s="1312" t="s">
        <v>613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33.6</v>
      </c>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56.8</v>
      </c>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565</v>
      </c>
      <c r="BQ72" s="1309"/>
      <c r="BR72" s="1309"/>
      <c r="BS72" s="1309"/>
      <c r="BT72" s="1309"/>
      <c r="BU72" s="1309"/>
      <c r="BV72" s="1309"/>
      <c r="BW72" s="1309"/>
      <c r="BX72" s="1309" t="s">
        <v>566</v>
      </c>
      <c r="BY72" s="1309"/>
      <c r="BZ72" s="1309"/>
      <c r="CA72" s="1309"/>
      <c r="CB72" s="1309"/>
      <c r="CC72" s="1309"/>
      <c r="CD72" s="1309"/>
      <c r="CE72" s="1309"/>
      <c r="CF72" s="1309" t="s">
        <v>567</v>
      </c>
      <c r="CG72" s="1309"/>
      <c r="CH72" s="1309"/>
      <c r="CI72" s="1309"/>
      <c r="CJ72" s="1309"/>
      <c r="CK72" s="1309"/>
      <c r="CL72" s="1309"/>
      <c r="CM72" s="1309"/>
      <c r="CN72" s="1309" t="s">
        <v>568</v>
      </c>
      <c r="CO72" s="1309"/>
      <c r="CP72" s="1309"/>
      <c r="CQ72" s="1309"/>
      <c r="CR72" s="1309"/>
      <c r="CS72" s="1309"/>
      <c r="CT72" s="1309"/>
      <c r="CU72" s="1309"/>
      <c r="CV72" s="1309" t="s">
        <v>569</v>
      </c>
      <c r="CW72" s="1309"/>
      <c r="CX72" s="1309"/>
      <c r="CY72" s="1309"/>
      <c r="CZ72" s="1309"/>
      <c r="DA72" s="1309"/>
      <c r="DB72" s="1309"/>
      <c r="DC72" s="1309"/>
    </row>
    <row r="73" spans="2:107">
      <c r="B73" s="394"/>
      <c r="G73" s="1323"/>
      <c r="H73" s="1323"/>
      <c r="I73" s="1323"/>
      <c r="J73" s="1323"/>
      <c r="K73" s="1326"/>
      <c r="L73" s="1326"/>
      <c r="M73" s="1326"/>
      <c r="N73" s="1326"/>
      <c r="AM73" s="403"/>
      <c r="AN73" s="1312" t="s">
        <v>612</v>
      </c>
      <c r="AO73" s="1312"/>
      <c r="AP73" s="1312"/>
      <c r="AQ73" s="1312"/>
      <c r="AR73" s="1312"/>
      <c r="AS73" s="1312"/>
      <c r="AT73" s="1312"/>
      <c r="AU73" s="1312"/>
      <c r="AV73" s="1312"/>
      <c r="AW73" s="1312"/>
      <c r="AX73" s="1312"/>
      <c r="AY73" s="1312"/>
      <c r="AZ73" s="1312"/>
      <c r="BA73" s="1312"/>
      <c r="BB73" s="1312" t="s">
        <v>613</v>
      </c>
      <c r="BC73" s="1312"/>
      <c r="BD73" s="1312"/>
      <c r="BE73" s="1312"/>
      <c r="BF73" s="1312"/>
      <c r="BG73" s="1312"/>
      <c r="BH73" s="1312"/>
      <c r="BI73" s="1312"/>
      <c r="BJ73" s="1312"/>
      <c r="BK73" s="1312"/>
      <c r="BL73" s="1312"/>
      <c r="BM73" s="1312"/>
      <c r="BN73" s="1312"/>
      <c r="BO73" s="1312"/>
      <c r="BP73" s="1310">
        <v>18.3</v>
      </c>
      <c r="BQ73" s="1310"/>
      <c r="BR73" s="1310"/>
      <c r="BS73" s="1310"/>
      <c r="BT73" s="1310"/>
      <c r="BU73" s="1310"/>
      <c r="BV73" s="1310"/>
      <c r="BW73" s="1310"/>
      <c r="BX73" s="1310">
        <v>22.3</v>
      </c>
      <c r="BY73" s="1310"/>
      <c r="BZ73" s="1310"/>
      <c r="CA73" s="1310"/>
      <c r="CB73" s="1310"/>
      <c r="CC73" s="1310"/>
      <c r="CD73" s="1310"/>
      <c r="CE73" s="1310"/>
      <c r="CF73" s="1310">
        <v>25.8</v>
      </c>
      <c r="CG73" s="1310"/>
      <c r="CH73" s="1310"/>
      <c r="CI73" s="1310"/>
      <c r="CJ73" s="1310"/>
      <c r="CK73" s="1310"/>
      <c r="CL73" s="1310"/>
      <c r="CM73" s="1310"/>
      <c r="CN73" s="1310">
        <v>29.9</v>
      </c>
      <c r="CO73" s="1310"/>
      <c r="CP73" s="1310"/>
      <c r="CQ73" s="1310"/>
      <c r="CR73" s="1310"/>
      <c r="CS73" s="1310"/>
      <c r="CT73" s="1310"/>
      <c r="CU73" s="1310"/>
      <c r="CV73" s="1310">
        <v>23.4</v>
      </c>
      <c r="CW73" s="1310"/>
      <c r="CX73" s="1310"/>
      <c r="CY73" s="1310"/>
      <c r="CZ73" s="1310"/>
      <c r="DA73" s="1310"/>
      <c r="DB73" s="1310"/>
      <c r="DC73" s="1310"/>
    </row>
    <row r="74" spans="2:107">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10">
        <v>3.4</v>
      </c>
      <c r="BQ75" s="1310"/>
      <c r="BR75" s="1310"/>
      <c r="BS75" s="1310"/>
      <c r="BT75" s="1310"/>
      <c r="BU75" s="1310"/>
      <c r="BV75" s="1310"/>
      <c r="BW75" s="1310"/>
      <c r="BX75" s="1310">
        <v>3.5</v>
      </c>
      <c r="BY75" s="1310"/>
      <c r="BZ75" s="1310"/>
      <c r="CA75" s="1310"/>
      <c r="CB75" s="1310"/>
      <c r="CC75" s="1310"/>
      <c r="CD75" s="1310"/>
      <c r="CE75" s="1310"/>
      <c r="CF75" s="1310">
        <v>3.6</v>
      </c>
      <c r="CG75" s="1310"/>
      <c r="CH75" s="1310"/>
      <c r="CI75" s="1310"/>
      <c r="CJ75" s="1310"/>
      <c r="CK75" s="1310"/>
      <c r="CL75" s="1310"/>
      <c r="CM75" s="1310"/>
      <c r="CN75" s="1310">
        <v>3.5</v>
      </c>
      <c r="CO75" s="1310"/>
      <c r="CP75" s="1310"/>
      <c r="CQ75" s="1310"/>
      <c r="CR75" s="1310"/>
      <c r="CS75" s="1310"/>
      <c r="CT75" s="1310"/>
      <c r="CU75" s="1310"/>
      <c r="CV75" s="1310">
        <v>3.1</v>
      </c>
      <c r="CW75" s="1310"/>
      <c r="CX75" s="1310"/>
      <c r="CY75" s="1310"/>
      <c r="CZ75" s="1310"/>
      <c r="DA75" s="1310"/>
      <c r="DB75" s="1310"/>
      <c r="DC75" s="1310"/>
    </row>
    <row r="76" spans="2:107">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394"/>
      <c r="G77" s="1305"/>
      <c r="H77" s="1305"/>
      <c r="I77" s="1305"/>
      <c r="J77" s="1305"/>
      <c r="K77" s="1326"/>
      <c r="L77" s="1326"/>
      <c r="M77" s="1326"/>
      <c r="N77" s="1326"/>
      <c r="AN77" s="1309" t="s">
        <v>618</v>
      </c>
      <c r="AO77" s="1309"/>
      <c r="AP77" s="1309"/>
      <c r="AQ77" s="1309"/>
      <c r="AR77" s="1309"/>
      <c r="AS77" s="1309"/>
      <c r="AT77" s="1309"/>
      <c r="AU77" s="1309"/>
      <c r="AV77" s="1309"/>
      <c r="AW77" s="1309"/>
      <c r="AX77" s="1309"/>
      <c r="AY77" s="1309"/>
      <c r="AZ77" s="1309"/>
      <c r="BA77" s="1309"/>
      <c r="BB77" s="1312" t="s">
        <v>619</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33.6</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617</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5vkYUJ3bTVD/lhymY6Bw621POHET1pQPkberc+hywepTjZMQtISeuorvmIu7m7kJkaILnWMaNgbjpoYCn+shg==" saltValue="zHP9GBdVfolDCj/EsdiC6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JgJGs61RAF2p+QkeT2aB/U31k35krTG3iAudRSZ+68qc13tR00ZDzb2/1cock+5aqxYVcv8/Qm36Qget1575g==" saltValue="G5cHF99eRj18j73hP++w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y4dB5/dAD4BkSOJ9wxiMX59EjM3XEei+v0cBBfJZLE1avljQny+jWuPn7CtuvIZZz1kkcD5tLgJDxMdCttgIw==" saltValue="58PHtZVVnnyXEyGxroqG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562</v>
      </c>
      <c r="G2" s="156"/>
      <c r="H2" s="157"/>
    </row>
    <row r="3" spans="1:8">
      <c r="A3" s="153" t="s">
        <v>555</v>
      </c>
      <c r="B3" s="158"/>
      <c r="C3" s="159"/>
      <c r="D3" s="160">
        <v>36851</v>
      </c>
      <c r="E3" s="161"/>
      <c r="F3" s="162">
        <v>66255</v>
      </c>
      <c r="G3" s="163"/>
      <c r="H3" s="164"/>
    </row>
    <row r="4" spans="1:8">
      <c r="A4" s="165"/>
      <c r="B4" s="166"/>
      <c r="C4" s="167"/>
      <c r="D4" s="168">
        <v>21289</v>
      </c>
      <c r="E4" s="169"/>
      <c r="F4" s="170">
        <v>31822</v>
      </c>
      <c r="G4" s="171"/>
      <c r="H4" s="172"/>
    </row>
    <row r="5" spans="1:8">
      <c r="A5" s="153" t="s">
        <v>557</v>
      </c>
      <c r="B5" s="158"/>
      <c r="C5" s="159"/>
      <c r="D5" s="160">
        <v>43574</v>
      </c>
      <c r="E5" s="161"/>
      <c r="F5" s="162">
        <v>47278</v>
      </c>
      <c r="G5" s="163"/>
      <c r="H5" s="164"/>
    </row>
    <row r="6" spans="1:8">
      <c r="A6" s="165"/>
      <c r="B6" s="166"/>
      <c r="C6" s="167"/>
      <c r="D6" s="168">
        <v>29353</v>
      </c>
      <c r="E6" s="169"/>
      <c r="F6" s="170">
        <v>24096</v>
      </c>
      <c r="G6" s="171"/>
      <c r="H6" s="172"/>
    </row>
    <row r="7" spans="1:8">
      <c r="A7" s="153" t="s">
        <v>558</v>
      </c>
      <c r="B7" s="158"/>
      <c r="C7" s="159"/>
      <c r="D7" s="160">
        <v>43365</v>
      </c>
      <c r="E7" s="161"/>
      <c r="F7" s="162">
        <v>57295</v>
      </c>
      <c r="G7" s="163"/>
      <c r="H7" s="164"/>
    </row>
    <row r="8" spans="1:8">
      <c r="A8" s="165"/>
      <c r="B8" s="166"/>
      <c r="C8" s="167"/>
      <c r="D8" s="168">
        <v>26547</v>
      </c>
      <c r="E8" s="169"/>
      <c r="F8" s="170">
        <v>32771</v>
      </c>
      <c r="G8" s="171"/>
      <c r="H8" s="172"/>
    </row>
    <row r="9" spans="1:8">
      <c r="A9" s="153" t="s">
        <v>559</v>
      </c>
      <c r="B9" s="158"/>
      <c r="C9" s="159"/>
      <c r="D9" s="160">
        <v>41953</v>
      </c>
      <c r="E9" s="161"/>
      <c r="F9" s="162">
        <v>54110</v>
      </c>
      <c r="G9" s="163"/>
      <c r="H9" s="164"/>
    </row>
    <row r="10" spans="1:8">
      <c r="A10" s="165"/>
      <c r="B10" s="166"/>
      <c r="C10" s="167"/>
      <c r="D10" s="168">
        <v>21245</v>
      </c>
      <c r="E10" s="169"/>
      <c r="F10" s="170">
        <v>30620</v>
      </c>
      <c r="G10" s="171"/>
      <c r="H10" s="172"/>
    </row>
    <row r="11" spans="1:8">
      <c r="A11" s="153" t="s">
        <v>560</v>
      </c>
      <c r="B11" s="158"/>
      <c r="C11" s="159"/>
      <c r="D11" s="160">
        <v>34053</v>
      </c>
      <c r="E11" s="161"/>
      <c r="F11" s="162">
        <v>54684</v>
      </c>
      <c r="G11" s="163"/>
      <c r="H11" s="164"/>
    </row>
    <row r="12" spans="1:8">
      <c r="A12" s="165"/>
      <c r="B12" s="166"/>
      <c r="C12" s="173"/>
      <c r="D12" s="168">
        <v>18021</v>
      </c>
      <c r="E12" s="169"/>
      <c r="F12" s="170">
        <v>32829</v>
      </c>
      <c r="G12" s="171"/>
      <c r="H12" s="172"/>
    </row>
    <row r="13" spans="1:8">
      <c r="A13" s="153"/>
      <c r="B13" s="158"/>
      <c r="C13" s="174"/>
      <c r="D13" s="175">
        <v>39959</v>
      </c>
      <c r="E13" s="176"/>
      <c r="F13" s="177">
        <v>55924</v>
      </c>
      <c r="G13" s="178"/>
      <c r="H13" s="164"/>
    </row>
    <row r="14" spans="1:8">
      <c r="A14" s="165"/>
      <c r="B14" s="166"/>
      <c r="C14" s="167"/>
      <c r="D14" s="168">
        <v>23291</v>
      </c>
      <c r="E14" s="169"/>
      <c r="F14" s="170">
        <v>30428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7.39</v>
      </c>
      <c r="C19" s="179">
        <f>ROUND(VALUE(SUBSTITUTE(実質収支比率等に係る経年分析!G$48,"▲","-")),2)</f>
        <v>7.11</v>
      </c>
      <c r="D19" s="179">
        <f>ROUND(VALUE(SUBSTITUTE(実質収支比率等に係る経年分析!H$48,"▲","-")),2)</f>
        <v>5.94</v>
      </c>
      <c r="E19" s="179">
        <f>ROUND(VALUE(SUBSTITUTE(実質収支比率等に係る経年分析!I$48,"▲","-")),2)</f>
        <v>6.5</v>
      </c>
      <c r="F19" s="179">
        <f>ROUND(VALUE(SUBSTITUTE(実質収支比率等に係る経年分析!J$48,"▲","-")),2)</f>
        <v>6.25</v>
      </c>
    </row>
    <row r="20" spans="1:11">
      <c r="A20" s="179" t="s">
        <v>55</v>
      </c>
      <c r="B20" s="179">
        <f>ROUND(VALUE(SUBSTITUTE(実質収支比率等に係る経年分析!F$47,"▲","-")),2)</f>
        <v>12.41</v>
      </c>
      <c r="C20" s="179">
        <f>ROUND(VALUE(SUBSTITUTE(実質収支比率等に係る経年分析!G$47,"▲","-")),2)</f>
        <v>12.27</v>
      </c>
      <c r="D20" s="179">
        <f>ROUND(VALUE(SUBSTITUTE(実質収支比率等に係る経年分析!H$47,"▲","-")),2)</f>
        <v>11.18</v>
      </c>
      <c r="E20" s="179">
        <f>ROUND(VALUE(SUBSTITUTE(実質収支比率等に係る経年分析!I$47,"▲","-")),2)</f>
        <v>9.39</v>
      </c>
      <c r="F20" s="179">
        <f>ROUND(VALUE(SUBSTITUTE(実質収支比率等に係る経年分析!J$47,"▲","-")),2)</f>
        <v>8.51</v>
      </c>
    </row>
    <row r="21" spans="1:11">
      <c r="A21" s="179" t="s">
        <v>56</v>
      </c>
      <c r="B21" s="179">
        <f>IF(ISNUMBER(VALUE(SUBSTITUTE(実質収支比率等に係る経年分析!F$49,"▲","-"))),ROUND(VALUE(SUBSTITUTE(実質収支比率等に係る経年分析!F$49,"▲","-")),2),NA())</f>
        <v>-0.86</v>
      </c>
      <c r="C21" s="179">
        <f>IF(ISNUMBER(VALUE(SUBSTITUTE(実質収支比率等に係る経年分析!G$49,"▲","-"))),ROUND(VALUE(SUBSTITUTE(実質収支比率等に係る経年分析!G$49,"▲","-")),2),NA())</f>
        <v>0.08</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-0.92</v>
      </c>
      <c r="F21" s="179">
        <f>IF(ISNUMBER(VALUE(SUBSTITUTE(実質収支比率等に係る経年分析!J$49,"▲","-"))),ROUND(VALUE(SUBSTITUTE(実質収支比率等に係る経年分析!J$49,"▲","-")),2),NA())</f>
        <v>-1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高坂駅東口第一土地区画整理事業特別会計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0.65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0.28999999999999998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0.49</v>
      </c>
    </row>
    <row r="31" spans="1:11">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1.1000000000000001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1.1599999999999999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0.51</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3.92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4.2300000000000004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0.56000000000000005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3.28</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5.93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6.24</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7.88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13.35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2232</v>
      </c>
      <c r="E42" s="181"/>
      <c r="F42" s="181"/>
      <c r="G42" s="181">
        <f>'実質公債費比率（分子）の構造'!L$52</f>
        <v>2078</v>
      </c>
      <c r="H42" s="181"/>
      <c r="I42" s="181"/>
      <c r="J42" s="181">
        <f>'実質公債費比率（分子）の構造'!M$52</f>
        <v>2159</v>
      </c>
      <c r="K42" s="181"/>
      <c r="L42" s="181"/>
      <c r="M42" s="181">
        <f>'実質公債費比率（分子）の構造'!N$52</f>
        <v>2203</v>
      </c>
      <c r="N42" s="181"/>
      <c r="O42" s="181"/>
      <c r="P42" s="181">
        <f>'実質公債費比率（分子）の構造'!O$52</f>
        <v>2280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82</v>
      </c>
      <c r="C45" s="181"/>
      <c r="D45" s="181"/>
      <c r="E45" s="181">
        <f>'実質公債費比率（分子）の構造'!L$49</f>
        <v>75</v>
      </c>
      <c r="F45" s="181"/>
      <c r="G45" s="181"/>
      <c r="H45" s="181">
        <f>'実質公債費比率（分子）の構造'!M$49</f>
        <v>78</v>
      </c>
      <c r="I45" s="181"/>
      <c r="J45" s="181"/>
      <c r="K45" s="181">
        <f>'実質公債費比率（分子）の構造'!N$49</f>
        <v>76</v>
      </c>
      <c r="L45" s="181"/>
      <c r="M45" s="181"/>
      <c r="N45" s="181">
        <f>'実質公債費比率（分子）の構造'!O$49</f>
        <v>78</v>
      </c>
      <c r="O45" s="181"/>
      <c r="P45" s="181"/>
    </row>
    <row r="46" spans="1:16">
      <c r="A46" s="181" t="s">
        <v>67</v>
      </c>
      <c r="B46" s="181">
        <f>'実質公債費比率（分子）の構造'!K$48</f>
        <v>367</v>
      </c>
      <c r="C46" s="181"/>
      <c r="D46" s="181"/>
      <c r="E46" s="181">
        <f>'実質公債費比率（分子）の構造'!L$48</f>
        <v>404</v>
      </c>
      <c r="F46" s="181"/>
      <c r="G46" s="181"/>
      <c r="H46" s="181">
        <f>'実質公債費比率（分子）の構造'!M$48</f>
        <v>344</v>
      </c>
      <c r="I46" s="181"/>
      <c r="J46" s="181"/>
      <c r="K46" s="181">
        <f>'実質公債費比率（分子）の構造'!N$48</f>
        <v>292</v>
      </c>
      <c r="L46" s="181"/>
      <c r="M46" s="181"/>
      <c r="N46" s="181">
        <f>'実質公債費比率（分子）の構造'!O$48</f>
        <v>271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2308</v>
      </c>
      <c r="C49" s="181"/>
      <c r="D49" s="181"/>
      <c r="E49" s="181">
        <f>'実質公債費比率（分子）の構造'!L$45</f>
        <v>2147</v>
      </c>
      <c r="F49" s="181"/>
      <c r="G49" s="181"/>
      <c r="H49" s="181">
        <f>'実質公債費比率（分子）の構造'!M$45</f>
        <v>2312</v>
      </c>
      <c r="I49" s="181"/>
      <c r="J49" s="181"/>
      <c r="K49" s="181">
        <f>'実質公債費比率（分子）の構造'!N$45</f>
        <v>2324</v>
      </c>
      <c r="L49" s="181"/>
      <c r="M49" s="181"/>
      <c r="N49" s="181">
        <f>'実質公債費比率（分子）の構造'!O$45</f>
        <v>2354</v>
      </c>
      <c r="O49" s="181"/>
      <c r="P49" s="181"/>
    </row>
    <row r="50" spans="1:16">
      <c r="A50" s="181" t="s">
        <v>71</v>
      </c>
      <c r="B50" s="181" t="e">
        <f>NA()</f>
        <v>#N/A</v>
      </c>
      <c r="C50" s="181">
        <f>IF(ISNUMBER('実質公債費比率（分子）の構造'!K$53),'実質公債費比率（分子）の構造'!K$53,NA())</f>
        <v>525</v>
      </c>
      <c r="D50" s="181" t="e">
        <f>NA()</f>
        <v>#N/A</v>
      </c>
      <c r="E50" s="181" t="e">
        <f>NA()</f>
        <v>#N/A</v>
      </c>
      <c r="F50" s="181">
        <f>IF(ISNUMBER('実質公債費比率（分子）の構造'!L$53),'実質公債費比率（分子）の構造'!L$53,NA())</f>
        <v>548</v>
      </c>
      <c r="G50" s="181" t="e">
        <f>NA()</f>
        <v>#N/A</v>
      </c>
      <c r="H50" s="181" t="e">
        <f>NA()</f>
        <v>#N/A</v>
      </c>
      <c r="I50" s="181">
        <f>IF(ISNUMBER('実質公債費比率（分子）の構造'!M$53),'実質公債費比率（分子）の構造'!M$53,NA())</f>
        <v>575</v>
      </c>
      <c r="J50" s="181" t="e">
        <f>NA()</f>
        <v>#N/A</v>
      </c>
      <c r="K50" s="181" t="e">
        <f>NA()</f>
        <v>#N/A</v>
      </c>
      <c r="L50" s="181">
        <f>IF(ISNUMBER('実質公債費比率（分子）の構造'!N$53),'実質公債費比率（分子）の構造'!N$53,NA())</f>
        <v>489</v>
      </c>
      <c r="M50" s="181" t="e">
        <f>NA()</f>
        <v>#N/A</v>
      </c>
      <c r="N50" s="181" t="e">
        <f>NA()</f>
        <v>#N/A</v>
      </c>
      <c r="O50" s="181">
        <f>IF(ISNUMBER('実質公債費比率（分子）の構造'!O$53),'実質公債費比率（分子）の構造'!O$53,NA())</f>
        <v>423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20795</v>
      </c>
      <c r="E56" s="180"/>
      <c r="F56" s="180"/>
      <c r="G56" s="180">
        <f>'将来負担比率（分子）の構造'!J$52</f>
        <v>21143</v>
      </c>
      <c r="H56" s="180"/>
      <c r="I56" s="180"/>
      <c r="J56" s="180">
        <f>'将来負担比率（分子）の構造'!K$52</f>
        <v>21418</v>
      </c>
      <c r="K56" s="180"/>
      <c r="L56" s="180"/>
      <c r="M56" s="180">
        <f>'将来負担比率（分子）の構造'!L$52</f>
        <v>21649</v>
      </c>
      <c r="N56" s="180"/>
      <c r="O56" s="180"/>
      <c r="P56" s="180">
        <f>'将来負担比率（分子）の構造'!M$52</f>
        <v>21707</v>
      </c>
    </row>
    <row r="57" spans="1:16">
      <c r="A57" s="180" t="s">
        <v>42</v>
      </c>
      <c r="B57" s="180"/>
      <c r="C57" s="180"/>
      <c r="D57" s="180">
        <f>'将来負担比率（分子）の構造'!I$51</f>
        <v>2582</v>
      </c>
      <c r="E57" s="180"/>
      <c r="F57" s="180"/>
      <c r="G57" s="180">
        <f>'将来負担比率（分子）の構造'!J$51</f>
        <v>2608</v>
      </c>
      <c r="H57" s="180"/>
      <c r="I57" s="180"/>
      <c r="J57" s="180">
        <f>'将来負担比率（分子）の構造'!K$51</f>
        <v>2601</v>
      </c>
      <c r="K57" s="180"/>
      <c r="L57" s="180"/>
      <c r="M57" s="180">
        <f>'将来負担比率（分子）の構造'!L$51</f>
        <v>2951</v>
      </c>
      <c r="N57" s="180"/>
      <c r="O57" s="180"/>
      <c r="P57" s="180">
        <f>'将来負担比率（分子）の構造'!M$51</f>
        <v>3430</v>
      </c>
    </row>
    <row r="58" spans="1:16">
      <c r="A58" s="180" t="s">
        <v>41</v>
      </c>
      <c r="B58" s="180"/>
      <c r="C58" s="180"/>
      <c r="D58" s="180">
        <f>'将来負担比率（分子）の構造'!I$50</f>
        <v>6411</v>
      </c>
      <c r="E58" s="180"/>
      <c r="F58" s="180"/>
      <c r="G58" s="180">
        <f>'将来負担比率（分子）の構造'!J$50</f>
        <v>6241</v>
      </c>
      <c r="H58" s="180"/>
      <c r="I58" s="180"/>
      <c r="J58" s="180">
        <f>'将来負担比率（分子）の構造'!K$50</f>
        <v>6186</v>
      </c>
      <c r="K58" s="180"/>
      <c r="L58" s="180"/>
      <c r="M58" s="180">
        <f>'将来負担比率（分子）の構造'!L$50</f>
        <v>5482</v>
      </c>
      <c r="N58" s="180"/>
      <c r="O58" s="180"/>
      <c r="P58" s="180">
        <f>'将来負担比率（分子）の構造'!M$50</f>
        <v>5859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3492</v>
      </c>
      <c r="C62" s="180"/>
      <c r="D62" s="180"/>
      <c r="E62" s="180">
        <f>'将来負担比率（分子）の構造'!J$45</f>
        <v>3232</v>
      </c>
      <c r="F62" s="180"/>
      <c r="G62" s="180"/>
      <c r="H62" s="180">
        <f>'将来負担比率（分子）の構造'!K$45</f>
        <v>3086</v>
      </c>
      <c r="I62" s="180"/>
      <c r="J62" s="180"/>
      <c r="K62" s="180">
        <f>'将来負担比率（分子）の構造'!L$45</f>
        <v>2963</v>
      </c>
      <c r="L62" s="180"/>
      <c r="M62" s="180"/>
      <c r="N62" s="180">
        <f>'将来負担比率（分子）の構造'!M$45</f>
        <v>2665</v>
      </c>
      <c r="O62" s="180"/>
      <c r="P62" s="180"/>
    </row>
    <row r="63" spans="1:16">
      <c r="A63" s="180" t="s">
        <v>34</v>
      </c>
      <c r="B63" s="180">
        <f>'将来負担比率（分子）の構造'!I$44</f>
        <v>590</v>
      </c>
      <c r="C63" s="180"/>
      <c r="D63" s="180"/>
      <c r="E63" s="180">
        <f>'将来負担比率（分子）の構造'!J$44</f>
        <v>599</v>
      </c>
      <c r="F63" s="180"/>
      <c r="G63" s="180"/>
      <c r="H63" s="180">
        <f>'将来負担比率（分子）の構造'!K$44</f>
        <v>539</v>
      </c>
      <c r="I63" s="180"/>
      <c r="J63" s="180"/>
      <c r="K63" s="180">
        <f>'将来負担比率（分子）の構造'!L$44</f>
        <v>535</v>
      </c>
      <c r="L63" s="180"/>
      <c r="M63" s="180"/>
      <c r="N63" s="180">
        <f>'将来負担比率（分子）の構造'!M$44</f>
        <v>471</v>
      </c>
      <c r="O63" s="180"/>
      <c r="P63" s="180"/>
    </row>
    <row r="64" spans="1:16">
      <c r="A64" s="180" t="s">
        <v>33</v>
      </c>
      <c r="B64" s="180">
        <f>'将来負担比率（分子）の構造'!I$43</f>
        <v>3212</v>
      </c>
      <c r="C64" s="180"/>
      <c r="D64" s="180"/>
      <c r="E64" s="180">
        <f>'将来負担比率（分子）の構造'!J$43</f>
        <v>3460</v>
      </c>
      <c r="F64" s="180"/>
      <c r="G64" s="180"/>
      <c r="H64" s="180">
        <f>'将来負担比率（分子）の構造'!K$43</f>
        <v>4145</v>
      </c>
      <c r="I64" s="180"/>
      <c r="J64" s="180"/>
      <c r="K64" s="180">
        <f>'将来負担比率（分子）の構造'!L$43</f>
        <v>4512</v>
      </c>
      <c r="L64" s="180"/>
      <c r="M64" s="180"/>
      <c r="N64" s="180">
        <f>'将来負担比率（分子）の構造'!M$43</f>
        <v>4649</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25148</v>
      </c>
      <c r="C66" s="180"/>
      <c r="D66" s="180"/>
      <c r="E66" s="180">
        <f>'将来負担比率（分子）の構造'!J$41</f>
        <v>26065</v>
      </c>
      <c r="F66" s="180"/>
      <c r="G66" s="180"/>
      <c r="H66" s="180">
        <f>'将来負担比率（分子）の構造'!K$41</f>
        <v>26384</v>
      </c>
      <c r="I66" s="180"/>
      <c r="J66" s="180"/>
      <c r="K66" s="180">
        <f>'将来負担比率（分子）の構造'!L$41</f>
        <v>26726</v>
      </c>
      <c r="L66" s="180"/>
      <c r="M66" s="180"/>
      <c r="N66" s="180">
        <f>'将来負担比率（分子）の構造'!M$41</f>
        <v>26896</v>
      </c>
      <c r="O66" s="180"/>
      <c r="P66" s="180"/>
    </row>
    <row r="67" spans="1:16">
      <c r="A67" s="180" t="s">
        <v>75</v>
      </c>
      <c r="B67" s="180" t="e">
        <f>NA()</f>
        <v>#N/A</v>
      </c>
      <c r="C67" s="180">
        <f>IF(ISNUMBER('将来負担比率（分子）の構造'!I$53), IF('将来負担比率（分子）の構造'!I$53 &lt; 0, 0, '将来負担比率（分子）の構造'!I$53), NA())</f>
        <v>2653</v>
      </c>
      <c r="D67" s="180" t="e">
        <f>NA()</f>
        <v>#N/A</v>
      </c>
      <c r="E67" s="180" t="e">
        <f>NA()</f>
        <v>#N/A</v>
      </c>
      <c r="F67" s="180">
        <f>IF(ISNUMBER('将来負担比率（分子）の構造'!J$53), IF('将来負担比率（分子）の構造'!J$53 &lt; 0, 0, '将来負担比率（分子）の構造'!J$53), NA())</f>
        <v>3363</v>
      </c>
      <c r="G67" s="180" t="e">
        <f>NA()</f>
        <v>#N/A</v>
      </c>
      <c r="H67" s="180" t="e">
        <f>NA()</f>
        <v>#N/A</v>
      </c>
      <c r="I67" s="180">
        <f>IF(ISNUMBER('将来負担比率（分子）の構造'!K$53), IF('将来負担比率（分子）の構造'!K$53 &lt; 0, 0, '将来負担比率（分子）の構造'!K$53), NA())</f>
        <v>3949</v>
      </c>
      <c r="J67" s="180" t="e">
        <f>NA()</f>
        <v>#N/A</v>
      </c>
      <c r="K67" s="180" t="e">
        <f>NA()</f>
        <v>#N/A</v>
      </c>
      <c r="L67" s="180">
        <f>IF(ISNUMBER('将来負担比率（分子）の構造'!L$53), IF('将来負担比率（分子）の構造'!L$53 &lt; 0, 0, '将来負担比率（分子）の構造'!L$53), NA())</f>
        <v>4653</v>
      </c>
      <c r="M67" s="180" t="e">
        <f>NA()</f>
        <v>#N/A</v>
      </c>
      <c r="N67" s="180" t="e">
        <f>NA()</f>
        <v>#N/A</v>
      </c>
      <c r="O67" s="180">
        <f>IF(ISNUMBER('将来負担比率（分子）の構造'!M$53), IF('将来負担比率（分子）の構造'!M$53 &lt; 0, 0, '将来負担比率（分子）の構造'!M$53), NA())</f>
        <v>3684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1904</v>
      </c>
      <c r="C72" s="184">
        <f>基金残高に係る経年分析!G55</f>
        <v>1628</v>
      </c>
      <c r="D72" s="184">
        <f>基金残高に係る経年分析!H55</f>
        <v>1488</v>
      </c>
    </row>
    <row r="73" spans="1:16">
      <c r="A73" s="183" t="s">
        <v>78</v>
      </c>
      <c r="B73" s="184">
        <f>基金残高に係る経年分析!F56</f>
        <v>316</v>
      </c>
      <c r="C73" s="184">
        <f>基金残高に係る経年分析!G56</f>
        <v>216</v>
      </c>
      <c r="D73" s="184">
        <f>基金残高に係る経年分析!H56</f>
        <v>166</v>
      </c>
    </row>
    <row r="74" spans="1:16">
      <c r="A74" s="183" t="s">
        <v>79</v>
      </c>
      <c r="B74" s="184">
        <f>基金残高に係る経年分析!F57</f>
        <v>2350</v>
      </c>
      <c r="C74" s="184">
        <f>基金残高に係る経年分析!G57</f>
        <v>1720</v>
      </c>
      <c r="D74" s="184">
        <f>基金残高に係る経年分析!H57</f>
        <v>1450</v>
      </c>
    </row>
  </sheetData>
  <sheetProtection algorithmName="SHA-512" hashValue="z783b3g4eQVUvEkRgZo7+TECru4B2mO2uspfaqWVgQp/K3MpGCqbvgLw9Mbizx/Zj9p3KuI1H65J03c90lEHWg==" saltValue="9tixN/XRezlKx2peEkcn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2020-08-24T07:00:44Z</cp:lastPrinted>
  <dcterms:created xsi:type="dcterms:W3CDTF">2020-02-10T03:02:00Z</dcterms:created>
  <dcterms:modified xsi:type="dcterms:W3CDTF">2020-09-25T06:58:16Z</dcterms:modified>
  <cp:category/>
</cp:coreProperties>
</file>