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な\"/>
    </mc:Choice>
  </mc:AlternateContent>
  <xr:revisionPtr revIDLastSave="0" documentId="13_ncr:1_{19D99D5A-2F8C-45AF-9A00-78AEC029DBBA}" xr6:coauthVersionLast="36" xr6:coauthVersionMax="36" xr10:uidLastSave="{00000000-0000-0000-0000-000000000000}"/>
  <bookViews>
    <workbookView xWindow="0" yWindow="0" windowWidth="20490" windowHeight="7635" tabRatio="9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alcChain>
</file>

<file path=xl/sharedStrings.xml><?xml version="1.0" encoding="utf-8"?>
<sst xmlns="http://schemas.openxmlformats.org/spreadsheetml/2006/main" count="1104" uniqueCount="600">
  <si>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</si>
  <si>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</si>
  <si>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</si>
  <si>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</si>
  <si>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</si>
  <si>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</si>
  <si>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</si>
  <si>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</si>
  <si>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</si>
  <si>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</si>
  <si>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</si>
  <si>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</si>
  <si>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</si>
  <si>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</si>
  <si>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</si>
  <si>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</si>
  <si>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</si>
  <si>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</si>
  <si>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</si>
  <si>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</si>
  <si>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</si>
  <si>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</si>
  <si>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</si>
  <si>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</si>
  <si>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</si>
  <si>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</si>
  <si>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</si>
  <si>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</si>
  <si>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</si>
  <si>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</si>
  <si>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</si>
  <si>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</si>
  <si>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</si>
  <si>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</si>
  <si>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</si>
  <si>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</si>
  <si>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</si>
  <si>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</si>
  <si>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</si>
  <si>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</si>
  <si>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</si>
  <si>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</si>
  <si>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</si>
  <si>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</si>
  <si>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</si>
  <si>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</si>
  <si>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</si>
  <si>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</si>
  <si>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</si>
  <si>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</si>
  <si>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</si>
  <si>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</si>
  <si>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</si>
  <si>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</si>
  <si>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</si>
  <si>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</si>
  <si>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</si>
  <si>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</si>
  <si>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</si>
  <si>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</si>
  <si>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</si>
  <si>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</si>
  <si>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</si>
  <si>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</si>
  <si>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</si>
  <si>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</si>
  <si>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</si>
  <si>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</si>
  <si>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</si>
  <si>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</si>
  <si>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</si>
  <si>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</si>
  <si>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</si>
  <si>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</si>
  <si>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</si>
  <si>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</si>
  <si>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</si>
  <si>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</si>
  <si>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</si>
  <si>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</si>
  <si>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</si>
  <si>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</si>
  <si>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</si>
  <si>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</si>
  <si>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</si>
  <si>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</si>
  <si>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</si>
  <si>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</si>
  <si>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</si>
  <si>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</si>
  <si>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</si>
  <si>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</si>
  <si>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</si>
  <si>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</si>
  <si>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</si>
  <si>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</si>
  <si>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</si>
  <si>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</si>
  <si>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</si>
  <si>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</si>
  <si>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</si>
  <si>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</si>
  <si>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</si>
  <si>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</si>
  <si>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</si>
  <si>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</si>
  <si>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</si>
  <si>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</si>
  <si>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</si>
  <si>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</si>
  <si>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</si>
  <si>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</si>
  <si>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</si>
  <si>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</si>
  <si>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</si>
  <si>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</si>
  <si>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</si>
  <si>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</si>
  <si>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</si>
  <si>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</si>
  <si>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</si>
  <si>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</si>
  <si>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</si>
  <si>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</si>
  <si>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</si>
  <si>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</si>
  <si>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</si>
  <si>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</si>
  <si>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</si>
  <si>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</si>
  <si>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</si>
  <si>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</si>
  <si>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</si>
  <si>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</si>
  <si>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</si>
  <si>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</si>
  <si>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</si>
  <si>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</si>
  <si>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</si>
  <si>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</si>
  <si>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</si>
  <si>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</si>
  <si>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</si>
  <si>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</si>
  <si>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</si>
  <si>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</si>
  <si>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</si>
  <si>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</si>
  <si>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</si>
  <si>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</si>
  <si>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</si>
  <si>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</si>
  <si>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</si>
  <si>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</si>
  <si>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</si>
  <si>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</si>
  <si>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</si>
  <si>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</si>
  <si>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</si>
  <si>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</si>
  <si>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</si>
  <si>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</si>
  <si>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</si>
  <si>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</si>
  <si>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</si>
  <si>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</si>
  <si>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</si>
  <si>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</si>
  <si>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</si>
  <si>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</si>
  <si>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</si>
  <si>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</si>
  <si>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</si>
  <si>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</si>
  <si>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</si>
  <si>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</si>
  <si>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</si>
  <si>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</si>
  <si>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</si>
  <si>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</si>
  <si>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</si>
  <si>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</si>
  <si>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</si>
  <si>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</si>
  <si>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</si>
  <si>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</si>
  <si>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</si>
  <si>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</si>
  <si>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</si>
  <si>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</si>
  <si>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</si>
  <si>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</si>
  <si>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</si>
  <si>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</si>
  <si>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</si>
  <si>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</si>
  <si>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</si>
  <si>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</si>
  <si>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</si>
  <si>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</si>
  <si>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</si>
  <si>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</si>
  <si>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</si>
  <si>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</si>
  <si>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</si>
  <si>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</si>
  <si>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</si>
  <si>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</si>
  <si>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</si>
  <si>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</si>
  <si>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</si>
  <si>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</si>
  <si>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</si>
  <si>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</si>
  <si>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埼玉県滑川町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</si>
  <si>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</si>
  <si>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</si>
  <si>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</si>
  <si>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</si>
  <si>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</si>
  <si>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</si>
  <si>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</si>
  <si>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</si>
  <si>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</si>
  <si>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</si>
  <si>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</si>
  <si>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</si>
  <si>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</si>
  <si>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</si>
  <si>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</si>
  <si>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</si>
  <si>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</si>
  <si>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</si>
  <si>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</si>
  <si>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</si>
  <si>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</si>
  <si>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</si>
  <si>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</si>
  <si>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</si>
  <si>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</si>
  <si>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</si>
  <si>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</si>
  <si>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</si>
  <si>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</si>
  <si>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</si>
  <si>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</si>
  <si>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</si>
  <si>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</si>
  <si>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</si>
  <si>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</si>
  <si>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</si>
  <si>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</si>
  <si>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</si>
  <si>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</si>
  <si>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</si>
  <si>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</si>
  <si>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</si>
  <si>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</si>
  <si>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</si>
  <si>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</si>
  <si>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</si>
  <si>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</si>
  <si>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</si>
  <si>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</si>
  <si>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</si>
  <si>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</si>
  <si>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</si>
  <si>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</si>
  <si>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</si>
  <si>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</si>
  <si>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</si>
  <si>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</si>
  <si>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</si>
  <si>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</si>
  <si>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</si>
  <si>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</si>
  <si>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</si>
  <si>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</si>
  <si>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</si>
  <si>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</si>
  <si>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</si>
  <si>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</si>
  <si>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</si>
  <si>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</si>
  <si>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</si>
  <si>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</si>
  <si>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</si>
  <si>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</si>
  <si>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</si>
  <si>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</si>
  <si>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</si>
  <si>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</si>
  <si>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</si>
  <si>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</si>
  <si>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</si>
  <si>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</si>
  <si>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</si>
  <si>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</si>
  <si>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</si>
  <si>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</si>
  <si>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</si>
  <si>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</si>
  <si>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</si>
  <si>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</si>
  <si>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</si>
  <si>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</si>
  <si>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</si>
  <si>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</si>
  <si>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</si>
  <si>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</si>
  <si>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</si>
  <si>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</si>
  <si>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</si>
  <si>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</si>
  <si>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</si>
  <si>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</si>
  <si>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</si>
  <si>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</si>
  <si>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</si>
  <si>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</si>
  <si>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</si>
  <si>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</si>
  <si>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</si>
  <si>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</si>
  <si>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</si>
  <si>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</si>
  <si>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</si>
  <si>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</si>
  <si>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</si>
  <si>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</si>
  <si>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</si>
  <si>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</si>
  <si>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</si>
  <si>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</si>
  <si>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</si>
  <si>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</si>
  <si>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</si>
  <si>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</si>
  <si>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</si>
  <si>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</si>
  <si>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</si>
  <si>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</si>
  <si>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</si>
  <si>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</si>
  <si>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</si>
  <si>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</si>
  <si>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</si>
  <si>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</si>
  <si>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</si>
  <si>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</si>
  <si>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</si>
  <si>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</si>
  <si>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</si>
  <si>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</si>
  <si>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</si>
  <si>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</si>
  <si>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</si>
  <si>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</si>
  <si>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</si>
  <si>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</si>
  <si>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</si>
  <si>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</si>
  <si>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</si>
  <si>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</si>
  <si>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埼玉県滑川町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</si>
  <si>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</si>
  <si>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</si>
  <si>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</si>
  <si>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</si>
  <si>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</si>
  <si>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</si>
  <si>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</si>
  <si>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</si>
  <si>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</si>
  <si>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</si>
  <si>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</si>
  <si>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</si>
  <si>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</si>
  <si>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</si>
  <si>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</si>
  <si>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</si>
  <si>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</si>
  <si>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</si>
  <si>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</si>
  <si>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</si>
  <si>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</si>
  <si>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</si>
  <si>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</si>
  <si>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</si>
  <si>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</si>
  <si>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</si>
  <si>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</si>
  <si>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</si>
  <si>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</si>
  <si>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</si>
  <si>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</si>
  <si>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</si>
  <si>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</si>
  <si>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</si>
  <si>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</si>
  <si>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</si>
  <si>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</si>
  <si>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</si>
  <si>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</si>
  <si>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</si>
  <si>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</si>
  <si>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</si>
  <si>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</si>
  <si>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</si>
  <si>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</si>
  <si>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</si>
  <si>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</si>
  <si>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</si>
  <si>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</si>
  <si>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</si>
  <si>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</si>
  <si>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</si>
  <si>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</si>
  <si>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</si>
  <si>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</si>
  <si>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</si>
  <si>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</si>
  <si>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</si>
  <si>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</si>
  <si>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</si>
  <si>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</si>
  <si>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</si>
  <si>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</si>
  <si>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</si>
  <si>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</si>
  <si>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</si>
  <si>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</si>
  <si>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</si>
  <si>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</si>
  <si>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</si>
  <si>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</si>
  <si>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</si>
  <si>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</si>
  <si>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</si>
  <si>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</si>
  <si>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</si>
  <si>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</si>
  <si>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</si>
  <si>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</si>
  <si>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</si>
  <si>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</si>
  <si>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</si>
  <si>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</si>
  <si>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</si>
  <si>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</si>
  <si>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</si>
  <si>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</si>
  <si>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</si>
  <si>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</si>
  <si>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</si>
  <si>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</si>
  <si>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</si>
  <si>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</si>
  <si>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</si>
  <si>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</si>
  <si>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</si>
  <si>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</si>
  <si>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</si>
  <si>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</si>
  <si>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</si>
  <si>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</si>
  <si>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</si>
  <si>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</si>
  <si>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</si>
  <si>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</si>
  <si>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</si>
  <si>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</si>
  <si>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</si>
  <si>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</si>
  <si>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</si>
  <si>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</si>
  <si>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</si>
  <si>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</si>
  <si>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</si>
  <si>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</si>
  <si>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</si>
  <si>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</si>
  <si>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</si>
  <si>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</si>
  <si>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</si>
  <si>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</si>
  <si>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</si>
  <si>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</si>
  <si>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</si>
  <si>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</si>
  <si>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</si>
  <si>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</si>
  <si>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</si>
  <si>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</si>
  <si>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</si>
  <si>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</si>
  <si>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</si>
  <si>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</si>
  <si>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</si>
  <si>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</si>
  <si>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</si>
  <si>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</si>
  <si>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</si>
  <si>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</si>
  <si>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</si>
  <si>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</si>
  <si>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</si>
  <si>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</si>
  <si>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</si>
  <si>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</si>
  <si>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</si>
  <si>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</si>
  <si>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</si>
  <si>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</si>
  <si>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</si>
  <si>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</si>
  <si>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</si>
  <si>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</si>
  <si>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</si>
  <si>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</si>
  <si>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</si>
  <si>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</si>
  <si>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</si>
  <si>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</si>
  <si>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</si>
  <si>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</si>
  <si>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</si>
  <si>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</si>
  <si>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</si>
  <si>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</si>
  <si>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</si>
  <si>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</si>
  <si>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</si>
  <si>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</si>
  <si>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</si>
  <si>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</si>
  <si>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</si>
  <si>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</si>
  <si>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</si>
  <si>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</si>
  <si>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</si>
  <si>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</si>
  <si>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</si>
  <si>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</si>
  <si>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</si>
  <si>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</si>
  <si>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</si>
  <si>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</si>
  <si>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</si>
  <si>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</si>
  <si>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</si>
  <si>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</si>
  <si>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</si>
  <si>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</si>
  <si>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</si>
  <si>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</si>
  <si>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</si>
  <si>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</si>
  <si>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</si>
  <si>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</si>
  <si>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</si>
  <si>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5.51</t>
  </si>
  <si>
    <t>▲ 1.47</t>
  </si>
  <si>
    <t>▲ 6.96</t>
  </si>
  <si>
    <t>▲ 1.76</t>
  </si>
  <si>
    <t>▲ 0.19</t>
  </si>
  <si>
    <t>水道事業会計</t>
  </si>
  <si>
    <t>一般会計</t>
  </si>
  <si>
    <t>介護保険特別会計</t>
  </si>
  <si>
    <t>国民健康保険特別会計</t>
  </si>
  <si>
    <t>下水道事業特別会計</t>
  </si>
  <si>
    <t>後期高齢者医療特別会計</t>
  </si>
  <si>
    <t>農業集落排水事業特別会計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</si>
  <si>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</si>
  <si>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</si>
  <si>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</si>
  <si>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</si>
  <si>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</si>
  <si>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</si>
  <si>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</si>
  <si>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</si>
  <si>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</si>
  <si>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</si>
  <si>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</si>
  <si>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</si>
  <si>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</si>
  <si>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埼玉中部資源循環組合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</si>
  <si>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</si>
  <si>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</si>
  <si>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</si>
  <si>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</si>
  <si>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と比較して高いものの、有形固定資産減価償却率については類似団体よりも低い水準を維持している。これは、月の輪小学校校舎等施設整備事業や滑川中学校校舎改築事業など、平成１８年度以降、学校施設の更新等を積極的に推進してきたことによるものである。新たな学校施設建設に係る起債額が増加する一方で、学校施設の新規建設及び更新等により、有形固定資産減価償却率が類似団体平均値よりも低くなっていると考えられる。今後も、公共施設等総合管理計画に基づいて、老朽化対策や複合化などを検討し、施設の更新に努める。</t>
    <rPh sb="1" eb="3">
      <t>ショウライ</t>
    </rPh>
    <rPh sb="3" eb="5">
      <t>フタン</t>
    </rPh>
    <rPh sb="5" eb="7">
      <t>ヒリツ</t>
    </rPh>
    <rPh sb="8" eb="10">
      <t>ルイジ</t>
    </rPh>
    <rPh sb="10" eb="12">
      <t>ダンタイ</t>
    </rPh>
    <rPh sb="12" eb="13">
      <t>ナイ</t>
    </rPh>
    <rPh sb="13" eb="15">
      <t>ヘイキン</t>
    </rPh>
    <rPh sb="16" eb="18">
      <t>ヒカク</t>
    </rPh>
    <rPh sb="20" eb="21">
      <t>タカ</t>
    </rPh>
    <rPh sb="26" eb="28">
      <t>ユウケイ</t>
    </rPh>
    <rPh sb="28" eb="30">
      <t>コテイ</t>
    </rPh>
    <rPh sb="30" eb="32">
      <t>シサン</t>
    </rPh>
    <rPh sb="32" eb="34">
      <t>ゲンカ</t>
    </rPh>
    <rPh sb="34" eb="36">
      <t>ショウキャク</t>
    </rPh>
    <rPh sb="36" eb="37">
      <t>リツ</t>
    </rPh>
    <rPh sb="42" eb="44">
      <t>ルイジ</t>
    </rPh>
    <rPh sb="44" eb="46">
      <t>ダンタイ</t>
    </rPh>
    <rPh sb="49" eb="50">
      <t>ヒク</t>
    </rPh>
    <rPh sb="51" eb="53">
      <t>スイジュン</t>
    </rPh>
    <rPh sb="54" eb="56">
      <t>イジ</t>
    </rPh>
    <rPh sb="95" eb="97">
      <t>ヘイセイ</t>
    </rPh>
    <rPh sb="99" eb="101">
      <t>ネンド</t>
    </rPh>
    <rPh sb="101" eb="103">
      <t>イコウ</t>
    </rPh>
    <rPh sb="104" eb="106">
      <t>ガッコウ</t>
    </rPh>
    <rPh sb="106" eb="108">
      <t>シセツ</t>
    </rPh>
    <rPh sb="109" eb="112">
      <t>コウシントウ</t>
    </rPh>
    <rPh sb="113" eb="116">
      <t>セッキョクテキ</t>
    </rPh>
    <rPh sb="117" eb="119">
      <t>スイシン</t>
    </rPh>
    <rPh sb="134" eb="135">
      <t>アラ</t>
    </rPh>
    <rPh sb="137" eb="139">
      <t>ガッコウ</t>
    </rPh>
    <rPh sb="139" eb="141">
      <t>シセツ</t>
    </rPh>
    <rPh sb="141" eb="143">
      <t>ケンセツ</t>
    </rPh>
    <rPh sb="144" eb="145">
      <t>カカ</t>
    </rPh>
    <rPh sb="146" eb="148">
      <t>キサイ</t>
    </rPh>
    <rPh sb="148" eb="149">
      <t>ガク</t>
    </rPh>
    <rPh sb="150" eb="152">
      <t>ゾウカ</t>
    </rPh>
    <rPh sb="154" eb="156">
      <t>イッポウ</t>
    </rPh>
    <rPh sb="158" eb="160">
      <t>ガッコウ</t>
    </rPh>
    <rPh sb="160" eb="162">
      <t>シセツ</t>
    </rPh>
    <rPh sb="163" eb="165">
      <t>シンキ</t>
    </rPh>
    <rPh sb="165" eb="167">
      <t>ケンセツ</t>
    </rPh>
    <rPh sb="167" eb="168">
      <t>オヨ</t>
    </rPh>
    <rPh sb="169" eb="171">
      <t>コウシン</t>
    </rPh>
    <rPh sb="171" eb="172">
      <t>トウ</t>
    </rPh>
    <rPh sb="176" eb="178">
      <t>ユウケイ</t>
    </rPh>
    <rPh sb="178" eb="180">
      <t>コテイ</t>
    </rPh>
    <rPh sb="180" eb="182">
      <t>シサン</t>
    </rPh>
    <rPh sb="182" eb="184">
      <t>ゲンカ</t>
    </rPh>
    <rPh sb="184" eb="186">
      <t>ショウキャク</t>
    </rPh>
    <rPh sb="186" eb="187">
      <t>リツ</t>
    </rPh>
    <rPh sb="188" eb="190">
      <t>ルイジ</t>
    </rPh>
    <rPh sb="190" eb="192">
      <t>ダンタイ</t>
    </rPh>
    <rPh sb="192" eb="195">
      <t>ヘイキンチ</t>
    </rPh>
    <rPh sb="198" eb="199">
      <t>ヒク</t>
    </rPh>
    <rPh sb="206" eb="207">
      <t>カンガ</t>
    </rPh>
    <rPh sb="212" eb="214">
      <t>コンゴ</t>
    </rPh>
    <rPh sb="216" eb="218">
      <t>コウキョウ</t>
    </rPh>
    <rPh sb="218" eb="220">
      <t>シセツ</t>
    </rPh>
    <rPh sb="220" eb="221">
      <t>トウ</t>
    </rPh>
    <rPh sb="221" eb="223">
      <t>ソウゴウ</t>
    </rPh>
    <rPh sb="223" eb="225">
      <t>カンリ</t>
    </rPh>
    <rPh sb="225" eb="227">
      <t>ケイカク</t>
    </rPh>
    <rPh sb="228" eb="229">
      <t>モト</t>
    </rPh>
    <rPh sb="233" eb="236">
      <t>ロウキュウカ</t>
    </rPh>
    <rPh sb="236" eb="238">
      <t>タイサク</t>
    </rPh>
    <rPh sb="239" eb="242">
      <t>フクゴウカ</t>
    </rPh>
    <rPh sb="245" eb="247">
      <t>ケントウ</t>
    </rPh>
    <rPh sb="249" eb="251">
      <t>シセツ</t>
    </rPh>
    <rPh sb="252" eb="254">
      <t>コウシン</t>
    </rPh>
    <rPh sb="255" eb="25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</si>
  <si>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</si>
  <si>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</si>
  <si>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</si>
  <si>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</si>
  <si>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</si>
  <si>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</si>
  <si>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より高くなっている。近年は、普通建設事業費を始めとした投資的経費が減少傾向にあり、今後も同様な見込となることから、新規発行債も減少傾向であるといえる。現況は、平均値よりもいずれも高い指標であるが、学校施設整備事業の既発債償還の終了により、今後は将来負担額が減少見込となるため、実質公債費比率も今後は低下してくると予想される。実質公債費比率については県内でも上位の数値となっていることもあり、今後もこれまで以上に公債費等の適正化に努めたい。</t>
    <rPh sb="1" eb="3">
      <t>ショウライ</t>
    </rPh>
    <rPh sb="3" eb="5">
      <t>フタン</t>
    </rPh>
    <rPh sb="5" eb="7">
      <t>ヒリツ</t>
    </rPh>
    <rPh sb="8" eb="10">
      <t>ジッシツ</t>
    </rPh>
    <rPh sb="10" eb="13">
      <t>コウサイヒ</t>
    </rPh>
    <rPh sb="13" eb="15">
      <t>ヒリツ</t>
    </rPh>
    <rPh sb="19" eb="21">
      <t>ルイジ</t>
    </rPh>
    <rPh sb="21" eb="23">
      <t>ダンタイ</t>
    </rPh>
    <rPh sb="23" eb="24">
      <t>ナイ</t>
    </rPh>
    <rPh sb="24" eb="27">
      <t>ヘイキンチ</t>
    </rPh>
    <rPh sb="29" eb="30">
      <t>タカ</t>
    </rPh>
    <rPh sb="37" eb="39">
      <t>キンネン</t>
    </rPh>
    <rPh sb="41" eb="43">
      <t>フツウ</t>
    </rPh>
    <rPh sb="43" eb="45">
      <t>ケンセツ</t>
    </rPh>
    <rPh sb="45" eb="47">
      <t>ジギョウ</t>
    </rPh>
    <rPh sb="47" eb="48">
      <t>ヒ</t>
    </rPh>
    <rPh sb="49" eb="50">
      <t>ハジ</t>
    </rPh>
    <rPh sb="54" eb="57">
      <t>トウシテキ</t>
    </rPh>
    <rPh sb="57" eb="59">
      <t>ケイヒ</t>
    </rPh>
    <rPh sb="60" eb="62">
      <t>ゲンショウ</t>
    </rPh>
    <rPh sb="62" eb="64">
      <t>ケイコウ</t>
    </rPh>
    <rPh sb="68" eb="70">
      <t>コンゴ</t>
    </rPh>
    <rPh sb="71" eb="73">
      <t>ドウヨウ</t>
    </rPh>
    <rPh sb="74" eb="76">
      <t>ミコミ</t>
    </rPh>
    <rPh sb="84" eb="86">
      <t>シンキ</t>
    </rPh>
    <rPh sb="86" eb="88">
      <t>ハッコウ</t>
    </rPh>
    <rPh sb="88" eb="89">
      <t>サイ</t>
    </rPh>
    <rPh sb="90" eb="92">
      <t>ゲンショウ</t>
    </rPh>
    <rPh sb="92" eb="94">
      <t>ケイコウ</t>
    </rPh>
    <rPh sb="102" eb="104">
      <t>ゲンキョウ</t>
    </rPh>
    <rPh sb="106" eb="109">
      <t>ヘイキンチ</t>
    </rPh>
    <rPh sb="116" eb="117">
      <t>タカ</t>
    </rPh>
    <rPh sb="118" eb="120">
      <t>シヒョウ</t>
    </rPh>
    <rPh sb="125" eb="127">
      <t>ガッコウ</t>
    </rPh>
    <rPh sb="127" eb="129">
      <t>シセツ</t>
    </rPh>
    <rPh sb="129" eb="131">
      <t>セイビ</t>
    </rPh>
    <rPh sb="131" eb="133">
      <t>ジギョウ</t>
    </rPh>
    <rPh sb="134" eb="135">
      <t>スデ</t>
    </rPh>
    <rPh sb="135" eb="136">
      <t>ハツ</t>
    </rPh>
    <rPh sb="136" eb="137">
      <t>サイ</t>
    </rPh>
    <rPh sb="137" eb="139">
      <t>ショウカン</t>
    </rPh>
    <rPh sb="140" eb="142">
      <t>シュウリョウ</t>
    </rPh>
    <rPh sb="146" eb="148">
      <t>コンゴ</t>
    </rPh>
    <rPh sb="149" eb="151">
      <t>ショウライ</t>
    </rPh>
    <rPh sb="151" eb="153">
      <t>フタン</t>
    </rPh>
    <rPh sb="153" eb="154">
      <t>ガク</t>
    </rPh>
    <rPh sb="155" eb="157">
      <t>ゲンショウ</t>
    </rPh>
    <rPh sb="157" eb="159">
      <t>ミコミ</t>
    </rPh>
    <rPh sb="165" eb="167">
      <t>ジッシツ</t>
    </rPh>
    <rPh sb="167" eb="170">
      <t>コウサイヒ</t>
    </rPh>
    <rPh sb="170" eb="172">
      <t>ヒリツ</t>
    </rPh>
    <rPh sb="173" eb="175">
      <t>コンゴ</t>
    </rPh>
    <rPh sb="176" eb="178">
      <t>テイカ</t>
    </rPh>
    <rPh sb="183" eb="185">
      <t>ヨソウ</t>
    </rPh>
    <rPh sb="189" eb="191">
      <t>ジッシツ</t>
    </rPh>
    <rPh sb="191" eb="194">
      <t>コウサイヒ</t>
    </rPh>
    <rPh sb="194" eb="196">
      <t>ヒリツ</t>
    </rPh>
    <rPh sb="201" eb="203">
      <t>ケンナイ</t>
    </rPh>
    <rPh sb="205" eb="207">
      <t>ジョウイ</t>
    </rPh>
    <rPh sb="208" eb="210">
      <t>スウチ</t>
    </rPh>
    <rPh sb="222" eb="224">
      <t>コンゴ</t>
    </rPh>
    <rPh sb="229" eb="231">
      <t>イジョウ</t>
    </rPh>
    <rPh sb="232" eb="236">
      <t>コウサイヒトウ</t>
    </rPh>
    <rPh sb="237" eb="240">
      <t>テキセイカ</t>
    </rPh>
    <rPh sb="241" eb="242">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</si>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</sst>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EFBC-45DC-B502-7A7095453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21673</c:v>
                </c:pt>
                <c:pt idx="1">
                  <c:v>19419</c:v>
                </c:pt>
                <c:pt idx="2">
                  <c:v>21632</c:v>
                </c:pt>
                <c:pt idx="3">
                  <c:v>16960</c:v>
                </c:pt>
                <c:pt idx="4">
                  <c:v>33155</c:v>
                </c:pt>
              </c:numCache>
            </c:numRef>
          </c:val>
          <c:smooth val="0"/>
          <c:extLst>
            <c:ext xmlns:c16="http://schemas.microsoft.com/office/drawing/2014/chart" uri="{C3380CC4-5D6E-409C-BE32-E72D297353CC}">
              <c16:uniqueId val="{00000001-EFBC-45DC-B502-7A7095453A76}"/>
            </c:ext>
          </c:extLst>
        </c:ser>
        <c:dLbls>
          <c:showLegendKey val="0"/>
          <c:showVal val="0"/>
          <c:showCatName val="0"/>
          <c:showSerName val="0"/>
          <c:showPercent val="0"/>
          <c:showBubbleSize val="0"/>
        </c:dLbls>
        <c:marker val="1"/>
        <c:smooth val="0"/>
        <c:axId val="393233456"/>
        <c:axId val="168738760"/>
      </c:lineChart>
      <c:catAx>
        <c:axId val="39323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38760"/>
        <c:crosses val="autoZero"/>
        <c:auto val="1"/>
        <c:lblAlgn val="ctr"/>
        <c:lblOffset val="100"/>
        <c:tickLblSkip val="1"/>
        <c:tickMarkSkip val="1"/>
        <c:noMultiLvlLbl val="0"/>
      </c:catAx>
      <c:valAx>
        <c:axId val="1687387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3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9.26</c:v>
                </c:pt>
                <c:pt idx="1">
                  <c:v>10.3</c:v>
                </c:pt>
                <c:pt idx="2">
                  <c:v>6.39</c:v>
                </c:pt>
                <c:pt idx="3">
                  <c:v>6.44</c:v>
                </c:pt>
                <c:pt idx="4">
                  <c:v>6.65</c:v>
                </c:pt>
              </c:numCache>
            </c:numRef>
          </c:val>
          <c:extLst>
            <c:ext xmlns:c16="http://schemas.microsoft.com/office/drawing/2014/chart" uri="{C3380CC4-5D6E-409C-BE32-E72D297353CC}">
              <c16:uniqueId val="{00000000-F333-412A-9CC2-54D244070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13.96</c:v>
                </c:pt>
                <c:pt idx="1">
                  <c:v>10.98</c:v>
                </c:pt>
                <c:pt idx="2">
                  <c:v>7.75</c:v>
                </c:pt>
                <c:pt idx="3">
                  <c:v>5.86</c:v>
                </c:pt>
                <c:pt idx="4">
                  <c:v>5.33</c:v>
                </c:pt>
              </c:numCache>
            </c:numRef>
          </c:val>
          <c:extLst>
            <c:ext xmlns:c16="http://schemas.microsoft.com/office/drawing/2014/chart" uri="{C3380CC4-5D6E-409C-BE32-E72D297353CC}">
              <c16:uniqueId val="{00000001-F333-412A-9CC2-54D24407023D}"/>
            </c:ext>
          </c:extLst>
        </c:ser>
        <c:dLbls>
          <c:showLegendKey val="0"/>
          <c:showVal val="0"/>
          <c:showCatName val="0"/>
          <c:showSerName val="0"/>
          <c:showPercent val="0"/>
          <c:showBubbleSize val="0"/>
        </c:dLbls>
        <c:gapWidth val="250"/>
        <c:overlap val="100"/>
        <c:axId val="392915768"/>
        <c:axId val="39291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-5.51</c:v>
                </c:pt>
                <c:pt idx="1">
                  <c:v>-1.47</c:v>
                </c:pt>
                <c:pt idx="2">
                  <c:v>-6.96</c:v>
                </c:pt>
                <c:pt idx="3">
                  <c:v>-1.76</c:v>
                </c:pt>
                <c:pt idx="4">
                  <c:v>-0.19</c:v>
                </c:pt>
              </c:numCache>
            </c:numRef>
          </c:val>
          <c:smooth val="0"/>
          <c:extLst>
            <c:ext xmlns:c16="http://schemas.microsoft.com/office/drawing/2014/chart" uri="{C3380CC4-5D6E-409C-BE32-E72D297353CC}">
              <c16:uniqueId val="{00000002-F333-412A-9CC2-54D24407023D}"/>
            </c:ext>
          </c:extLst>
        </c:ser>
        <c:dLbls>
          <c:showLegendKey val="0"/>
          <c:showVal val="0"/>
          <c:showCatName val="0"/>
          <c:showSerName val="0"/>
          <c:showPercent val="0"/>
          <c:showBubbleSize val="0"/>
        </c:dLbls>
        <c:marker val="1"/>
        <c:smooth val="0"/>
        <c:axId val="392915768"/>
        <c:axId val="392916160"/>
      </c:lineChart>
      <c:catAx>
        <c:axId val="39291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916160"/>
        <c:crosses val="autoZero"/>
        <c:auto val="1"/>
        <c:lblAlgn val="ctr"/>
        <c:lblOffset val="100"/>
        <c:tickLblSkip val="1"/>
        <c:tickMarkSkip val="1"/>
        <c:noMultiLvlLbl val="0"/>
      </c:catAx>
      <c:valAx>
        <c:axId val="39291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1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8D-46BE-8A75-382403AB69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8D-46BE-8A75-382403AB6944}"/>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0.18</c:v>
                </c:pt>
                <c:pt idx="4">
                  <c:v>#N/A</c:v>
                </c:pt>
                <c:pt idx="5">
                  <c:v>0.05</c:v>
                </c:pt>
                <c:pt idx="6">
                  <c:v>#N/A</c:v>
                </c:pt>
                <c:pt idx="7">
                  <c:v>0.03</c:v>
                </c:pt>
                <c:pt idx="8">
                  <c:v>#N/A</c:v>
                </c:pt>
                <c:pt idx="9">
                  <c:v>0.15</c:v>
                </c:pt>
              </c:numCache>
            </c:numRef>
          </c:val>
          <c:extLst>
            <c:ext xmlns:c16="http://schemas.microsoft.com/office/drawing/2014/chart" uri="{C3380CC4-5D6E-409C-BE32-E72D297353CC}">
              <c16:uniqueId val="{00000002-748D-46BE-8A75-382403AB694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0.36</c:v>
                </c:pt>
                <c:pt idx="2">
                  <c:v>#N/A</c:v>
                </c:pt>
                <c:pt idx="3">
                  <c:v>0.28999999999999998</c:v>
                </c:pt>
                <c:pt idx="4">
                  <c:v>#N/A</c:v>
                </c:pt>
                <c:pt idx="5">
                  <c:v>0.3</c:v>
                </c:pt>
                <c:pt idx="6">
                  <c:v>#N/A</c:v>
                </c:pt>
                <c:pt idx="7">
                  <c:v>0.2</c:v>
                </c:pt>
                <c:pt idx="8">
                  <c:v>#N/A</c:v>
                </c:pt>
                <c:pt idx="9">
                  <c:v>0.26</c:v>
                </c:pt>
              </c:numCache>
            </c:numRef>
          </c:val>
          <c:extLst>
            <c:ext xmlns:c16="http://schemas.microsoft.com/office/drawing/2014/chart" uri="{C3380CC4-5D6E-409C-BE32-E72D297353CC}">
              <c16:uniqueId val="{00000003-748D-46BE-8A75-382403AB69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0.35</c:v>
                </c:pt>
                <c:pt idx="4">
                  <c:v>#N/A</c:v>
                </c:pt>
                <c:pt idx="5">
                  <c:v>0.37</c:v>
                </c:pt>
                <c:pt idx="6">
                  <c:v>#N/A</c:v>
                </c:pt>
                <c:pt idx="7">
                  <c:v>0.43</c:v>
                </c:pt>
                <c:pt idx="8">
                  <c:v>#N/A</c:v>
                </c:pt>
                <c:pt idx="9">
                  <c:v>0.45</c:v>
                </c:pt>
              </c:numCache>
            </c:numRef>
          </c:val>
          <c:extLst>
            <c:ext xmlns:c16="http://schemas.microsoft.com/office/drawing/2014/chart" uri="{C3380CC4-5D6E-409C-BE32-E72D297353CC}">
              <c16:uniqueId val="{00000004-748D-46BE-8A75-382403AB694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0.48</c:v>
                </c:pt>
                <c:pt idx="4">
                  <c:v>#N/A</c:v>
                </c:pt>
                <c:pt idx="5">
                  <c:v>0.39</c:v>
                </c:pt>
                <c:pt idx="6">
                  <c:v>#N/A</c:v>
                </c:pt>
                <c:pt idx="7">
                  <c:v>0.73</c:v>
                </c:pt>
                <c:pt idx="8">
                  <c:v>#N/A</c:v>
                </c:pt>
                <c:pt idx="9">
                  <c:v>0.56000000000000005</c:v>
                </c:pt>
              </c:numCache>
            </c:numRef>
          </c:val>
          <c:extLst>
            <c:ext xmlns:c16="http://schemas.microsoft.com/office/drawing/2014/chart" uri="{C3380CC4-5D6E-409C-BE32-E72D297353CC}">
              <c16:uniqueId val="{00000005-748D-46BE-8A75-382403AB69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2.15</c:v>
                </c:pt>
                <c:pt idx="2">
                  <c:v>#N/A</c:v>
                </c:pt>
                <c:pt idx="3">
                  <c:v>0.98</c:v>
                </c:pt>
                <c:pt idx="4">
                  <c:v>#N/A</c:v>
                </c:pt>
                <c:pt idx="5">
                  <c:v>0.68</c:v>
                </c:pt>
                <c:pt idx="6">
                  <c:v>#N/A</c:v>
                </c:pt>
                <c:pt idx="7">
                  <c:v>1.27</c:v>
                </c:pt>
                <c:pt idx="8">
                  <c:v>#N/A</c:v>
                </c:pt>
                <c:pt idx="9">
                  <c:v>2.1</c:v>
                </c:pt>
              </c:numCache>
            </c:numRef>
          </c:val>
          <c:extLst>
            <c:ext xmlns:c16="http://schemas.microsoft.com/office/drawing/2014/chart" uri="{C3380CC4-5D6E-409C-BE32-E72D297353CC}">
              <c16:uniqueId val="{00000006-748D-46BE-8A75-382403AB69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1.98</c:v>
                </c:pt>
                <c:pt idx="2">
                  <c:v>#N/A</c:v>
                </c:pt>
                <c:pt idx="3">
                  <c:v>2.2000000000000002</c:v>
                </c:pt>
                <c:pt idx="4">
                  <c:v>#N/A</c:v>
                </c:pt>
                <c:pt idx="5">
                  <c:v>2.68</c:v>
                </c:pt>
                <c:pt idx="6">
                  <c:v>#N/A</c:v>
                </c:pt>
                <c:pt idx="7">
                  <c:v>2.15</c:v>
                </c:pt>
                <c:pt idx="8">
                  <c:v>#N/A</c:v>
                </c:pt>
                <c:pt idx="9">
                  <c:v>3.52</c:v>
                </c:pt>
              </c:numCache>
            </c:numRef>
          </c:val>
          <c:extLst>
            <c:ext xmlns:c16="http://schemas.microsoft.com/office/drawing/2014/chart" uri="{C3380CC4-5D6E-409C-BE32-E72D297353CC}">
              <c16:uniqueId val="{00000007-748D-46BE-8A75-382403AB69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9.26</c:v>
                </c:pt>
                <c:pt idx="2">
                  <c:v>#N/A</c:v>
                </c:pt>
                <c:pt idx="3">
                  <c:v>10.29</c:v>
                </c:pt>
                <c:pt idx="4">
                  <c:v>#N/A</c:v>
                </c:pt>
                <c:pt idx="5">
                  <c:v>6.38</c:v>
                </c:pt>
                <c:pt idx="6">
                  <c:v>#N/A</c:v>
                </c:pt>
                <c:pt idx="7">
                  <c:v>6.43</c:v>
                </c:pt>
                <c:pt idx="8">
                  <c:v>#N/A</c:v>
                </c:pt>
                <c:pt idx="9">
                  <c:v>6.65</c:v>
                </c:pt>
              </c:numCache>
            </c:numRef>
          </c:val>
          <c:extLst>
            <c:ext xmlns:c16="http://schemas.microsoft.com/office/drawing/2014/chart" uri="{C3380CC4-5D6E-409C-BE32-E72D297353CC}">
              <c16:uniqueId val="{00000008-748D-46BE-8A75-382403AB69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20.74</c:v>
                </c:pt>
                <c:pt idx="2">
                  <c:v>#N/A</c:v>
                </c:pt>
                <c:pt idx="3">
                  <c:v>21.32</c:v>
                </c:pt>
                <c:pt idx="4">
                  <c:v>#N/A</c:v>
                </c:pt>
                <c:pt idx="5">
                  <c:v>22.26</c:v>
                </c:pt>
                <c:pt idx="6">
                  <c:v>#N/A</c:v>
                </c:pt>
                <c:pt idx="7">
                  <c:v>22.37</c:v>
                </c:pt>
                <c:pt idx="8">
                  <c:v>#N/A</c:v>
                </c:pt>
                <c:pt idx="9">
                  <c:v>23.24</c:v>
                </c:pt>
              </c:numCache>
            </c:numRef>
          </c:val>
          <c:extLst>
            <c:ext xmlns:c16="http://schemas.microsoft.com/office/drawing/2014/chart" uri="{C3380CC4-5D6E-409C-BE32-E72D297353CC}">
              <c16:uniqueId val="{00000009-748D-46BE-8A75-382403AB6944}"/>
            </c:ext>
          </c:extLst>
        </c:ser>
        <c:dLbls>
          <c:showLegendKey val="0"/>
          <c:showVal val="0"/>
          <c:showCatName val="0"/>
          <c:showSerName val="0"/>
          <c:showPercent val="0"/>
          <c:showBubbleSize val="0"/>
        </c:dLbls>
        <c:gapWidth val="150"/>
        <c:overlap val="100"/>
        <c:axId val="392916944"/>
        <c:axId val="392917336"/>
      </c:barChart>
      <c:catAx>
        <c:axId val="39291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17336"/>
        <c:crosses val="autoZero"/>
        <c:auto val="1"/>
        <c:lblAlgn val="ctr"/>
        <c:lblOffset val="100"/>
        <c:tickLblSkip val="1"/>
        <c:tickMarkSkip val="1"/>
        <c:noMultiLvlLbl val="0"/>
      </c:catAx>
      <c:valAx>
        <c:axId val="39291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1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412</c:v>
                </c:pt>
                <c:pt idx="5">
                  <c:v>404</c:v>
                </c:pt>
                <c:pt idx="8">
                  <c:v>417</c:v>
                </c:pt>
                <c:pt idx="11">
                  <c:v>425</c:v>
                </c:pt>
                <c:pt idx="14">
                  <c:v>431</c:v>
                </c:pt>
              </c:numCache>
            </c:numRef>
          </c:val>
          <c:extLst>
            <c:ext xmlns:c16="http://schemas.microsoft.com/office/drawing/2014/chart" uri="{C3380CC4-5D6E-409C-BE32-E72D297353CC}">
              <c16:uniqueId val="{00000000-B7BE-4AB1-8FD5-0ABD37911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BE-4AB1-8FD5-0ABD37911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63</c:v>
                </c:pt>
                <c:pt idx="6">
                  <c:v>63</c:v>
                </c:pt>
                <c:pt idx="9">
                  <c:v>63</c:v>
                </c:pt>
                <c:pt idx="12">
                  <c:v>50</c:v>
                </c:pt>
              </c:numCache>
            </c:numRef>
          </c:val>
          <c:extLst>
            <c:ext xmlns:c16="http://schemas.microsoft.com/office/drawing/2014/chart" uri="{C3380CC4-5D6E-409C-BE32-E72D297353CC}">
              <c16:uniqueId val="{00000002-B7BE-4AB1-8FD5-0ABD37911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22</c:v>
                </c:pt>
                <c:pt idx="6">
                  <c:v>21</c:v>
                </c:pt>
                <c:pt idx="9">
                  <c:v>21</c:v>
                </c:pt>
                <c:pt idx="12">
                  <c:v>21</c:v>
                </c:pt>
              </c:numCache>
            </c:numRef>
          </c:val>
          <c:extLst>
            <c:ext xmlns:c16="http://schemas.microsoft.com/office/drawing/2014/chart" uri="{C3380CC4-5D6E-409C-BE32-E72D297353CC}">
              <c16:uniqueId val="{00000003-B7BE-4AB1-8FD5-0ABD37911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c:v>
                </c:pt>
                <c:pt idx="3">
                  <c:v>134</c:v>
                </c:pt>
                <c:pt idx="6">
                  <c:v>137</c:v>
                </c:pt>
                <c:pt idx="9">
                  <c:v>138</c:v>
                </c:pt>
                <c:pt idx="12">
                  <c:v>141</c:v>
                </c:pt>
              </c:numCache>
            </c:numRef>
          </c:val>
          <c:extLst>
            <c:ext xmlns:c16="http://schemas.microsoft.com/office/drawing/2014/chart" uri="{C3380CC4-5D6E-409C-BE32-E72D297353CC}">
              <c16:uniqueId val="{00000004-B7BE-4AB1-8FD5-0ABD37911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E-4AB1-8FD5-0ABD37911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E-4AB1-8FD5-0ABD37911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608</c:v>
                </c:pt>
                <c:pt idx="3">
                  <c:v>613</c:v>
                </c:pt>
                <c:pt idx="6">
                  <c:v>651</c:v>
                </c:pt>
                <c:pt idx="9">
                  <c:v>674</c:v>
                </c:pt>
                <c:pt idx="12">
                  <c:v>671</c:v>
                </c:pt>
              </c:numCache>
            </c:numRef>
          </c:val>
          <c:extLst>
            <c:ext xmlns:c16="http://schemas.microsoft.com/office/drawing/2014/chart" uri="{C3380CC4-5D6E-409C-BE32-E72D297353CC}">
              <c16:uniqueId val="{00000007-B7BE-4AB1-8FD5-0ABD379113F6}"/>
            </c:ext>
          </c:extLst>
        </c:ser>
        <c:dLbls>
          <c:showLegendKey val="0"/>
          <c:showVal val="0"/>
          <c:showCatName val="0"/>
          <c:showSerName val="0"/>
          <c:showPercent val="0"/>
          <c:showBubbleSize val="0"/>
        </c:dLbls>
        <c:gapWidth val="100"/>
        <c:overlap val="100"/>
        <c:axId val="392898608"/>
        <c:axId val="392899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407</c:v>
                </c:pt>
                <c:pt idx="2">
                  <c:v>#N/A</c:v>
                </c:pt>
                <c:pt idx="3">
                  <c:v>#N/A</c:v>
                </c:pt>
                <c:pt idx="4">
                  <c:v>428</c:v>
                </c:pt>
                <c:pt idx="5">
                  <c:v>#N/A</c:v>
                </c:pt>
                <c:pt idx="6">
                  <c:v>#N/A</c:v>
                </c:pt>
                <c:pt idx="7">
                  <c:v>455</c:v>
                </c:pt>
                <c:pt idx="8">
                  <c:v>#N/A</c:v>
                </c:pt>
                <c:pt idx="9">
                  <c:v>#N/A</c:v>
                </c:pt>
                <c:pt idx="10">
                  <c:v>471</c:v>
                </c:pt>
                <c:pt idx="11">
                  <c:v>#N/A</c:v>
                </c:pt>
                <c:pt idx="12">
                  <c:v>#N/A</c:v>
                </c:pt>
                <c:pt idx="13">
                  <c:v>452</c:v>
                </c:pt>
                <c:pt idx="14">
                  <c:v>#N/A</c:v>
                </c:pt>
              </c:numCache>
            </c:numRef>
          </c:val>
          <c:smooth val="0"/>
          <c:extLst>
            <c:ext xmlns:c16="http://schemas.microsoft.com/office/drawing/2014/chart" uri="{C3380CC4-5D6E-409C-BE32-E72D297353CC}">
              <c16:uniqueId val="{00000008-B7BE-4AB1-8FD5-0ABD379113F6}"/>
            </c:ext>
          </c:extLst>
        </c:ser>
        <c:dLbls>
          <c:showLegendKey val="0"/>
          <c:showVal val="0"/>
          <c:showCatName val="0"/>
          <c:showSerName val="0"/>
          <c:showPercent val="0"/>
          <c:showBubbleSize val="0"/>
        </c:dLbls>
        <c:marker val="1"/>
        <c:smooth val="0"/>
        <c:axId val="392898608"/>
        <c:axId val="392899000"/>
      </c:lineChart>
      <c:catAx>
        <c:axId val="39289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99000"/>
        <c:crosses val="autoZero"/>
        <c:auto val="1"/>
        <c:lblAlgn val="ctr"/>
        <c:lblOffset val="100"/>
        <c:tickLblSkip val="1"/>
        <c:tickMarkSkip val="1"/>
        <c:noMultiLvlLbl val="0"/>
      </c:catAx>
      <c:valAx>
        <c:axId val="39289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9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5342</c:v>
                </c:pt>
                <c:pt idx="5">
                  <c:v>5256</c:v>
                </c:pt>
                <c:pt idx="8">
                  <c:v>5195</c:v>
                </c:pt>
                <c:pt idx="11">
                  <c:v>5165</c:v>
                </c:pt>
                <c:pt idx="14">
                  <c:v>5274</c:v>
                </c:pt>
              </c:numCache>
            </c:numRef>
          </c:val>
          <c:extLst>
            <c:ext xmlns:c16="http://schemas.microsoft.com/office/drawing/2014/chart" uri="{C3380CC4-5D6E-409C-BE32-E72D297353CC}">
              <c16:uniqueId val="{00000000-1277-473C-9651-1D1B0A0FDE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77-473C-9651-1D1B0A0FDE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961</c:v>
                </c:pt>
                <c:pt idx="5">
                  <c:v>806</c:v>
                </c:pt>
                <c:pt idx="8">
                  <c:v>733</c:v>
                </c:pt>
                <c:pt idx="11">
                  <c:v>699</c:v>
                </c:pt>
                <c:pt idx="14">
                  <c:v>702</c:v>
                </c:pt>
              </c:numCache>
            </c:numRef>
          </c:val>
          <c:extLst>
            <c:ext xmlns:c16="http://schemas.microsoft.com/office/drawing/2014/chart" uri="{C3380CC4-5D6E-409C-BE32-E72D297353CC}">
              <c16:uniqueId val="{00000002-1277-473C-9651-1D1B0A0FDE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77-473C-9651-1D1B0A0FDE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77-473C-9651-1D1B0A0FDE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77-473C-9651-1D1B0A0FDE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990</c:v>
                </c:pt>
                <c:pt idx="3">
                  <c:v>833</c:v>
                </c:pt>
                <c:pt idx="6">
                  <c:v>777</c:v>
                </c:pt>
                <c:pt idx="9">
                  <c:v>860</c:v>
                </c:pt>
                <c:pt idx="12">
                  <c:v>823</c:v>
                </c:pt>
              </c:numCache>
            </c:numRef>
          </c:val>
          <c:extLst>
            <c:ext xmlns:c16="http://schemas.microsoft.com/office/drawing/2014/chart" uri="{C3380CC4-5D6E-409C-BE32-E72D297353CC}">
              <c16:uniqueId val="{00000006-1277-473C-9651-1D1B0A0FDE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152</c:v>
                </c:pt>
                <c:pt idx="3">
                  <c:v>153</c:v>
                </c:pt>
                <c:pt idx="6">
                  <c:v>140</c:v>
                </c:pt>
                <c:pt idx="9">
                  <c:v>141</c:v>
                </c:pt>
                <c:pt idx="12">
                  <c:v>126</c:v>
                </c:pt>
              </c:numCache>
            </c:numRef>
          </c:val>
          <c:extLst>
            <c:ext xmlns:c16="http://schemas.microsoft.com/office/drawing/2014/chart" uri="{C3380CC4-5D6E-409C-BE32-E72D297353CC}">
              <c16:uniqueId val="{00000007-1277-473C-9651-1D1B0A0FDE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1684</c:v>
                </c:pt>
                <c:pt idx="3">
                  <c:v>1598</c:v>
                </c:pt>
                <c:pt idx="6">
                  <c:v>1535</c:v>
                </c:pt>
                <c:pt idx="9">
                  <c:v>1555</c:v>
                </c:pt>
                <c:pt idx="12">
                  <c:v>1492</c:v>
                </c:pt>
              </c:numCache>
            </c:numRef>
          </c:val>
          <c:extLst>
            <c:ext xmlns:c16="http://schemas.microsoft.com/office/drawing/2014/chart" uri="{C3380CC4-5D6E-409C-BE32-E72D297353CC}">
              <c16:uniqueId val="{00000008-1277-473C-9651-1D1B0A0FDE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258</c:v>
                </c:pt>
                <c:pt idx="3">
                  <c:v>209</c:v>
                </c:pt>
                <c:pt idx="6">
                  <c:v>159</c:v>
                </c:pt>
                <c:pt idx="9">
                  <c:v>109</c:v>
                </c:pt>
                <c:pt idx="12">
                  <c:v>59</c:v>
                </c:pt>
              </c:numCache>
            </c:numRef>
          </c:val>
          <c:extLst>
            <c:ext xmlns:c16="http://schemas.microsoft.com/office/drawing/2014/chart" uri="{C3380CC4-5D6E-409C-BE32-E72D297353CC}">
              <c16:uniqueId val="{00000009-1277-473C-9651-1D1B0A0FDE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6243</c:v>
                </c:pt>
                <c:pt idx="3">
                  <c:v>6023</c:v>
                </c:pt>
                <c:pt idx="6">
                  <c:v>5790</c:v>
                </c:pt>
                <c:pt idx="9">
                  <c:v>5510</c:v>
                </c:pt>
                <c:pt idx="12">
                  <c:v>5520</c:v>
                </c:pt>
              </c:numCache>
            </c:numRef>
          </c:val>
          <c:extLst>
            <c:ext xmlns:c16="http://schemas.microsoft.com/office/drawing/2014/chart" uri="{C3380CC4-5D6E-409C-BE32-E72D297353CC}">
              <c16:uniqueId val="{0000000A-1277-473C-9651-1D1B0A0FDE00}"/>
            </c:ext>
          </c:extLst>
        </c:ser>
        <c:dLbls>
          <c:showLegendKey val="0"/>
          <c:showVal val="0"/>
          <c:showCatName val="0"/>
          <c:showSerName val="0"/>
          <c:showPercent val="0"/>
          <c:showBubbleSize val="0"/>
        </c:dLbls>
        <c:gapWidth val="100"/>
        <c:overlap val="100"/>
        <c:axId val="392900176"/>
        <c:axId val="392900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3023</c:v>
                </c:pt>
                <c:pt idx="2">
                  <c:v>#N/A</c:v>
                </c:pt>
                <c:pt idx="3">
                  <c:v>#N/A</c:v>
                </c:pt>
                <c:pt idx="4">
                  <c:v>2754</c:v>
                </c:pt>
                <c:pt idx="5">
                  <c:v>#N/A</c:v>
                </c:pt>
                <c:pt idx="6">
                  <c:v>#N/A</c:v>
                </c:pt>
                <c:pt idx="7">
                  <c:v>2471</c:v>
                </c:pt>
                <c:pt idx="8">
                  <c:v>#N/A</c:v>
                </c:pt>
                <c:pt idx="9">
                  <c:v>#N/A</c:v>
                </c:pt>
                <c:pt idx="10">
                  <c:v>2310</c:v>
                </c:pt>
                <c:pt idx="11">
                  <c:v>#N/A</c:v>
                </c:pt>
                <c:pt idx="12">
                  <c:v>#N/A</c:v>
                </c:pt>
                <c:pt idx="13">
                  <c:v>2044</c:v>
                </c:pt>
                <c:pt idx="14">
                  <c:v>#N/A</c:v>
                </c:pt>
              </c:numCache>
            </c:numRef>
          </c:val>
          <c:smooth val="0"/>
          <c:extLst>
            <c:ext xmlns:c16="http://schemas.microsoft.com/office/drawing/2014/chart" uri="{C3380CC4-5D6E-409C-BE32-E72D297353CC}">
              <c16:uniqueId val="{0000000B-1277-473C-9651-1D1B0A0FDE00}"/>
            </c:ext>
          </c:extLst>
        </c:ser>
        <c:dLbls>
          <c:showLegendKey val="0"/>
          <c:showVal val="0"/>
          <c:showCatName val="0"/>
          <c:showSerName val="0"/>
          <c:showPercent val="0"/>
          <c:showBubbleSize val="0"/>
        </c:dLbls>
        <c:marker val="1"/>
        <c:smooth val="0"/>
        <c:axId val="392900176"/>
        <c:axId val="392900568"/>
      </c:lineChart>
      <c:catAx>
        <c:axId val="39290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900568"/>
        <c:crosses val="autoZero"/>
        <c:auto val="1"/>
        <c:lblAlgn val="ctr"/>
        <c:lblOffset val="100"/>
        <c:tickLblSkip val="1"/>
        <c:tickMarkSkip val="1"/>
        <c:noMultiLvlLbl val="0"/>
      </c:catAx>
      <c:valAx>
        <c:axId val="392900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0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321</c:v>
                </c:pt>
                <c:pt idx="1">
                  <c:v>244</c:v>
                </c:pt>
                <c:pt idx="2">
                  <c:v>224</c:v>
                </c:pt>
              </c:numCache>
            </c:numRef>
          </c:val>
          <c:extLst>
            <c:ext xmlns:c16="http://schemas.microsoft.com/office/drawing/2014/chart" uri="{C3380CC4-5D6E-409C-BE32-E72D297353CC}">
              <c16:uniqueId val="{00000000-B9DB-4350-BF91-9BE9D590A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B9DB-4350-BF91-9BE9D590A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c:v>
                </c:pt>
                <c:pt idx="1">
                  <c:v>151</c:v>
                </c:pt>
                <c:pt idx="2">
                  <c:v>151</c:v>
                </c:pt>
              </c:numCache>
            </c:numRef>
          </c:val>
          <c:extLst>
            <c:ext xmlns:c16="http://schemas.microsoft.com/office/drawing/2014/chart" uri="{C3380CC4-5D6E-409C-BE32-E72D297353CC}">
              <c16:uniqueId val="{00000002-B9DB-4350-BF91-9BE9D590A06E}"/>
            </c:ext>
          </c:extLst>
        </c:ser>
        <c:dLbls>
          <c:showLegendKey val="0"/>
          <c:showVal val="0"/>
          <c:showCatName val="0"/>
          <c:showSerName val="0"/>
          <c:showPercent val="0"/>
          <c:showBubbleSize val="0"/>
        </c:dLbls>
        <c:gapWidth val="120"/>
        <c:overlap val="100"/>
        <c:axId val="417403648"/>
        <c:axId val="417404040"/>
      </c:barChart>
      <c:catAx>
        <c:axId val="4174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404040"/>
        <c:crosses val="autoZero"/>
        <c:auto val="1"/>
        <c:lblAlgn val="ctr"/>
        <c:lblOffset val="100"/>
        <c:tickLblSkip val="1"/>
        <c:tickMarkSkip val="1"/>
        <c:noMultiLvlLbl val="0"/>
      </c:catAx>
      <c:valAx>
        <c:axId val="417404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4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{74C5AE60-FC94-45BF-9BD9-F006C750A21E}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48-4BF0-9A3E-9DF2E0C95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{60CD72FB-5F09-46E0-ADD9-4D06EBFE193B}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8-4BF0-9A3E-9DF2E0C95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{B0E81C02-8D3E-4EB0-99D6-69980EF6E23A}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8-4BF0-9A3E-9DF2E0C95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{3BAA3B14-9B19-4E2A-9548-F0E8A7436784}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8-4BF0-9A3E-9DF2E0C95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{5CAADACD-0971-4D4E-B338-88B9DCD4F05D}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8-4BF0-9A3E-9DF2E0C951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{09048857-FC46-48C5-B9F8-92E8DA53AA8A}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48-4BF0-9A3E-9DF2E0C951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{71A82FEE-A100-42B3-AA1F-96D19AD4972D}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48-4BF0-9A3E-9DF2E0C951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{CE559E38-2439-4036-9506-65674E4E1BBE}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48-4BF0-9A3E-9DF2E0C951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{A87476FC-3D1D-4EB4-A9F8-EC07EC34A4D2}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48-4BF0-9A3E-9DF2E0C95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39.5</c:v>
                </c:pt>
                <c:pt idx="24">
                  <c:v>42.6</c:v>
                </c:pt>
                <c:pt idx="32">
                  <c:v>43.7</c:v>
                </c:pt>
              </c:numCache>
            </c:numRef>
          </c:xVal>
          <c:yVal>
            <c:numRef>
              <c:f>公会計指標分析・財政指標組合せ分析表!$BP$51:$DC$51</c:f>
              <c:numCache>
                <c:formatCode>#,##0.0;"▲ "#,##0.0</c:formatCode>
                <c:ptCount val="40"/>
                <c:pt idx="16">
                  <c:v>66.3</c:v>
                </c:pt>
                <c:pt idx="24">
                  <c:v>61.7</c:v>
                </c:pt>
                <c:pt idx="32">
                  <c:v>54.1</c:v>
                </c:pt>
              </c:numCache>
            </c:numRef>
          </c:yVal>
          <c:smooth val="0"/>
          <c:extLst>
            <c:ext xmlns:c16="http://schemas.microsoft.com/office/drawing/2014/chart" uri="{C3380CC4-5D6E-409C-BE32-E72D297353CC}">
              <c16:uniqueId val="{00000009-5748-4BF0-9A3E-9DF2E0C951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{B0293005-9698-4D0D-8A0F-9C2AE7F35C35}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48-4BF0-9A3E-9DF2E0C951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{547BC210-7F0F-4681-A465-08CE4B518F92}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8-4BF0-9A3E-9DF2E0C95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{86644F7C-A1FE-4356-A4A5-BE3CAEFBBC8F}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8-4BF0-9A3E-9DF2E0C95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{9485BF6F-0038-4BF2-B0F7-F21FE4D48DD1}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8-4BF0-9A3E-9DF2E0C95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{906B28D9-D844-4E40-A154-61071B585B78}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8-4BF0-9A3E-9DF2E0C951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{AED16FB2-6A7F-4797-AE09-C64036838909}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48-4BF0-9A3E-9DF2E0C951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{4803C764-22A4-449A-8A7C-A326A6080880}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48-4BF0-9A3E-9DF2E0C951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{7AD638BA-23F9-4D20-86EF-FDD10817C4A8}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48-4BF0-9A3E-9DF2E0C951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{C04D8F2E-C425-485B-AC66-023A5D01D5DE}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48-4BF0-9A3E-9DF2E0C95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5748-4BF0-9A3E-9DF2E0C95173}"/>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{31D8B31F-A278-49CF-95F4-F4726E44854B}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14-4FE7-BB06-BEBF71C301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{842A9473-AF43-4F66-94FE-7EA429DFCF29}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4-4FE7-BB06-BEBF71C301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{328621B7-C8DC-4137-8949-EC96D2F02881}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4-4FE7-BB06-BEBF71C301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{6896A9B5-54E2-4844-B5B3-E35F647BAA1D}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4-4FE7-BB06-BEBF71C301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{39D2F027-E8EE-4464-9BC8-4C109A7DD543}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4-4FE7-BB06-BEBF71C30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{5BC5CE36-6115-4256-A55C-2BDEF1EF4909}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14-4FE7-BB06-BEBF71C30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{6B596CA9-61E4-4292-98F3-FE30EDA6AD49}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14-4FE7-BB06-BEBF71C30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{4A4FBB6F-FDA3-404A-80C9-A61E0B8D37AA}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14-4FE7-BB06-BEBF71C30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{B790B8AD-B892-4092-83C0-B10D76083572}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14-4FE7-BB06-BEBF71C301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11.3</c:v>
                </c:pt>
                <c:pt idx="16">
                  <c:v>11.6</c:v>
                </c:pt>
                <c:pt idx="24">
                  <c:v>12.1</c:v>
                </c:pt>
                <c:pt idx="32">
                  <c:v>12.2</c:v>
                </c:pt>
              </c:numCache>
            </c:numRef>
          </c:xVal>
          <c:yVal>
            <c:numRef>
              <c:f>公会計指標分析・財政指標組合せ分析表!$BP$73:$DC$73</c:f>
              <c:numCache>
                <c:formatCode>#,##0.0;"▲ "#,##0.0</c:formatCode>
                <c:ptCount val="40"/>
                <c:pt idx="0">
                  <c:v>83.7</c:v>
                </c:pt>
                <c:pt idx="8">
                  <c:v>74.3</c:v>
                </c:pt>
                <c:pt idx="16">
                  <c:v>66.3</c:v>
                </c:pt>
                <c:pt idx="24">
                  <c:v>61.7</c:v>
                </c:pt>
                <c:pt idx="32">
                  <c:v>54.1</c:v>
                </c:pt>
              </c:numCache>
            </c:numRef>
          </c:yVal>
          <c:smooth val="0"/>
          <c:extLst>
            <c:ext xmlns:c16="http://schemas.microsoft.com/office/drawing/2014/chart" uri="{C3380CC4-5D6E-409C-BE32-E72D297353CC}">
              <c16:uniqueId val="{00000009-DB14-4FE7-BB06-BEBF71C301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{7F7C4593-F9B5-4314-B73C-C9FDD3FB9E35}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14-4FE7-BB06-BEBF71C301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{10B758EC-9545-43B1-80F9-8CBAC45C1A26}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4-4FE7-BB06-BEBF71C301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{A6B89963-9CB5-42AD-BC86-C23E0C4AF5C7}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4-4FE7-BB06-BEBF71C301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{ADBB57A0-4218-447E-8670-4A4408BD1104}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4-4FE7-BB06-BEBF71C301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{887DDEB6-F25A-416C-A701-10089B37AAE4}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4-4FE7-BB06-BEBF71C301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{C9C51FD5-4DEE-4A3A-B728-0587D7630857}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14-4FE7-BB06-BEBF71C301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{D0090850-ADAC-4D06-AA44-6DC67689367A}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14-4FE7-BB06-BEBF71C301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{740A7439-B593-4A1F-AB36-06021A3E9126}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14-4FE7-BB06-BEBF71C301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{62174553-DAD1-404B-940B-C0F2E53A3334}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14-4FE7-BB06-BEBF71C301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DB14-4FE7-BB06-BEBF71C30139}"/>
            </c:ext>
          </c:extLst>
        </c:ser>
        <c:dLbls>
          <c:showLegendKey val="0"/>
          <c:showVal val="1"/>
          <c:showCatName val="0"/>
          <c:showSerName val="0"/>
          <c:showPercent val="0"/>
          <c:showBubbleSize val="0"/>
        </c:dLbls>
        <c:axId val="84219776"/>
        <c:axId val="84234240"/>
      </c:scatterChart>
      <c:valAx>
        <c:axId val="84219776"/>
        <c:scaling>
          <c:orientation val="minMax"/>
          <c:max val="12.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東武東上線つきのわ駅を中心とした土地区画整理事業完了等に伴う</a:t>
          </a:r>
          <a:r>
            <a:rPr kumimoji="1" lang="ja-JP" altLang="en-US" sz="1100">
              <a:solidFill>
                <a:sysClr val="windowText" lastClr="000000"/>
              </a:solidFill>
              <a:effectLst/>
              <a:latin typeface="+mn-lt"/>
              <a:ea typeface="+mn-ea"/>
              <a:cs typeface="+mn-cs"/>
            </a:rPr>
            <a:t>納税義務者数の増</a:t>
          </a:r>
          <a:r>
            <a:rPr kumimoji="1" lang="ja-JP" altLang="ja-JP" sz="1100">
              <a:solidFill>
                <a:sysClr val="windowText" lastClr="000000"/>
              </a:solidFill>
              <a:effectLst/>
              <a:latin typeface="+mn-lt"/>
              <a:ea typeface="+mn-ea"/>
              <a:cs typeface="+mn-cs"/>
            </a:rPr>
            <a:t>による個人町民税や</a:t>
          </a:r>
          <a:r>
            <a:rPr kumimoji="1" lang="ja-JP" altLang="en-US" sz="1100">
              <a:solidFill>
                <a:sysClr val="windowText" lastClr="000000"/>
              </a:solidFill>
              <a:effectLst/>
              <a:latin typeface="+mn-lt"/>
              <a:ea typeface="+mn-ea"/>
              <a:cs typeface="+mn-cs"/>
            </a:rPr>
            <a:t>、企業設備投資による</a:t>
          </a:r>
          <a:r>
            <a:rPr kumimoji="1" lang="ja-JP" altLang="ja-JP" sz="1100">
              <a:solidFill>
                <a:sysClr val="windowText" lastClr="000000"/>
              </a:solidFill>
              <a:effectLst/>
              <a:latin typeface="+mn-lt"/>
              <a:ea typeface="+mn-ea"/>
              <a:cs typeface="+mn-cs"/>
            </a:rPr>
            <a:t>固定資産税（</a:t>
          </a:r>
          <a:r>
            <a:rPr kumimoji="1" lang="ja-JP" altLang="en-US" sz="1100">
              <a:solidFill>
                <a:sysClr val="windowText" lastClr="000000"/>
              </a:solidFill>
              <a:effectLst/>
              <a:latin typeface="+mn-lt"/>
              <a:ea typeface="+mn-ea"/>
              <a:cs typeface="+mn-cs"/>
            </a:rPr>
            <a:t>償却資産</a:t>
          </a:r>
          <a:r>
            <a:rPr kumimoji="1" lang="ja-JP" altLang="ja-JP" sz="1100">
              <a:solidFill>
                <a:sysClr val="windowText" lastClr="000000"/>
              </a:solidFill>
              <a:effectLst/>
              <a:latin typeface="+mn-lt"/>
              <a:ea typeface="+mn-ea"/>
              <a:cs typeface="+mn-cs"/>
            </a:rPr>
            <a:t>）の伸びから、基準財政収入額が増加が見られる一方、行政需要の増加に伴う基準財政需要額の増加は小さい傾向が続いている。このため平成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年度と同数の</a:t>
          </a:r>
          <a:r>
            <a:rPr kumimoji="1" lang="en-US" altLang="ja-JP" sz="1100">
              <a:solidFill>
                <a:sysClr val="windowText" lastClr="000000"/>
              </a:solidFill>
              <a:effectLst/>
              <a:latin typeface="+mn-lt"/>
              <a:ea typeface="+mn-ea"/>
              <a:cs typeface="+mn-cs"/>
            </a:rPr>
            <a:t>0.92</a:t>
          </a:r>
          <a:r>
            <a:rPr kumimoji="1" lang="ja-JP" altLang="ja-JP" sz="1100">
              <a:solidFill>
                <a:sysClr val="windowText" lastClr="000000"/>
              </a:solidFill>
              <a:effectLst/>
              <a:latin typeface="+mn-lt"/>
              <a:ea typeface="+mn-ea"/>
              <a:cs typeface="+mn-cs"/>
            </a:rPr>
            <a:t>で、類似団体の平均を大きく上回っている。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今後も町税の徴収率向上を中心とした歳入確保に努める。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103112</xdr:rowOff>
    </xdr:from>
    <xdr:to>
      <xdr:col>23</xdr:col>
      <xdr:colOff>133350</xdr:colOff>
      <xdr:row>39</xdr:row>
      <xdr:rowOff>103112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8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103112</xdr:rowOff>
    </xdr:from>
    <xdr:to>
      <xdr:col>19</xdr:col>
      <xdr:colOff>133350</xdr:colOff>
      <xdr:row>39</xdr:row>
      <xdr:rowOff>103112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103112</xdr:rowOff>
    </xdr:from>
    <xdr:to>
      <xdr:col>15</xdr:col>
      <xdr:colOff>82550</xdr:colOff>
      <xdr:row>39</xdr:row>
      <xdr:rowOff>114602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114602</xdr:rowOff>
    </xdr:from>
    <xdr:to>
      <xdr:col>11</xdr:col>
      <xdr:colOff>31750</xdr:colOff>
      <xdr:row>39</xdr:row>
      <xdr:rowOff>137583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52312</xdr:rowOff>
    </xdr:from>
    <xdr:to>
      <xdr:col>23</xdr:col>
      <xdr:colOff>184150</xdr:colOff>
      <xdr:row>39</xdr:row>
      <xdr:rowOff>153912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68839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52312</xdr:rowOff>
    </xdr:from>
    <xdr:to>
      <xdr:col>19</xdr:col>
      <xdr:colOff>184150</xdr:colOff>
      <xdr:row>39</xdr:row>
      <xdr:rowOff>153912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164089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52312</xdr:rowOff>
    </xdr:from>
    <xdr:to>
      <xdr:col>15</xdr:col>
      <xdr:colOff>133350</xdr:colOff>
      <xdr:row>39</xdr:row>
      <xdr:rowOff>153912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164089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63802</xdr:rowOff>
    </xdr:from>
    <xdr:to>
      <xdr:col>11</xdr:col>
      <xdr:colOff>82550</xdr:colOff>
      <xdr:row>39</xdr:row>
      <xdr:rowOff>165402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4129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児童の増加傾向により、</a:t>
          </a:r>
          <a:r>
            <a:rPr kumimoji="1" lang="ja-JP" altLang="ja-JP" sz="1100">
              <a:solidFill>
                <a:sysClr val="windowText" lastClr="000000"/>
              </a:solidFill>
              <a:effectLst/>
              <a:latin typeface="+mn-lt"/>
              <a:ea typeface="+mn-ea"/>
              <a:cs typeface="+mn-cs"/>
            </a:rPr>
            <a:t>歳出における経常的な経費である扶助費が前年度より伸びたため、平成２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がり</a:t>
          </a:r>
          <a:r>
            <a:rPr kumimoji="1" lang="en-US" altLang="ja-JP" sz="1100">
              <a:solidFill>
                <a:sysClr val="windowText" lastClr="000000"/>
              </a:solidFill>
              <a:effectLst/>
              <a:latin typeface="+mn-lt"/>
              <a:ea typeface="+mn-ea"/>
              <a:cs typeface="+mn-cs"/>
            </a:rPr>
            <a:t>91.6</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今後はより一層の自主財源の確保、義務的経費の削減を図り、経常収支比率の引き下げに努めたい。</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49712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906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64</xdr:row>
      <xdr:rowOff>46265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156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155666</xdr:rowOff>
    </xdr:from>
    <xdr:to>
      <xdr:col>15</xdr:col>
      <xdr:colOff>82550</xdr:colOff>
      <xdr:row>64</xdr:row>
      <xdr:rowOff>42817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5701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148772</xdr:rowOff>
    </xdr:from>
    <xdr:to>
      <xdr:col>11</xdr:col>
      <xdr:colOff>31750</xdr:colOff>
      <xdr:row>63</xdr:row>
      <xdr:rowOff>155666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501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170362</xdr:rowOff>
    </xdr:from>
    <xdr:to>
      <xdr:col>23</xdr:col>
      <xdr:colOff>184150</xdr:colOff>
      <xdr:row>64</xdr:row>
      <xdr:rowOff>100512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142439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今年度の人口１人</a:t>
          </a:r>
          <a:r>
            <a:rPr kumimoji="1" lang="ja-JP" altLang="en-US" sz="1100" baseline="0">
              <a:solidFill>
                <a:sysClr val="windowText" lastClr="000000"/>
              </a:solidFill>
              <a:effectLst/>
              <a:latin typeface="+mn-lt"/>
              <a:ea typeface="+mn-ea"/>
              <a:cs typeface="+mn-cs"/>
            </a:rPr>
            <a:t>あ</a:t>
          </a:r>
          <a:r>
            <a:rPr kumimoji="1" lang="ja-JP" altLang="ja-JP" sz="1100" baseline="0">
              <a:solidFill>
                <a:sysClr val="windowText" lastClr="000000"/>
              </a:solidFill>
              <a:effectLst/>
              <a:latin typeface="+mn-lt"/>
              <a:ea typeface="+mn-ea"/>
              <a:cs typeface="+mn-cs"/>
            </a:rPr>
            <a:t>たりの人件費・物件費</a:t>
          </a:r>
          <a:r>
            <a:rPr kumimoji="1" lang="ja-JP" altLang="ja-JP" sz="1100">
              <a:solidFill>
                <a:sysClr val="windowText" lastClr="000000"/>
              </a:solidFill>
              <a:effectLst/>
              <a:latin typeface="+mn-lt"/>
              <a:ea typeface="+mn-ea"/>
              <a:cs typeface="+mn-cs"/>
            </a:rPr>
            <a:t>等決算額は、</a:t>
          </a:r>
          <a:r>
            <a:rPr kumimoji="1" lang="ja-JP" altLang="en-US" sz="1100">
              <a:solidFill>
                <a:sysClr val="windowText" lastClr="000000"/>
              </a:solidFill>
              <a:effectLst/>
              <a:latin typeface="+mn-lt"/>
              <a:ea typeface="+mn-ea"/>
              <a:cs typeface="+mn-cs"/>
            </a:rPr>
            <a:t>予防接種委託料やため池耐震性点検・ハザードマップ作成業務委託料等の増で物件費は増加したものの、</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が減少したため、</a:t>
          </a:r>
          <a:r>
            <a:rPr kumimoji="1" lang="en-US" altLang="ja-JP" sz="1100">
              <a:solidFill>
                <a:sysClr val="windowText" lastClr="000000"/>
              </a:solidFill>
              <a:effectLst/>
              <a:latin typeface="+mn-lt"/>
              <a:ea typeface="+mn-ea"/>
              <a:cs typeface="+mn-cs"/>
            </a:rPr>
            <a:t>106,489</a:t>
          </a:r>
          <a:r>
            <a:rPr kumimoji="1" lang="ja-JP" altLang="ja-JP" sz="1100">
              <a:solidFill>
                <a:sysClr val="windowText" lastClr="000000"/>
              </a:solidFill>
              <a:effectLst/>
              <a:latin typeface="+mn-lt"/>
              <a:ea typeface="+mn-ea"/>
              <a:cs typeface="+mn-cs"/>
            </a:rPr>
            <a:t>円と昨年度より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2,159</a:t>
          </a:r>
          <a:r>
            <a:rPr kumimoji="1" lang="ja-JP" altLang="ja-JP" sz="1100">
              <a:solidFill>
                <a:sysClr val="windowText" lastClr="000000"/>
              </a:solidFill>
              <a:effectLst/>
              <a:latin typeface="+mn-lt"/>
              <a:ea typeface="+mn-ea"/>
              <a:cs typeface="+mn-cs"/>
            </a:rPr>
            <a:t>円の減となっている。しかし、類似団体平均と比較しても下回っている。これは行財政改革の実施に伴い、職員数の抑制や委託内容の見直し等によるコスト削減、指定管理者制度の推進等の効果が反映されていると推測される。</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今後も行財政運営効率化に努め、現在の水準を維持していきたい。</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39306</xdr:rowOff>
    </xdr:from>
    <xdr:to>
      <xdr:col>23</xdr:col>
      <xdr:colOff>133350</xdr:colOff>
      <xdr:row>81</xdr:row>
      <xdr:rowOff>43027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3926756"/>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43027</xdr:rowOff>
    </xdr:from>
    <xdr:to>
      <xdr:col>19</xdr:col>
      <xdr:colOff>133350</xdr:colOff>
      <xdr:row>81</xdr:row>
      <xdr:rowOff>51078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30477"/>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49216</xdr:rowOff>
    </xdr:from>
    <xdr:to>
      <xdr:col>15</xdr:col>
      <xdr:colOff>82550</xdr:colOff>
      <xdr:row>81</xdr:row>
      <xdr:rowOff>51078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36666"/>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49216</xdr:rowOff>
    </xdr:from>
    <xdr:to>
      <xdr:col>11</xdr:col>
      <xdr:colOff>31750</xdr:colOff>
      <xdr:row>81</xdr:row>
      <xdr:rowOff>60440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3666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159956</xdr:rowOff>
    </xdr:from>
    <xdr:to>
      <xdr:col>23</xdr:col>
      <xdr:colOff>184150</xdr:colOff>
      <xdr:row>81</xdr:row>
      <xdr:rowOff>90106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81233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9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163677</xdr:rowOff>
    </xdr:from>
    <xdr:to>
      <xdr:col>19</xdr:col>
      <xdr:colOff>184150</xdr:colOff>
      <xdr:row>81</xdr:row>
      <xdr:rowOff>93827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104004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278</xdr:rowOff>
    </xdr:from>
    <xdr:to>
      <xdr:col>15</xdr:col>
      <xdr:colOff>133350</xdr:colOff>
      <xdr:row>81</xdr:row>
      <xdr:rowOff>101878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112055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169866</xdr:rowOff>
    </xdr:from>
    <xdr:to>
      <xdr:col>11</xdr:col>
      <xdr:colOff>82550</xdr:colOff>
      <xdr:row>81</xdr:row>
      <xdr:rowOff>100016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110193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9640</xdr:rowOff>
    </xdr:from>
    <xdr:to>
      <xdr:col>7</xdr:col>
      <xdr:colOff>31750</xdr:colOff>
      <xdr:row>81</xdr:row>
      <xdr:rowOff>111240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121417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6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小規模な自治体のため、大卒以外の階層の影響が大きい。その他職員構成によるものが大きな要因となっている。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80434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117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128693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1173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128693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7955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80434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795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77893</xdr:rowOff>
    </xdr:from>
    <xdr:to>
      <xdr:col>73</xdr:col>
      <xdr:colOff>44450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112607</xdr:rowOff>
    </xdr:from>
    <xdr:to>
      <xdr:col>68</xdr:col>
      <xdr:colOff>203200</xdr:colOff>
      <xdr:row>88</xdr:row>
      <xdr:rowOff>42757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27534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おいての採用抑制により、類似団体平均・全国平均に比較して、大幅に下回っている。加えて、急激な人口増により、前年より、千人当たりの職員数が減少している。定員管理適正化計画に基づき、住民サービスを低下させないよう、定員管理の着実な執行を図り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168124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25264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59</xdr:row>
      <xdr:rowOff>168124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02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59</xdr:row>
      <xdr:rowOff>164677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79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162378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744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86299</xdr:rowOff>
    </xdr:from>
    <xdr:to>
      <xdr:col>81</xdr:col>
      <xdr:colOff>95250</xdr:colOff>
      <xdr:row>60</xdr:row>
      <xdr:rowOff>16449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102826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117324</xdr:rowOff>
    </xdr:from>
    <xdr:to>
      <xdr:col>77</xdr:col>
      <xdr:colOff>95250</xdr:colOff>
      <xdr:row>60</xdr:row>
      <xdr:rowOff>47474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57651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児童数急増による学校校舎の新設や土地改良事業や道路改良事業に伴う起債発行により年々上昇しており、類似団体と比較すると</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％上回った</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年度に実施した社会資本整備総合交付金事業に係る</a:t>
          </a:r>
          <a:r>
            <a:rPr kumimoji="1" lang="ja-JP" altLang="en-US" sz="1100">
              <a:solidFill>
                <a:sysClr val="windowText" lastClr="000000"/>
              </a:solidFill>
              <a:effectLst/>
              <a:latin typeface="+mn-lt"/>
              <a:ea typeface="+mn-ea"/>
              <a:cs typeface="+mn-cs"/>
            </a:rPr>
            <a:t>地方道路整備</a:t>
          </a:r>
          <a:r>
            <a:rPr kumimoji="1" lang="ja-JP" altLang="ja-JP" sz="1100">
              <a:solidFill>
                <a:sysClr val="windowText" lastClr="000000"/>
              </a:solidFill>
              <a:effectLst/>
              <a:latin typeface="+mn-lt"/>
              <a:ea typeface="+mn-ea"/>
              <a:cs typeface="+mn-cs"/>
            </a:rPr>
            <a:t>事業債の償還開始により、</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％増となった。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今後は普通建設事業について起債に依存しない財政運営を図り、現在の水準を下げていきたい。</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131572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276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126746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102616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8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88138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7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en-US" sz="1100" b="0" i="0" u="none" strike="noStrike" baseline="0">
              <a:solidFill>
                <a:sysClr val="windowText" lastClr="000000"/>
              </a:solidFill>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の償還終了及び他の事業債の償還の進行に伴い、地方債現在高が減少し、南部小学校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）の支払いの進行により債務負担行為による支出予定額が減少したため、将来負担比率が昨年度より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140437</xdr:rowOff>
    </xdr:from>
    <xdr:to>
      <xdr:col>81</xdr:col>
      <xdr:colOff>44450</xdr:colOff>
      <xdr:row>16</xdr:row>
      <xdr:rowOff>5664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2187"/>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5664</xdr:rowOff>
    </xdr:from>
    <xdr:to>
      <xdr:col>77</xdr:col>
      <xdr:colOff>44450</xdr:colOff>
      <xdr:row>16</xdr:row>
      <xdr:rowOff>27864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4886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27864</xdr:rowOff>
    </xdr:from>
    <xdr:to>
      <xdr:col>72</xdr:col>
      <xdr:colOff>203200</xdr:colOff>
      <xdr:row>16</xdr:row>
      <xdr:rowOff>66472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10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66472</xdr:rowOff>
    </xdr:from>
    <xdr:to>
      <xdr:col>68</xdr:col>
      <xdr:colOff>152400</xdr:colOff>
      <xdr:row>16</xdr:row>
      <xdr:rowOff>111836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09672"/>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89637</xdr:rowOff>
    </xdr:from>
    <xdr:to>
      <xdr:col>81</xdr:col>
      <xdr:colOff>95250</xdr:colOff>
      <xdr:row>16</xdr:row>
      <xdr:rowOff>19787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61714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126314</xdr:rowOff>
    </xdr:from>
    <xdr:to>
      <xdr:col>77</xdr:col>
      <xdr:colOff>95250</xdr:colOff>
      <xdr:row>16</xdr:row>
      <xdr:rowOff>56464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41241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8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148514</xdr:rowOff>
    </xdr:from>
    <xdr:to>
      <xdr:col>73</xdr:col>
      <xdr:colOff>44450</xdr:colOff>
      <xdr:row>16</xdr:row>
      <xdr:rowOff>78664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63441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15672</xdr:rowOff>
    </xdr:from>
    <xdr:to>
      <xdr:col>68</xdr:col>
      <xdr:colOff>203200</xdr:colOff>
      <xdr:row>16</xdr:row>
      <xdr:rowOff>117272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102049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61036</xdr:rowOff>
    </xdr:from>
    <xdr:to>
      <xdr:col>64</xdr:col>
      <xdr:colOff>152400</xdr:colOff>
      <xdr:row>16</xdr:row>
      <xdr:rowOff>162636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147413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計画的な採用による職員数の抑制等により、過去５年とも類似団体平均を下回る水準で推移している。今後も現在の水準を維持・向上させていきたい。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00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過去５年とも類似団体平均を大きく上回る比較的高い水準で推移している。これは事務事業の委託や、電算化の推進、公用車のリース化、児童生徒急増対応のプレハブ校舎借上等が要因と思われる。平成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22.9</a:t>
          </a:r>
          <a:r>
            <a:rPr kumimoji="1" lang="ja-JP" altLang="ja-JP" sz="1100">
              <a:solidFill>
                <a:sysClr val="windowText" lastClr="000000"/>
              </a:solidFill>
              <a:effectLst/>
              <a:latin typeface="+mn-lt"/>
              <a:ea typeface="+mn-ea"/>
              <a:cs typeface="+mn-cs"/>
            </a:rPr>
            <a:t>％と昨年度に比べて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％増加しているが、物件費充当経常一般財源の増加が要因である。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111760</xdr:rowOff>
    </xdr:from>
    <xdr:to>
      <xdr:col>82</xdr:col>
      <xdr:colOff>107950</xdr:colOff>
      <xdr:row>20</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4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6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21</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10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106680</xdr:rowOff>
    </xdr:from>
    <xdr:to>
      <xdr:col>82</xdr:col>
      <xdr:colOff>158750</xdr:colOff>
      <xdr:row>21</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となり、過去５年とも類似団体を上回り、その水準も上昇傾向にある。人口増に伴い乳幼児・児童等にかかる児童手当やこども医療費、保育所保育実施委託料等の子育て支援の扶助費需要が高いことが要因である。特に保育所保育実施委託料は、</a:t>
          </a:r>
          <a:r>
            <a:rPr kumimoji="1" lang="ja-JP" altLang="en-US" sz="1100">
              <a:solidFill>
                <a:sysClr val="windowText" lastClr="000000"/>
              </a:solidFill>
              <a:effectLst/>
              <a:latin typeface="+mn-lt"/>
              <a:ea typeface="+mn-ea"/>
              <a:cs typeface="+mn-cs"/>
            </a:rPr>
            <a:t>入所児童数</a:t>
          </a:r>
          <a:r>
            <a:rPr kumimoji="1" lang="ja-JP" altLang="ja-JP" sz="1100">
              <a:solidFill>
                <a:sysClr val="windowText" lastClr="000000"/>
              </a:solidFill>
              <a:effectLst/>
              <a:latin typeface="+mn-lt"/>
              <a:ea typeface="+mn-ea"/>
              <a:cs typeface="+mn-cs"/>
            </a:rPr>
            <a:t>・単価ともに増加傾向にあり、著しい伸びを見せている。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114300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44450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過去５年とも類似団体平均を大きく下回っており、低い水準のまま推移している。各特別会計への繰出金が主なものである。平成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8.7</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今後は高齢化に伴う増大が見込まれることから、保険税・保険料や使用料の適正化を図ることなどにより、税収を主な財源とする一般会計の負担を減らしていくよう努める。</a:t>
          </a:r>
          <a:endParaRPr lang="ja-JP" altLang="ja-JP" sz="11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124714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49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129286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152146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152146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54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153941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78486</xdr:rowOff>
    </xdr:from>
    <xdr:to>
      <xdr:col>74</xdr:col>
      <xdr:colOff>31750</xdr:colOff>
      <xdr:row>56</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18813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乳幼児・児童の人口増に伴い子育て支援関連の補助費等が大幅に増加したため類似団体平均</a:t>
          </a:r>
          <a:r>
            <a:rPr kumimoji="1" lang="ja-JP" altLang="ja-JP" sz="1100" baseline="0">
              <a:solidFill>
                <a:sysClr val="windowText" lastClr="000000"/>
              </a:solidFill>
              <a:effectLst/>
              <a:latin typeface="+mn-lt"/>
              <a:ea typeface="+mn-ea"/>
              <a:cs typeface="+mn-cs"/>
            </a:rPr>
            <a:t>を上回る水準で推移している。平成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15.1</a:t>
          </a:r>
          <a:r>
            <a:rPr kumimoji="1" lang="ja-JP" altLang="ja-JP" sz="1100" baseline="0">
              <a:solidFill>
                <a:sysClr val="windowText" lastClr="000000"/>
              </a:solidFill>
              <a:effectLst/>
              <a:latin typeface="+mn-lt"/>
              <a:ea typeface="+mn-ea"/>
              <a:cs typeface="+mn-cs"/>
            </a:rPr>
            <a:t>％と前年度に比べて</a:t>
          </a:r>
          <a:r>
            <a:rPr kumimoji="1" lang="en-US" altLang="ja-JP" sz="1100" baseline="0">
              <a:solidFill>
                <a:sysClr val="windowText" lastClr="000000"/>
              </a:solidFill>
              <a:effectLst/>
              <a:latin typeface="+mn-lt"/>
              <a:ea typeface="+mn-ea"/>
              <a:cs typeface="+mn-cs"/>
            </a:rPr>
            <a:t>0.9</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している</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補助費等充当経常一般財源が</a:t>
          </a:r>
          <a:r>
            <a:rPr kumimoji="1" lang="ja-JP" altLang="en-US" sz="1100" baseline="0">
              <a:solidFill>
                <a:sysClr val="windowText" lastClr="000000"/>
              </a:solidFill>
              <a:effectLst/>
              <a:latin typeface="+mn-lt"/>
              <a:ea typeface="+mn-ea"/>
              <a:cs typeface="+mn-cs"/>
            </a:rPr>
            <a:t>増</a:t>
          </a:r>
          <a:r>
            <a:rPr kumimoji="1" lang="ja-JP" altLang="ja-JP" sz="1100" baseline="0">
              <a:solidFill>
                <a:sysClr val="windowText" lastClr="000000"/>
              </a:solidFill>
              <a:effectLst/>
              <a:latin typeface="+mn-lt"/>
              <a:ea typeface="+mn-ea"/>
              <a:cs typeface="+mn-cs"/>
            </a:rPr>
            <a:t>額となったこと</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年度については昨年度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％となっている。平成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類似団体平均を上回った</a:t>
          </a:r>
          <a:r>
            <a:rPr kumimoji="1" lang="ja-JP" altLang="en-US" sz="1100">
              <a:solidFill>
                <a:sysClr val="windowText" lastClr="000000"/>
              </a:solidFill>
              <a:effectLst/>
              <a:latin typeface="+mn-lt"/>
              <a:ea typeface="+mn-ea"/>
              <a:cs typeface="+mn-cs"/>
            </a:rPr>
            <a:t>が、今回は類似団体平均と同数となった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公債費のピークは平成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年度であったため、今後は減少傾向の見通し。</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101854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897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101854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101854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類似団体平均を上回る値で推移している。平成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76.2</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％の増となっているが、扶助費、</a:t>
          </a:r>
          <a:r>
            <a:rPr kumimoji="1" lang="ja-JP" altLang="en-US" sz="1100">
              <a:solidFill>
                <a:sysClr val="windowText" lastClr="000000"/>
              </a:solidFill>
              <a:effectLst/>
              <a:latin typeface="+mn-lt"/>
              <a:ea typeface="+mn-ea"/>
              <a:cs typeface="+mn-cs"/>
            </a:rPr>
            <a:t>物</a:t>
          </a:r>
          <a:r>
            <a:rPr kumimoji="1" lang="ja-JP" altLang="ja-JP" sz="1100">
              <a:solidFill>
                <a:sysClr val="windowText" lastClr="000000"/>
              </a:solidFill>
              <a:effectLst/>
              <a:latin typeface="+mn-lt"/>
              <a:ea typeface="+mn-ea"/>
              <a:cs typeface="+mn-cs"/>
            </a:rPr>
            <a:t>件費、補助費等が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していることが要因である。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1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76</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77470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73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171163</xdr:rowOff>
    </xdr:from>
    <xdr:to>
      <xdr:col>29</xdr:col>
      <xdr:colOff>127000</xdr:colOff>
      <xdr:row>20</xdr:row>
      <xdr:rowOff>22541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76338"/>
          <a:ext cx="647700" cy="22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171163</xdr:rowOff>
    </xdr:from>
    <xdr:to>
      <xdr:col>26</xdr:col>
      <xdr:colOff>50800</xdr:colOff>
      <xdr:row>20</xdr:row>
      <xdr:rowOff>11192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6338"/>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166346</xdr:rowOff>
    </xdr:from>
    <xdr:to>
      <xdr:col>22</xdr:col>
      <xdr:colOff>114300</xdr:colOff>
      <xdr:row>20</xdr:row>
      <xdr:rowOff>11192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71521"/>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166346</xdr:rowOff>
    </xdr:from>
    <xdr:to>
      <xdr:col>18</xdr:col>
      <xdr:colOff>177800</xdr:colOff>
      <xdr:row>19</xdr:row>
      <xdr:rowOff>167196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1521"/>
          <a:ext cx="698500" cy="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143191</xdr:rowOff>
    </xdr:from>
    <xdr:to>
      <xdr:col>29</xdr:col>
      <xdr:colOff>177800</xdr:colOff>
      <xdr:row>20</xdr:row>
      <xdr:rowOff>73341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115268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2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120363</xdr:rowOff>
    </xdr:from>
    <xdr:to>
      <xdr:col>26</xdr:col>
      <xdr:colOff>101600</xdr:colOff>
      <xdr:row>20</xdr:row>
      <xdr:rowOff>50513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35290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131842</xdr:rowOff>
    </xdr:from>
    <xdr:to>
      <xdr:col>22</xdr:col>
      <xdr:colOff>165100</xdr:colOff>
      <xdr:row>20</xdr:row>
      <xdr:rowOff>61992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115546</xdr:rowOff>
    </xdr:from>
    <xdr:to>
      <xdr:col>19</xdr:col>
      <xdr:colOff>38100</xdr:colOff>
      <xdr:row>20</xdr:row>
      <xdr:rowOff>45696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116396</xdr:rowOff>
    </xdr:from>
    <xdr:to>
      <xdr:col>15</xdr:col>
      <xdr:colOff>101600</xdr:colOff>
      <xdr:row>20</xdr:row>
      <xdr:rowOff>46546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31323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84462</xdr:rowOff>
    </xdr:from>
    <xdr:to>
      <xdr:col>29</xdr:col>
      <xdr:colOff>127000</xdr:colOff>
      <xdr:row>35</xdr:row>
      <xdr:rowOff>113112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94812"/>
          <a:ext cx="6477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84462</xdr:rowOff>
    </xdr:from>
    <xdr:to>
      <xdr:col>26</xdr:col>
      <xdr:colOff>50800</xdr:colOff>
      <xdr:row>35</xdr:row>
      <xdr:rowOff>90005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90005</xdr:rowOff>
    </xdr:from>
    <xdr:to>
      <xdr:col>22</xdr:col>
      <xdr:colOff>114300</xdr:colOff>
      <xdr:row>35</xdr:row>
      <xdr:rowOff>112922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0355"/>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112922</xdr:rowOff>
    </xdr:from>
    <xdr:to>
      <xdr:col>18</xdr:col>
      <xdr:colOff>177800</xdr:colOff>
      <xdr:row>35</xdr:row>
      <xdr:rowOff>127686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3272"/>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62312</xdr:rowOff>
    </xdr:from>
    <xdr:to>
      <xdr:col>29</xdr:col>
      <xdr:colOff>177800</xdr:colOff>
      <xdr:row>35</xdr:row>
      <xdr:rowOff>163912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250289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33662</xdr:rowOff>
    </xdr:from>
    <xdr:to>
      <xdr:col>26</xdr:col>
      <xdr:colOff>101600</xdr:colOff>
      <xdr:row>35</xdr:row>
      <xdr:rowOff>135262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12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39205</xdr:rowOff>
    </xdr:from>
    <xdr:to>
      <xdr:col>22</xdr:col>
      <xdr:colOff>165100</xdr:colOff>
      <xdr:row>35</xdr:row>
      <xdr:rowOff>140805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150982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62122</xdr:rowOff>
    </xdr:from>
    <xdr:to>
      <xdr:col>19</xdr:col>
      <xdr:colOff>38100</xdr:colOff>
      <xdr:row>35</xdr:row>
      <xdr:rowOff>163722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173899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76886</xdr:rowOff>
    </xdr:from>
    <xdr:to>
      <xdr:col>15</xdr:col>
      <xdr:colOff>101600</xdr:colOff>
      <xdr:row>35</xdr:row>
      <xdr:rowOff>178486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8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5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111582</xdr:rowOff>
    </xdr:from>
    <xdr:to>
      <xdr:col>24</xdr:col>
      <xdr:colOff>63500</xdr:colOff>
      <xdr:row>37</xdr:row>
      <xdr:rowOff>141948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5232"/>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107023</xdr:rowOff>
    </xdr:from>
    <xdr:to>
      <xdr:col>19</xdr:col>
      <xdr:colOff>177800</xdr:colOff>
      <xdr:row>37</xdr:row>
      <xdr:rowOff>111582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0673"/>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88214</xdr:rowOff>
    </xdr:from>
    <xdr:to>
      <xdr:col>15</xdr:col>
      <xdr:colOff>50800</xdr:colOff>
      <xdr:row>37</xdr:row>
      <xdr:rowOff>107023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1864"/>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88214</xdr:rowOff>
    </xdr:from>
    <xdr:to>
      <xdr:col>10</xdr:col>
      <xdr:colOff>114300</xdr:colOff>
      <xdr:row>37</xdr:row>
      <xdr:rowOff>94158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18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91148</xdr:rowOff>
    </xdr:from>
    <xdr:to>
      <xdr:col>24</xdr:col>
      <xdr:colOff>114300</xdr:colOff>
      <xdr:row>38</xdr:row>
      <xdr:rowOff>21298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69575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60782</xdr:rowOff>
    </xdr:from>
    <xdr:to>
      <xdr:col>20</xdr:col>
      <xdr:colOff>38100</xdr:colOff>
      <xdr:row>37</xdr:row>
      <xdr:rowOff>162382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153509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56223</xdr:rowOff>
    </xdr:from>
    <xdr:to>
      <xdr:col>15</xdr:col>
      <xdr:colOff>101600</xdr:colOff>
      <xdr:row>37</xdr:row>
      <xdr:rowOff>157823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37414</xdr:rowOff>
    </xdr:from>
    <xdr:to>
      <xdr:col>10</xdr:col>
      <xdr:colOff>165100</xdr:colOff>
      <xdr:row>37</xdr:row>
      <xdr:rowOff>139014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43358</xdr:rowOff>
    </xdr:from>
    <xdr:to>
      <xdr:col>6</xdr:col>
      <xdr:colOff>38100</xdr:colOff>
      <xdr:row>37</xdr:row>
      <xdr:rowOff>144958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2852</xdr:rowOff>
    </xdr:from>
    <xdr:to>
      <xdr:col>24</xdr:col>
      <xdr:colOff>63500</xdr:colOff>
      <xdr:row>59</xdr:row>
      <xdr:rowOff>3284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8402"/>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165378</xdr:rowOff>
    </xdr:from>
    <xdr:to>
      <xdr:col>19</xdr:col>
      <xdr:colOff>177800</xdr:colOff>
      <xdr:row>59</xdr:row>
      <xdr:rowOff>3284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09478"/>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165378</xdr:rowOff>
    </xdr:from>
    <xdr:to>
      <xdr:col>15</xdr:col>
      <xdr:colOff>50800</xdr:colOff>
      <xdr:row>58</xdr:row>
      <xdr:rowOff>167704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09478"/>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157377</xdr:rowOff>
    </xdr:from>
    <xdr:to>
      <xdr:col>10</xdr:col>
      <xdr:colOff>114300</xdr:colOff>
      <xdr:row>58</xdr:row>
      <xdr:rowOff>167704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1477"/>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123502</xdr:rowOff>
    </xdr:from>
    <xdr:to>
      <xdr:col>24</xdr:col>
      <xdr:colOff>114300</xdr:colOff>
      <xdr:row>59</xdr:row>
      <xdr:rowOff>53652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123934</xdr:rowOff>
    </xdr:from>
    <xdr:to>
      <xdr:col>20</xdr:col>
      <xdr:colOff>38100</xdr:colOff>
      <xdr:row>59</xdr:row>
      <xdr:rowOff>54084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45211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114578</xdr:rowOff>
    </xdr:from>
    <xdr:to>
      <xdr:col>15</xdr:col>
      <xdr:colOff>101600</xdr:colOff>
      <xdr:row>59</xdr:row>
      <xdr:rowOff>44728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116904</xdr:rowOff>
    </xdr:from>
    <xdr:to>
      <xdr:col>10</xdr:col>
      <xdr:colOff>165100</xdr:colOff>
      <xdr:row>59</xdr:row>
      <xdr:rowOff>47054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38181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106577</xdr:rowOff>
    </xdr:from>
    <xdr:to>
      <xdr:col>6</xdr:col>
      <xdr:colOff>38100</xdr:colOff>
      <xdr:row>59</xdr:row>
      <xdr:rowOff>36727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27854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116954</xdr:rowOff>
    </xdr:from>
    <xdr:to>
      <xdr:col>24</xdr:col>
      <xdr:colOff>63500</xdr:colOff>
      <xdr:row>78</xdr:row>
      <xdr:rowOff>126670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9005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116954</xdr:rowOff>
    </xdr:from>
    <xdr:to>
      <xdr:col>19</xdr:col>
      <xdr:colOff>177800</xdr:colOff>
      <xdr:row>78</xdr:row>
      <xdr:rowOff>136804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005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130899</xdr:rowOff>
    </xdr:from>
    <xdr:to>
      <xdr:col>15</xdr:col>
      <xdr:colOff>50800</xdr:colOff>
      <xdr:row>78</xdr:row>
      <xdr:rowOff>136804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399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144957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3999"/>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75870</xdr:rowOff>
    </xdr:from>
    <xdr:to>
      <xdr:col>24</xdr:col>
      <xdr:colOff>114300</xdr:colOff>
      <xdr:row>79</xdr:row>
      <xdr:rowOff>6020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162247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66154</xdr:rowOff>
    </xdr:from>
    <xdr:to>
      <xdr:col>20</xdr:col>
      <xdr:colOff>38100</xdr:colOff>
      <xdr:row>78</xdr:row>
      <xdr:rowOff>167754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158881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86004</xdr:rowOff>
    </xdr:from>
    <xdr:to>
      <xdr:col>15</xdr:col>
      <xdr:colOff>101600</xdr:colOff>
      <xdr:row>79</xdr:row>
      <xdr:rowOff>16154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7281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80099</xdr:rowOff>
    </xdr:from>
    <xdr:to>
      <xdr:col>10</xdr:col>
      <xdr:colOff>165100</xdr:colOff>
      <xdr:row>79</xdr:row>
      <xdr:rowOff>10249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94157</xdr:rowOff>
    </xdr:from>
    <xdr:to>
      <xdr:col>6</xdr:col>
      <xdr:colOff>38100</xdr:colOff>
      <xdr:row>79</xdr:row>
      <xdr:rowOff>24307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15434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71462</xdr:rowOff>
    </xdr:from>
    <xdr:to>
      <xdr:col>24</xdr:col>
      <xdr:colOff>63500</xdr:colOff>
      <xdr:row>94</xdr:row>
      <xdr:rowOff>125820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187762"/>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125820</xdr:rowOff>
    </xdr:from>
    <xdr:to>
      <xdr:col>19</xdr:col>
      <xdr:colOff>177800</xdr:colOff>
      <xdr:row>94</xdr:row>
      <xdr:rowOff>134606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4212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134606</xdr:rowOff>
    </xdr:from>
    <xdr:to>
      <xdr:col>15</xdr:col>
      <xdr:colOff>50800</xdr:colOff>
      <xdr:row>94</xdr:row>
      <xdr:rowOff>166740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5090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166740</xdr:rowOff>
    </xdr:from>
    <xdr:to>
      <xdr:col>10</xdr:col>
      <xdr:colOff>114300</xdr:colOff>
      <xdr:row>95</xdr:row>
      <xdr:rowOff>50236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83040"/>
          <a:ext cx="8890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20662</xdr:rowOff>
    </xdr:from>
    <xdr:to>
      <xdr:col>24</xdr:col>
      <xdr:colOff>114300</xdr:colOff>
      <xdr:row>94</xdr:row>
      <xdr:rowOff>122262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43539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75020</xdr:rowOff>
    </xdr:from>
    <xdr:to>
      <xdr:col>20</xdr:col>
      <xdr:colOff>38100</xdr:colOff>
      <xdr:row>95</xdr:row>
      <xdr:rowOff>5170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21697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83806</xdr:rowOff>
    </xdr:from>
    <xdr:to>
      <xdr:col>15</xdr:col>
      <xdr:colOff>101600</xdr:colOff>
      <xdr:row>95</xdr:row>
      <xdr:rowOff>13956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30483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115940</xdr:rowOff>
    </xdr:from>
    <xdr:to>
      <xdr:col>10</xdr:col>
      <xdr:colOff>165100</xdr:colOff>
      <xdr:row>95</xdr:row>
      <xdr:rowOff>46090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62617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170886</xdr:rowOff>
    </xdr:from>
    <xdr:to>
      <xdr:col>6</xdr:col>
      <xdr:colOff>38100</xdr:colOff>
      <xdr:row>95</xdr:row>
      <xdr:rowOff>101036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117563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0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27777</xdr:rowOff>
    </xdr:from>
    <xdr:to>
      <xdr:col>55</xdr:col>
      <xdr:colOff>0</xdr:colOff>
      <xdr:row>37</xdr:row>
      <xdr:rowOff>42514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71427"/>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27777</xdr:rowOff>
    </xdr:from>
    <xdr:to>
      <xdr:col>50</xdr:col>
      <xdr:colOff>114300</xdr:colOff>
      <xdr:row>37</xdr:row>
      <xdr:rowOff>29385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7142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xdr:rowOff>
    </xdr:from>
    <xdr:to>
      <xdr:col>45</xdr:col>
      <xdr:colOff>177800</xdr:colOff>
      <xdr:row>37</xdr:row>
      <xdr:rowOff>29385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348095"/>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121275</xdr:rowOff>
    </xdr:from>
    <xdr:to>
      <xdr:col>41</xdr:col>
      <xdr:colOff>50800</xdr:colOff>
      <xdr:row>37</xdr:row>
      <xdr:rowOff>4445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93475"/>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163164</xdr:rowOff>
    </xdr:from>
    <xdr:to>
      <xdr:col>55</xdr:col>
      <xdr:colOff>50800</xdr:colOff>
      <xdr:row>37</xdr:row>
      <xdr:rowOff>93314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141591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148427</xdr:rowOff>
    </xdr:from>
    <xdr:to>
      <xdr:col>50</xdr:col>
      <xdr:colOff>165100</xdr:colOff>
      <xdr:row>37</xdr:row>
      <xdr:rowOff>78577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69704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150035</xdr:rowOff>
    </xdr:from>
    <xdr:to>
      <xdr:col>46</xdr:col>
      <xdr:colOff>38100</xdr:colOff>
      <xdr:row>37</xdr:row>
      <xdr:rowOff>80185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71312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125095</xdr:rowOff>
    </xdr:from>
    <xdr:to>
      <xdr:col>41</xdr:col>
      <xdr:colOff>101600</xdr:colOff>
      <xdr:row>37</xdr:row>
      <xdr:rowOff>55245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46372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70475</xdr:rowOff>
    </xdr:from>
    <xdr:to>
      <xdr:col>36</xdr:col>
      <xdr:colOff>165100</xdr:colOff>
      <xdr:row>37</xdr:row>
      <xdr:rowOff>625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163202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159565</xdr:rowOff>
    </xdr:from>
    <xdr:to>
      <xdr:col>55</xdr:col>
      <xdr:colOff>0</xdr:colOff>
      <xdr:row>58</xdr:row>
      <xdr:rowOff>62159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32215"/>
          <a:ext cx="8382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40798</xdr:rowOff>
    </xdr:from>
    <xdr:to>
      <xdr:col>50</xdr:col>
      <xdr:colOff>114300</xdr:colOff>
      <xdr:row>58</xdr:row>
      <xdr:rowOff>62159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84898"/>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40798</xdr:rowOff>
    </xdr:from>
    <xdr:to>
      <xdr:col>45</xdr:col>
      <xdr:colOff>177800</xdr:colOff>
      <xdr:row>58</xdr:row>
      <xdr:rowOff>50916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84898"/>
          <a:ext cx="8890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40611</xdr:rowOff>
    </xdr:from>
    <xdr:to>
      <xdr:col>41</xdr:col>
      <xdr:colOff>50800</xdr:colOff>
      <xdr:row>58</xdr:row>
      <xdr:rowOff>50916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4711"/>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108765</xdr:rowOff>
    </xdr:from>
    <xdr:to>
      <xdr:col>55</xdr:col>
      <xdr:colOff>50800</xdr:colOff>
      <xdr:row>58</xdr:row>
      <xdr:rowOff>38915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23692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11359</xdr:rowOff>
    </xdr:from>
    <xdr:to>
      <xdr:col>50</xdr:col>
      <xdr:colOff>165100</xdr:colOff>
      <xdr:row>58</xdr:row>
      <xdr:rowOff>112959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104086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161448</xdr:rowOff>
    </xdr:from>
    <xdr:to>
      <xdr:col>46</xdr:col>
      <xdr:colOff>38100</xdr:colOff>
      <xdr:row>58</xdr:row>
      <xdr:rowOff>91598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82725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xdr:rowOff>
    </xdr:from>
    <xdr:to>
      <xdr:col>41</xdr:col>
      <xdr:colOff>101600</xdr:colOff>
      <xdr:row>58</xdr:row>
      <xdr:rowOff>101716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92843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3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161261</xdr:rowOff>
    </xdr:from>
    <xdr:to>
      <xdr:col>36</xdr:col>
      <xdr:colOff>165100</xdr:colOff>
      <xdr:row>58</xdr:row>
      <xdr:rowOff>91411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82538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75061</xdr:rowOff>
    </xdr:from>
    <xdr:to>
      <xdr:col>55</xdr:col>
      <xdr:colOff>0</xdr:colOff>
      <xdr:row>79</xdr:row>
      <xdr:rowOff>78239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19611"/>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56566</xdr:rowOff>
    </xdr:from>
    <xdr:to>
      <xdr:col>50</xdr:col>
      <xdr:colOff>114300</xdr:colOff>
      <xdr:row>79</xdr:row>
      <xdr:rowOff>78239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0111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2845</xdr:rowOff>
    </xdr:from>
    <xdr:to>
      <xdr:col>45</xdr:col>
      <xdr:colOff>177800</xdr:colOff>
      <xdr:row>79</xdr:row>
      <xdr:rowOff>56566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4739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2845</xdr:rowOff>
    </xdr:from>
    <xdr:to>
      <xdr:col>41</xdr:col>
      <xdr:colOff>50800</xdr:colOff>
      <xdr:row>79</xdr:row>
      <xdr:rowOff>28905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4739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24261</xdr:rowOff>
    </xdr:from>
    <xdr:to>
      <xdr:col>55</xdr:col>
      <xdr:colOff>50800</xdr:colOff>
      <xdr:row>79</xdr:row>
      <xdr:rowOff>125861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110638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27439</xdr:rowOff>
    </xdr:from>
    <xdr:to>
      <xdr:col>50</xdr:col>
      <xdr:colOff>165100</xdr:colOff>
      <xdr:row>79</xdr:row>
      <xdr:rowOff>129039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120166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5766</xdr:rowOff>
    </xdr:from>
    <xdr:to>
      <xdr:col>46</xdr:col>
      <xdr:colOff>38100</xdr:colOff>
      <xdr:row>79</xdr:row>
      <xdr:rowOff>107366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98493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123495</xdr:rowOff>
    </xdr:from>
    <xdr:to>
      <xdr:col>41</xdr:col>
      <xdr:colOff>101600</xdr:colOff>
      <xdr:row>79</xdr:row>
      <xdr:rowOff>53645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149555</xdr:rowOff>
    </xdr:from>
    <xdr:to>
      <xdr:col>36</xdr:col>
      <xdr:colOff>165100</xdr:colOff>
      <xdr:row>79</xdr:row>
      <xdr:rowOff>79705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44678</xdr:rowOff>
    </xdr:from>
    <xdr:to>
      <xdr:col>55</xdr:col>
      <xdr:colOff>0</xdr:colOff>
      <xdr:row>98</xdr:row>
      <xdr:rowOff>153660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46778"/>
          <a:ext cx="838200" cy="10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153660</xdr:rowOff>
    </xdr:from>
    <xdr:to>
      <xdr:col>50</xdr:col>
      <xdr:colOff>114300</xdr:colOff>
      <xdr:row>98</xdr:row>
      <xdr:rowOff>154628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55760"/>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154628</xdr:rowOff>
    </xdr:from>
    <xdr:to>
      <xdr:col>45</xdr:col>
      <xdr:colOff>177800</xdr:colOff>
      <xdr:row>99</xdr:row>
      <xdr:rowOff>13292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56728"/>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154102</xdr:rowOff>
    </xdr:from>
    <xdr:to>
      <xdr:col>41</xdr:col>
      <xdr:colOff>50800</xdr:colOff>
      <xdr:row>99</xdr:row>
      <xdr:rowOff>13292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56202"/>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165328</xdr:rowOff>
    </xdr:from>
    <xdr:to>
      <xdr:col>55</xdr:col>
      <xdr:colOff>50800</xdr:colOff>
      <xdr:row>98</xdr:row>
      <xdr:rowOff>95478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143755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102860</xdr:rowOff>
    </xdr:from>
    <xdr:to>
      <xdr:col>50</xdr:col>
      <xdr:colOff>165100</xdr:colOff>
      <xdr:row>99</xdr:row>
      <xdr:rowOff>33010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24137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9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103828</xdr:rowOff>
    </xdr:from>
    <xdr:to>
      <xdr:col>46</xdr:col>
      <xdr:colOff>38100</xdr:colOff>
      <xdr:row>99</xdr:row>
      <xdr:rowOff>33978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25105</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9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133942</xdr:rowOff>
    </xdr:from>
    <xdr:to>
      <xdr:col>41</xdr:col>
      <xdr:colOff>101600</xdr:colOff>
      <xdr:row>99</xdr:row>
      <xdr:rowOff>64092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55219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103302</xdr:rowOff>
    </xdr:from>
    <xdr:to>
      <xdr:col>36</xdr:col>
      <xdr:colOff>165100</xdr:colOff>
      <xdr:row>99</xdr:row>
      <xdr:rowOff>33452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24579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23994</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39094"/>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23994</xdr:rowOff>
    </xdr:from>
    <xdr:to>
      <xdr:col>81</xdr:col>
      <xdr:colOff>50800</xdr:colOff>
      <xdr:row>38</xdr:row>
      <xdr:rowOff>24034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39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24034</xdr:rowOff>
    </xdr:from>
    <xdr:to>
      <xdr:col>76</xdr:col>
      <xdr:colOff>114300</xdr:colOff>
      <xdr:row>38</xdr:row>
      <xdr:rowOff>24331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913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24331</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9431"/>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144644</xdr:rowOff>
    </xdr:from>
    <xdr:to>
      <xdr:col>81</xdr:col>
      <xdr:colOff>101600</xdr:colOff>
      <xdr:row>38</xdr:row>
      <xdr:rowOff>74794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65921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144684</xdr:rowOff>
    </xdr:from>
    <xdr:to>
      <xdr:col>76</xdr:col>
      <xdr:colOff>165100</xdr:colOff>
      <xdr:row>38</xdr:row>
      <xdr:rowOff>74834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65961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58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144981</xdr:rowOff>
    </xdr:from>
    <xdr:to>
      <xdr:col>72</xdr:col>
      <xdr:colOff>38100</xdr:colOff>
      <xdr:row>38</xdr:row>
      <xdr:rowOff>75132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66258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581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162034</xdr:rowOff>
    </xdr:from>
    <xdr:to>
      <xdr:col>85</xdr:col>
      <xdr:colOff>127000</xdr:colOff>
      <xdr:row>76</xdr:row>
      <xdr:rowOff>166920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92234"/>
          <a:ext cx="8382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162034</xdr:rowOff>
    </xdr:from>
    <xdr:to>
      <xdr:col>81</xdr:col>
      <xdr:colOff>50800</xdr:colOff>
      <xdr:row>76</xdr:row>
      <xdr:rowOff>164714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223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164714</xdr:rowOff>
    </xdr:from>
    <xdr:to>
      <xdr:col>76</xdr:col>
      <xdr:colOff>114300</xdr:colOff>
      <xdr:row>77</xdr:row>
      <xdr:rowOff>2288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94914"/>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xdr:rowOff>
    </xdr:from>
    <xdr:to>
      <xdr:col>71</xdr:col>
      <xdr:colOff>177800</xdr:colOff>
      <xdr:row>77</xdr:row>
      <xdr:rowOff>2288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267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116120</xdr:rowOff>
    </xdr:from>
    <xdr:to>
      <xdr:col>85</xdr:col>
      <xdr:colOff>177800</xdr:colOff>
      <xdr:row>77</xdr:row>
      <xdr:rowOff>46270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111234</xdr:rowOff>
    </xdr:from>
    <xdr:to>
      <xdr:col>81</xdr:col>
      <xdr:colOff>101600</xdr:colOff>
      <xdr:row>77</xdr:row>
      <xdr:rowOff>41384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32511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113914</xdr:rowOff>
    </xdr:from>
    <xdr:to>
      <xdr:col>76</xdr:col>
      <xdr:colOff>165100</xdr:colOff>
      <xdr:row>77</xdr:row>
      <xdr:rowOff>44064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35191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122938</xdr:rowOff>
    </xdr:from>
    <xdr:to>
      <xdr:col>72</xdr:col>
      <xdr:colOff>38100</xdr:colOff>
      <xdr:row>77</xdr:row>
      <xdr:rowOff>53088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44215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121676</xdr:rowOff>
    </xdr:from>
    <xdr:to>
      <xdr:col>67</xdr:col>
      <xdr:colOff>101600</xdr:colOff>
      <xdr:row>77</xdr:row>
      <xdr:rowOff>51826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42953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139677</xdr:rowOff>
    </xdr:from>
    <xdr:to>
      <xdr:col>85</xdr:col>
      <xdr:colOff>127000</xdr:colOff>
      <xdr:row>98</xdr:row>
      <xdr:rowOff>139680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41777"/>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138406</xdr:rowOff>
    </xdr:from>
    <xdr:to>
      <xdr:col>81</xdr:col>
      <xdr:colOff>50800</xdr:colOff>
      <xdr:row>98</xdr:row>
      <xdr:rowOff>139680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4050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138406</xdr:rowOff>
    </xdr:from>
    <xdr:to>
      <xdr:col>76</xdr:col>
      <xdr:colOff>114300</xdr:colOff>
      <xdr:row>98</xdr:row>
      <xdr:rowOff>139593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40506"/>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133176</xdr:rowOff>
    </xdr:from>
    <xdr:to>
      <xdr:col>71</xdr:col>
      <xdr:colOff>177800</xdr:colOff>
      <xdr:row>98</xdr:row>
      <xdr:rowOff>139593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5276"/>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88877</xdr:rowOff>
    </xdr:from>
    <xdr:to>
      <xdr:col>85</xdr:col>
      <xdr:colOff>177800</xdr:colOff>
      <xdr:row>99</xdr:row>
      <xdr:rowOff>19027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3804</xdr:rowOff>
    </xdr:from>
    <xdr:ext cx="313932"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88880</xdr:rowOff>
    </xdr:from>
    <xdr:to>
      <xdr:col>81</xdr:col>
      <xdr:colOff>101600</xdr:colOff>
      <xdr:row>99</xdr:row>
      <xdr:rowOff>19030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10157</xdr:rowOff>
    </xdr:from>
    <xdr:ext cx="249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356650" y="1698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87606</xdr:rowOff>
    </xdr:from>
    <xdr:to>
      <xdr:col>76</xdr:col>
      <xdr:colOff>165100</xdr:colOff>
      <xdr:row>99</xdr:row>
      <xdr:rowOff>17756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8883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698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88793</xdr:rowOff>
    </xdr:from>
    <xdr:to>
      <xdr:col>72</xdr:col>
      <xdr:colOff>38100</xdr:colOff>
      <xdr:row>99</xdr:row>
      <xdr:rowOff>18943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10070</xdr:rowOff>
    </xdr:from>
    <xdr:ext cx="313932"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46333" y="16983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82376</xdr:rowOff>
    </xdr:from>
    <xdr:to>
      <xdr:col>67</xdr:col>
      <xdr:colOff>101600</xdr:colOff>
      <xdr:row>99</xdr:row>
      <xdr:rowOff>12526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11531</xdr:rowOff>
    </xdr:from>
    <xdr:to>
      <xdr:col>116</xdr:col>
      <xdr:colOff>63500</xdr:colOff>
      <xdr:row>78</xdr:row>
      <xdr:rowOff>27724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84631"/>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11418</xdr:rowOff>
    </xdr:from>
    <xdr:to>
      <xdr:col>111</xdr:col>
      <xdr:colOff>177800</xdr:colOff>
      <xdr:row>78</xdr:row>
      <xdr:rowOff>27724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84518"/>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11418</xdr:rowOff>
    </xdr:from>
    <xdr:to>
      <xdr:col>107</xdr:col>
      <xdr:colOff>50800</xdr:colOff>
      <xdr:row>78</xdr:row>
      <xdr:rowOff>23648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8451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20543</xdr:rowOff>
    </xdr:from>
    <xdr:to>
      <xdr:col>102</xdr:col>
      <xdr:colOff>114300</xdr:colOff>
      <xdr:row>78</xdr:row>
      <xdr:rowOff>23648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93643"/>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132181</xdr:rowOff>
    </xdr:from>
    <xdr:to>
      <xdr:col>116</xdr:col>
      <xdr:colOff>114300</xdr:colOff>
      <xdr:row>78</xdr:row>
      <xdr:rowOff>62331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47108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148374</xdr:rowOff>
    </xdr:from>
    <xdr:to>
      <xdr:col>112</xdr:col>
      <xdr:colOff>38100</xdr:colOff>
      <xdr:row>78</xdr:row>
      <xdr:rowOff>78524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69651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132068</xdr:rowOff>
    </xdr:from>
    <xdr:to>
      <xdr:col>107</xdr:col>
      <xdr:colOff>101600</xdr:colOff>
      <xdr:row>78</xdr:row>
      <xdr:rowOff>62218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53345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144298</xdr:rowOff>
    </xdr:from>
    <xdr:to>
      <xdr:col>102</xdr:col>
      <xdr:colOff>165100</xdr:colOff>
      <xdr:row>78</xdr:row>
      <xdr:rowOff>74448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65575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141193</xdr:rowOff>
    </xdr:from>
    <xdr:to>
      <xdr:col>98</xdr:col>
      <xdr:colOff>38100</xdr:colOff>
      <xdr:row>78</xdr:row>
      <xdr:rowOff>71343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62470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歳出決算総額は、住民一人当たり</a:t>
          </a:r>
          <a:r>
            <a:rPr kumimoji="1" lang="en-US" altLang="ja-JP" sz="1100" baseline="0">
              <a:solidFill>
                <a:sysClr val="windowText" lastClr="000000"/>
              </a:solidFill>
              <a:effectLst/>
              <a:latin typeface="+mn-lt"/>
              <a:ea typeface="+mn-ea"/>
              <a:cs typeface="+mn-cs"/>
            </a:rPr>
            <a:t>329,036</a:t>
          </a:r>
          <a:r>
            <a:rPr kumimoji="1" lang="ja-JP" altLang="ja-JP" sz="1100" baseline="0">
              <a:solidFill>
                <a:sysClr val="windowText" lastClr="000000"/>
              </a:solidFill>
              <a:effectLst/>
              <a:latin typeface="+mn-lt"/>
              <a:ea typeface="+mn-ea"/>
              <a:cs typeface="+mn-cs"/>
            </a:rPr>
            <a:t>円となっている。主な構成項目である扶助費については、近年増加傾向で類似団体平均を上回る額となっている。一方で人件費や普通建設事業費、繰出金については類似団体平均を下回る額で推移している。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136761</xdr:rowOff>
    </xdr:from>
    <xdr:to>
      <xdr:col>24</xdr:col>
      <xdr:colOff>63500</xdr:colOff>
      <xdr:row>36</xdr:row>
      <xdr:rowOff>115534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7511"/>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86142</xdr:rowOff>
    </xdr:from>
    <xdr:to>
      <xdr:col>19</xdr:col>
      <xdr:colOff>177800</xdr:colOff>
      <xdr:row>35</xdr:row>
      <xdr:rowOff>136761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689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131862</xdr:rowOff>
    </xdr:from>
    <xdr:to>
      <xdr:col>15</xdr:col>
      <xdr:colOff>50800</xdr:colOff>
      <xdr:row>35</xdr:row>
      <xdr:rowOff>86142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116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131862</xdr:rowOff>
    </xdr:from>
    <xdr:to>
      <xdr:col>10</xdr:col>
      <xdr:colOff>114300</xdr:colOff>
      <xdr:row>34</xdr:row>
      <xdr:rowOff>171378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116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64734</xdr:rowOff>
    </xdr:from>
    <xdr:to>
      <xdr:col>24</xdr:col>
      <xdr:colOff>114300</xdr:colOff>
      <xdr:row>36</xdr:row>
      <xdr:rowOff>166334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85961</xdr:rowOff>
    </xdr:from>
    <xdr:to>
      <xdr:col>20</xdr:col>
      <xdr:colOff>38100</xdr:colOff>
      <xdr:row>36</xdr:row>
      <xdr:rowOff>16111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35342</xdr:rowOff>
    </xdr:from>
    <xdr:to>
      <xdr:col>15</xdr:col>
      <xdr:colOff>101600</xdr:colOff>
      <xdr:row>35</xdr:row>
      <xdr:rowOff>136942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128069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81062</xdr:rowOff>
    </xdr:from>
    <xdr:to>
      <xdr:col>10</xdr:col>
      <xdr:colOff>165100</xdr:colOff>
      <xdr:row>35</xdr:row>
      <xdr:rowOff>11212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120578</xdr:rowOff>
    </xdr:from>
    <xdr:to>
      <xdr:col>6</xdr:col>
      <xdr:colOff>38100</xdr:colOff>
      <xdr:row>35</xdr:row>
      <xdr:rowOff>50728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41855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168548</xdr:rowOff>
    </xdr:from>
    <xdr:to>
      <xdr:col>24</xdr:col>
      <xdr:colOff>63500</xdr:colOff>
      <xdr:row>58</xdr:row>
      <xdr:rowOff>170486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2648"/>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162870</xdr:rowOff>
    </xdr:from>
    <xdr:to>
      <xdr:col>19</xdr:col>
      <xdr:colOff>177800</xdr:colOff>
      <xdr:row>58</xdr:row>
      <xdr:rowOff>168548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6970"/>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160575</xdr:rowOff>
    </xdr:from>
    <xdr:to>
      <xdr:col>15</xdr:col>
      <xdr:colOff>50800</xdr:colOff>
      <xdr:row>58</xdr:row>
      <xdr:rowOff>162870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4675"/>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150969</xdr:rowOff>
    </xdr:from>
    <xdr:to>
      <xdr:col>10</xdr:col>
      <xdr:colOff>114300</xdr:colOff>
      <xdr:row>58</xdr:row>
      <xdr:rowOff>160575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5069"/>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119686</xdr:rowOff>
    </xdr:from>
    <xdr:to>
      <xdr:col>24</xdr:col>
      <xdr:colOff>114300</xdr:colOff>
      <xdr:row>59</xdr:row>
      <xdr:rowOff>49836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34613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117748</xdr:rowOff>
    </xdr:from>
    <xdr:to>
      <xdr:col>20</xdr:col>
      <xdr:colOff>38100</xdr:colOff>
      <xdr:row>59</xdr:row>
      <xdr:rowOff>47898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39025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112070</xdr:rowOff>
    </xdr:from>
    <xdr:to>
      <xdr:col>15</xdr:col>
      <xdr:colOff>101600</xdr:colOff>
      <xdr:row>59</xdr:row>
      <xdr:rowOff>42220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109775</xdr:rowOff>
    </xdr:from>
    <xdr:to>
      <xdr:col>10</xdr:col>
      <xdr:colOff>165100</xdr:colOff>
      <xdr:row>59</xdr:row>
      <xdr:rowOff>39925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31052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100169</xdr:rowOff>
    </xdr:from>
    <xdr:to>
      <xdr:col>6</xdr:col>
      <xdr:colOff>38100</xdr:colOff>
      <xdr:row>59</xdr:row>
      <xdr:rowOff>30319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21446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139505</xdr:rowOff>
    </xdr:from>
    <xdr:to>
      <xdr:col>24</xdr:col>
      <xdr:colOff>63500</xdr:colOff>
      <xdr:row>78</xdr:row>
      <xdr:rowOff>34641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41155"/>
          <a:ext cx="838200" cy="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34641</xdr:rowOff>
    </xdr:from>
    <xdr:to>
      <xdr:col>19</xdr:col>
      <xdr:colOff>177800</xdr:colOff>
      <xdr:row>78</xdr:row>
      <xdr:rowOff>72340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7741"/>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72340</xdr:rowOff>
    </xdr:from>
    <xdr:to>
      <xdr:col>15</xdr:col>
      <xdr:colOff>50800</xdr:colOff>
      <xdr:row>78</xdr:row>
      <xdr:rowOff>108795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5440"/>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108795</xdr:rowOff>
    </xdr:from>
    <xdr:to>
      <xdr:col>10</xdr:col>
      <xdr:colOff>114300</xdr:colOff>
      <xdr:row>78</xdr:row>
      <xdr:rowOff>130849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189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88705</xdr:rowOff>
    </xdr:from>
    <xdr:to>
      <xdr:col>24</xdr:col>
      <xdr:colOff>114300</xdr:colOff>
      <xdr:row>78</xdr:row>
      <xdr:rowOff>18855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67132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6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155291</xdr:rowOff>
    </xdr:from>
    <xdr:to>
      <xdr:col>20</xdr:col>
      <xdr:colOff>38100</xdr:colOff>
      <xdr:row>78</xdr:row>
      <xdr:rowOff>85441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76568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21540</xdr:rowOff>
    </xdr:from>
    <xdr:to>
      <xdr:col>15</xdr:col>
      <xdr:colOff>101600</xdr:colOff>
      <xdr:row>78</xdr:row>
      <xdr:rowOff>123140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114267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8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57995</xdr:rowOff>
    </xdr:from>
    <xdr:to>
      <xdr:col>10</xdr:col>
      <xdr:colOff>165100</xdr:colOff>
      <xdr:row>78</xdr:row>
      <xdr:rowOff>159595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80049</xdr:rowOff>
    </xdr:from>
    <xdr:to>
      <xdr:col>6</xdr:col>
      <xdr:colOff>38100</xdr:colOff>
      <xdr:row>79</xdr:row>
      <xdr:rowOff>10199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127437</xdr:rowOff>
    </xdr:from>
    <xdr:to>
      <xdr:col>24</xdr:col>
      <xdr:colOff>63500</xdr:colOff>
      <xdr:row>98</xdr:row>
      <xdr:rowOff>143897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29537"/>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127437</xdr:rowOff>
    </xdr:from>
    <xdr:to>
      <xdr:col>19</xdr:col>
      <xdr:colOff>177800</xdr:colOff>
      <xdr:row>98</xdr:row>
      <xdr:rowOff>142607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29537"/>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142607</xdr:rowOff>
    </xdr:from>
    <xdr:to>
      <xdr:col>15</xdr:col>
      <xdr:colOff>50800</xdr:colOff>
      <xdr:row>98</xdr:row>
      <xdr:rowOff>154738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44707"/>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143979</xdr:rowOff>
    </xdr:from>
    <xdr:to>
      <xdr:col>10</xdr:col>
      <xdr:colOff>114300</xdr:colOff>
      <xdr:row>98</xdr:row>
      <xdr:rowOff>154738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46079"/>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93097</xdr:rowOff>
    </xdr:from>
    <xdr:to>
      <xdr:col>24</xdr:col>
      <xdr:colOff>114300</xdr:colOff>
      <xdr:row>99</xdr:row>
      <xdr:rowOff>23247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8024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76637</xdr:rowOff>
    </xdr:from>
    <xdr:to>
      <xdr:col>20</xdr:col>
      <xdr:colOff>38100</xdr:colOff>
      <xdr:row>99</xdr:row>
      <xdr:rowOff>6787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169364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91807</xdr:rowOff>
    </xdr:from>
    <xdr:to>
      <xdr:col>15</xdr:col>
      <xdr:colOff>101600</xdr:colOff>
      <xdr:row>99</xdr:row>
      <xdr:rowOff>21957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103938</xdr:rowOff>
    </xdr:from>
    <xdr:to>
      <xdr:col>10</xdr:col>
      <xdr:colOff>165100</xdr:colOff>
      <xdr:row>99</xdr:row>
      <xdr:rowOff>34088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93179</xdr:rowOff>
    </xdr:from>
    <xdr:to>
      <xdr:col>6</xdr:col>
      <xdr:colOff>38100</xdr:colOff>
      <xdr:row>99</xdr:row>
      <xdr:rowOff>23329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14456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146977</xdr:rowOff>
    </xdr:from>
    <xdr:to>
      <xdr:col>55</xdr:col>
      <xdr:colOff>0</xdr:colOff>
      <xdr:row>58</xdr:row>
      <xdr:rowOff>22523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919627"/>
          <a:ext cx="8382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166503</xdr:rowOff>
    </xdr:from>
    <xdr:to>
      <xdr:col>50</xdr:col>
      <xdr:colOff>114300</xdr:colOff>
      <xdr:row>57</xdr:row>
      <xdr:rowOff>146977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767703"/>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164484</xdr:rowOff>
    </xdr:from>
    <xdr:to>
      <xdr:col>45</xdr:col>
      <xdr:colOff>177800</xdr:colOff>
      <xdr:row>56</xdr:row>
      <xdr:rowOff>166503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76568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51975</xdr:rowOff>
    </xdr:from>
    <xdr:to>
      <xdr:col>41</xdr:col>
      <xdr:colOff>50800</xdr:colOff>
      <xdr:row>56</xdr:row>
      <xdr:rowOff>164484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653175"/>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143173</xdr:rowOff>
    </xdr:from>
    <xdr:to>
      <xdr:col>55</xdr:col>
      <xdr:colOff>50800</xdr:colOff>
      <xdr:row>58</xdr:row>
      <xdr:rowOff>73323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121600</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8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96177</xdr:rowOff>
    </xdr:from>
    <xdr:to>
      <xdr:col>50</xdr:col>
      <xdr:colOff>165100</xdr:colOff>
      <xdr:row>58</xdr:row>
      <xdr:rowOff>26327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17454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115703</xdr:rowOff>
    </xdr:from>
    <xdr:to>
      <xdr:col>46</xdr:col>
      <xdr:colOff>38100</xdr:colOff>
      <xdr:row>57</xdr:row>
      <xdr:rowOff>45853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36980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113684</xdr:rowOff>
    </xdr:from>
    <xdr:to>
      <xdr:col>41</xdr:col>
      <xdr:colOff>101600</xdr:colOff>
      <xdr:row>57</xdr:row>
      <xdr:rowOff>43834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34961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xdr:rowOff>
    </xdr:from>
    <xdr:to>
      <xdr:col>36</xdr:col>
      <xdr:colOff>165100</xdr:colOff>
      <xdr:row>56</xdr:row>
      <xdr:rowOff>102775</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119302</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19208</xdr:rowOff>
    </xdr:from>
    <xdr:to>
      <xdr:col>55</xdr:col>
      <xdr:colOff>0</xdr:colOff>
      <xdr:row>79</xdr:row>
      <xdr:rowOff>23591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63758"/>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23591</xdr:rowOff>
    </xdr:from>
    <xdr:to>
      <xdr:col>50</xdr:col>
      <xdr:colOff>114300</xdr:colOff>
      <xdr:row>79</xdr:row>
      <xdr:rowOff>26524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6814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19190</xdr:rowOff>
    </xdr:from>
    <xdr:to>
      <xdr:col>45</xdr:col>
      <xdr:colOff>177800</xdr:colOff>
      <xdr:row>79</xdr:row>
      <xdr:rowOff>26524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63740"/>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10655</xdr:rowOff>
    </xdr:from>
    <xdr:to>
      <xdr:col>41</xdr:col>
      <xdr:colOff>50800</xdr:colOff>
      <xdr:row>79</xdr:row>
      <xdr:rowOff>19190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55520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139858</xdr:rowOff>
    </xdr:from>
    <xdr:to>
      <xdr:col>55</xdr:col>
      <xdr:colOff>50800</xdr:colOff>
      <xdr:row>79</xdr:row>
      <xdr:rowOff>70008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54785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144241</xdr:rowOff>
    </xdr:from>
    <xdr:to>
      <xdr:col>50</xdr:col>
      <xdr:colOff>165100</xdr:colOff>
      <xdr:row>79</xdr:row>
      <xdr:rowOff>74391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147174</xdr:rowOff>
    </xdr:from>
    <xdr:to>
      <xdr:col>46</xdr:col>
      <xdr:colOff>38100</xdr:colOff>
      <xdr:row>79</xdr:row>
      <xdr:rowOff>77324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68451</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61017" y="1361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139840</xdr:rowOff>
    </xdr:from>
    <xdr:to>
      <xdr:col>41</xdr:col>
      <xdr:colOff>101600</xdr:colOff>
      <xdr:row>79</xdr:row>
      <xdr:rowOff>69990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61117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6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131305</xdr:rowOff>
    </xdr:from>
    <xdr:to>
      <xdr:col>36</xdr:col>
      <xdr:colOff>165100</xdr:colOff>
      <xdr:row>79</xdr:row>
      <xdr:rowOff>61455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52582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38142</xdr:rowOff>
    </xdr:from>
    <xdr:to>
      <xdr:col>55</xdr:col>
      <xdr:colOff>0</xdr:colOff>
      <xdr:row>98</xdr:row>
      <xdr:rowOff>50696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40242"/>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37644</xdr:rowOff>
    </xdr:from>
    <xdr:to>
      <xdr:col>50</xdr:col>
      <xdr:colOff>114300</xdr:colOff>
      <xdr:row>98</xdr:row>
      <xdr:rowOff>50696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39744"/>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37644</xdr:rowOff>
    </xdr:from>
    <xdr:to>
      <xdr:col>45</xdr:col>
      <xdr:colOff>177800</xdr:colOff>
      <xdr:row>98</xdr:row>
      <xdr:rowOff>47780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3974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42814</xdr:rowOff>
    </xdr:from>
    <xdr:to>
      <xdr:col>41</xdr:col>
      <xdr:colOff>50800</xdr:colOff>
      <xdr:row>98</xdr:row>
      <xdr:rowOff>47780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44914"/>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158792</xdr:rowOff>
    </xdr:from>
    <xdr:to>
      <xdr:col>55</xdr:col>
      <xdr:colOff>50800</xdr:colOff>
      <xdr:row>98</xdr:row>
      <xdr:rowOff>88942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171346</xdr:rowOff>
    </xdr:from>
    <xdr:to>
      <xdr:col>50</xdr:col>
      <xdr:colOff>165100</xdr:colOff>
      <xdr:row>98</xdr:row>
      <xdr:rowOff>101496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92623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158294</xdr:rowOff>
    </xdr:from>
    <xdr:to>
      <xdr:col>46</xdr:col>
      <xdr:colOff>38100</xdr:colOff>
      <xdr:row>98</xdr:row>
      <xdr:rowOff>88444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168430</xdr:rowOff>
    </xdr:from>
    <xdr:to>
      <xdr:col>41</xdr:col>
      <xdr:colOff>101600</xdr:colOff>
      <xdr:row>98</xdr:row>
      <xdr:rowOff>98580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163464</xdr:rowOff>
    </xdr:from>
    <xdr:to>
      <xdr:col>36</xdr:col>
      <xdr:colOff>165100</xdr:colOff>
      <xdr:row>98</xdr:row>
      <xdr:rowOff>93614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84741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151302</xdr:rowOff>
    </xdr:from>
    <xdr:to>
      <xdr:col>85</xdr:col>
      <xdr:colOff>127000</xdr:colOff>
      <xdr:row>37</xdr:row>
      <xdr:rowOff>66434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52052"/>
          <a:ext cx="838200" cy="2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61328</xdr:rowOff>
    </xdr:from>
    <xdr:to>
      <xdr:col>81</xdr:col>
      <xdr:colOff>50800</xdr:colOff>
      <xdr:row>37</xdr:row>
      <xdr:rowOff>66434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0497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52432</xdr:rowOff>
    </xdr:from>
    <xdr:to>
      <xdr:col>76</xdr:col>
      <xdr:colOff>114300</xdr:colOff>
      <xdr:row>37</xdr:row>
      <xdr:rowOff>61328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96082"/>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52432</xdr:rowOff>
    </xdr:from>
    <xdr:to>
      <xdr:col>71</xdr:col>
      <xdr:colOff>177800</xdr:colOff>
      <xdr:row>37</xdr:row>
      <xdr:rowOff>57366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96082"/>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100502</xdr:rowOff>
    </xdr:from>
    <xdr:to>
      <xdr:col>85</xdr:col>
      <xdr:colOff>177800</xdr:colOff>
      <xdr:row>36</xdr:row>
      <xdr:rowOff>30652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123379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15634</xdr:rowOff>
    </xdr:from>
    <xdr:to>
      <xdr:col>81</xdr:col>
      <xdr:colOff>101600</xdr:colOff>
      <xdr:row>37</xdr:row>
      <xdr:rowOff>117234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10528</xdr:rowOff>
    </xdr:from>
    <xdr:to>
      <xdr:col>76</xdr:col>
      <xdr:colOff>165100</xdr:colOff>
      <xdr:row>37</xdr:row>
      <xdr:rowOff>112128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103255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1632</xdr:rowOff>
    </xdr:from>
    <xdr:to>
      <xdr:col>72</xdr:col>
      <xdr:colOff>38100</xdr:colOff>
      <xdr:row>37</xdr:row>
      <xdr:rowOff>103232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94359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6566</xdr:rowOff>
    </xdr:from>
    <xdr:to>
      <xdr:col>67</xdr:col>
      <xdr:colOff>101600</xdr:colOff>
      <xdr:row>37</xdr:row>
      <xdr:rowOff>108166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99293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105209</xdr:rowOff>
    </xdr:from>
    <xdr:to>
      <xdr:col>85</xdr:col>
      <xdr:colOff>127000</xdr:colOff>
      <xdr:row>57</xdr:row>
      <xdr:rowOff>110320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77859"/>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105209</xdr:rowOff>
    </xdr:from>
    <xdr:to>
      <xdr:col>81</xdr:col>
      <xdr:colOff>50800</xdr:colOff>
      <xdr:row>57</xdr:row>
      <xdr:rowOff>106471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77859"/>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100527</xdr:rowOff>
    </xdr:from>
    <xdr:to>
      <xdr:col>76</xdr:col>
      <xdr:colOff>114300</xdr:colOff>
      <xdr:row>57</xdr:row>
      <xdr:rowOff>106471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731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94771</xdr:rowOff>
    </xdr:from>
    <xdr:to>
      <xdr:col>71</xdr:col>
      <xdr:colOff>177800</xdr:colOff>
      <xdr:row>57</xdr:row>
      <xdr:rowOff>100527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67421"/>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59520</xdr:rowOff>
    </xdr:from>
    <xdr:to>
      <xdr:col>85</xdr:col>
      <xdr:colOff>177800</xdr:colOff>
      <xdr:row>57</xdr:row>
      <xdr:rowOff>161120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145897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54409</xdr:rowOff>
    </xdr:from>
    <xdr:to>
      <xdr:col>81</xdr:col>
      <xdr:colOff>101600</xdr:colOff>
      <xdr:row>57</xdr:row>
      <xdr:rowOff>156009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147136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55671</xdr:rowOff>
    </xdr:from>
    <xdr:to>
      <xdr:col>76</xdr:col>
      <xdr:colOff>165100</xdr:colOff>
      <xdr:row>57</xdr:row>
      <xdr:rowOff>157271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148398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49727</xdr:rowOff>
    </xdr:from>
    <xdr:to>
      <xdr:col>72</xdr:col>
      <xdr:colOff>38100</xdr:colOff>
      <xdr:row>57</xdr:row>
      <xdr:rowOff>151327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142454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43971</xdr:rowOff>
    </xdr:from>
    <xdr:to>
      <xdr:col>67</xdr:col>
      <xdr:colOff>101600</xdr:colOff>
      <xdr:row>57</xdr:row>
      <xdr:rowOff>145571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136698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23994</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7094"/>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23994</xdr:rowOff>
    </xdr:from>
    <xdr:to>
      <xdr:col>81</xdr:col>
      <xdr:colOff>50800</xdr:colOff>
      <xdr:row>78</xdr:row>
      <xdr:rowOff>24034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709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24034</xdr:rowOff>
    </xdr:from>
    <xdr:to>
      <xdr:col>76</xdr:col>
      <xdr:colOff>114300</xdr:colOff>
      <xdr:row>78</xdr:row>
      <xdr:rowOff>24332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713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24332</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7432"/>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144644</xdr:rowOff>
    </xdr:from>
    <xdr:to>
      <xdr:col>81</xdr:col>
      <xdr:colOff>101600</xdr:colOff>
      <xdr:row>78</xdr:row>
      <xdr:rowOff>74794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65921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144684</xdr:rowOff>
    </xdr:from>
    <xdr:to>
      <xdr:col>76</xdr:col>
      <xdr:colOff>165100</xdr:colOff>
      <xdr:row>78</xdr:row>
      <xdr:rowOff>74834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65961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144982</xdr:rowOff>
    </xdr:from>
    <xdr:to>
      <xdr:col>72</xdr:col>
      <xdr:colOff>38100</xdr:colOff>
      <xdr:row>78</xdr:row>
      <xdr:rowOff>75132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66259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162034</xdr:rowOff>
    </xdr:from>
    <xdr:to>
      <xdr:col>85</xdr:col>
      <xdr:colOff>127000</xdr:colOff>
      <xdr:row>96</xdr:row>
      <xdr:rowOff>166920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21234"/>
          <a:ext cx="8382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162034</xdr:rowOff>
    </xdr:from>
    <xdr:to>
      <xdr:col>81</xdr:col>
      <xdr:colOff>50800</xdr:colOff>
      <xdr:row>96</xdr:row>
      <xdr:rowOff>164714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2123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164714</xdr:rowOff>
    </xdr:from>
    <xdr:to>
      <xdr:col>76</xdr:col>
      <xdr:colOff>114300</xdr:colOff>
      <xdr:row>97</xdr:row>
      <xdr:rowOff>2288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23914"/>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xdr:rowOff>
    </xdr:from>
    <xdr:to>
      <xdr:col>71</xdr:col>
      <xdr:colOff>177800</xdr:colOff>
      <xdr:row>97</xdr:row>
      <xdr:rowOff>2288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167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116120</xdr:rowOff>
    </xdr:from>
    <xdr:to>
      <xdr:col>85</xdr:col>
      <xdr:colOff>177800</xdr:colOff>
      <xdr:row>97</xdr:row>
      <xdr:rowOff>46270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94547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111234</xdr:rowOff>
    </xdr:from>
    <xdr:to>
      <xdr:col>81</xdr:col>
      <xdr:colOff>101600</xdr:colOff>
      <xdr:row>97</xdr:row>
      <xdr:rowOff>41384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32511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113914</xdr:rowOff>
    </xdr:from>
    <xdr:to>
      <xdr:col>76</xdr:col>
      <xdr:colOff>165100</xdr:colOff>
      <xdr:row>97</xdr:row>
      <xdr:rowOff>44064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35191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122938</xdr:rowOff>
    </xdr:from>
    <xdr:to>
      <xdr:col>72</xdr:col>
      <xdr:colOff>38100</xdr:colOff>
      <xdr:row>97</xdr:row>
      <xdr:rowOff>53088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44215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121676</xdr:rowOff>
    </xdr:from>
    <xdr:to>
      <xdr:col>67</xdr:col>
      <xdr:colOff>101600</xdr:colOff>
      <xdr:row>97</xdr:row>
      <xdr:rowOff>51826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42953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329,036</a:t>
          </a:r>
          <a:r>
            <a:rPr kumimoji="1" lang="ja-JP" altLang="ja-JP" sz="1100" baseline="0">
              <a:solidFill>
                <a:sysClr val="windowText" lastClr="000000"/>
              </a:solidFill>
              <a:effectLst/>
              <a:latin typeface="+mn-lt"/>
              <a:ea typeface="+mn-ea"/>
              <a:cs typeface="+mn-cs"/>
            </a:rPr>
            <a:t>円となっている。全体的に類似団体平均よりも低い値となっているが、特に総務費、商工費、土木費が大きく下回っている。一方で農林水産業費、教育費、公債費について、県内平均に比べると割合が高くなっている。これは土地改良事業やＰＦＩによる小学校新設が主な要因であ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なお、平成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年度消防費決算額が類似団体平均を上回ったのは、防災行政無線デジタル化等整備工事（</a:t>
          </a:r>
          <a:r>
            <a:rPr kumimoji="1" lang="en-US" altLang="ja-JP" sz="1100" baseline="0">
              <a:solidFill>
                <a:sysClr val="windowText" lastClr="000000"/>
              </a:solidFill>
              <a:effectLst/>
              <a:latin typeface="+mn-lt"/>
              <a:ea typeface="+mn-ea"/>
              <a:cs typeface="+mn-cs"/>
            </a:rPr>
            <a:t>272,387</a:t>
          </a:r>
          <a:r>
            <a:rPr kumimoji="1" lang="ja-JP" altLang="en-US" sz="1100" baseline="0">
              <a:solidFill>
                <a:sysClr val="windowText" lastClr="000000"/>
              </a:solidFill>
              <a:effectLst/>
              <a:latin typeface="+mn-lt"/>
              <a:ea typeface="+mn-ea"/>
              <a:cs typeface="+mn-cs"/>
            </a:rPr>
            <a:t>千円）を実施したためである。</a:t>
          </a:r>
          <a:endParaRPr kumimoji="1" lang="en-US" altLang="ja-JP" sz="1100" baseline="0">
            <a:solidFill>
              <a:sysClr val="windowText" lastClr="000000"/>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、財政調整基金の取り崩しを行わざるを得ず、結果的に実質単年度収支がマイナスとなる傾向が続いている。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年度は財政調整基金を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百万円を取り崩しているが、実質収支額については前年度に比べて増加している。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実質単年度収支については単年度収支が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年連続黒字となったものの、財政調整基金の取り崩しを行ったため、前年度よりは増加しているが、依然マイナスの状態となっている。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水道事業会計は資金不足額・剰余金が多額のため、標準財政規模比に占める割合が大きく、２０％前後で推移している。一般会計は平成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6.65</a:t>
          </a:r>
          <a:r>
            <a:rPr kumimoji="1" lang="ja-JP" altLang="ja-JP" sz="1100">
              <a:solidFill>
                <a:sysClr val="windowText" lastClr="000000"/>
              </a:solidFill>
              <a:effectLst/>
              <a:latin typeface="+mn-lt"/>
              <a:ea typeface="+mn-ea"/>
              <a:cs typeface="+mn-cs"/>
            </a:rPr>
            <a:t>％と前年度比</a:t>
          </a:r>
          <a:r>
            <a:rPr kumimoji="1" lang="en-US" altLang="ja-JP" sz="1100">
              <a:solidFill>
                <a:sysClr val="windowText" lastClr="000000"/>
              </a:solidFill>
              <a:effectLst/>
              <a:latin typeface="+mn-lt"/>
              <a:ea typeface="+mn-ea"/>
              <a:cs typeface="+mn-cs"/>
            </a:rPr>
            <a:t>0.22</a:t>
          </a:r>
          <a:r>
            <a:rPr kumimoji="1" lang="ja-JP" altLang="ja-JP" sz="1100">
              <a:solidFill>
                <a:sysClr val="windowText" lastClr="000000"/>
              </a:solidFill>
              <a:effectLst/>
              <a:latin typeface="+mn-lt"/>
              <a:ea typeface="+mn-ea"/>
              <a:cs typeface="+mn-cs"/>
            </a:rPr>
            <a:t>％増加しているが、財政調整基金の取り崩しも影響している。国民健康保険特別会計が大きく増加しているが、一般会計からの繰入金の増加が要因となった。標準財政規模が前年度より増加しているが、各会計ともほぼ横ばいに推移しており、すべてが黒字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21</a:t>
          </a:r>
          <a:r>
            <a:rPr kumimoji="1" lang="ja-JP" altLang="ja-JP" sz="1100" baseline="0">
              <a:solidFill>
                <a:sysClr val="windowText" lastClr="000000"/>
              </a:solidFill>
              <a:effectLst/>
              <a:latin typeface="+mn-lt"/>
              <a:ea typeface="+mn-ea"/>
              <a:cs typeface="+mn-cs"/>
            </a:rPr>
            <a:t>年度の小学校新設に伴う起債や債務負担行為等の影響で、近年、実質公債費比率の分子が大きい傾向にある。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年度借入の社会資本整備事業に係る一般公共事業債や</a:t>
          </a:r>
          <a:r>
            <a:rPr kumimoji="1" lang="ja-JP" altLang="en-US" sz="1100" baseline="0">
              <a:solidFill>
                <a:sysClr val="windowText" lastClr="000000"/>
              </a:solidFill>
              <a:effectLst/>
              <a:latin typeface="+mn-lt"/>
              <a:ea typeface="+mn-ea"/>
              <a:cs typeface="+mn-cs"/>
            </a:rPr>
            <a:t>地方道路等整備</a:t>
          </a:r>
          <a:r>
            <a:rPr kumimoji="1" lang="ja-JP" altLang="ja-JP" sz="1100" baseline="0">
              <a:solidFill>
                <a:sysClr val="windowText" lastClr="000000"/>
              </a:solidFill>
              <a:effectLst/>
              <a:latin typeface="+mn-lt"/>
              <a:ea typeface="+mn-ea"/>
              <a:cs typeface="+mn-cs"/>
            </a:rPr>
            <a:t>事業債</a:t>
          </a:r>
          <a:r>
            <a:rPr kumimoji="1" lang="ja-JP" altLang="en-US" sz="1100" baseline="0">
              <a:solidFill>
                <a:sysClr val="windowText" lastClr="000000"/>
              </a:solidFill>
              <a:effectLst/>
              <a:latin typeface="+mn-lt"/>
              <a:ea typeface="+mn-ea"/>
              <a:cs typeface="+mn-cs"/>
            </a:rPr>
            <a:t>等</a:t>
          </a:r>
          <a:r>
            <a:rPr kumimoji="1" lang="ja-JP" altLang="ja-JP" sz="1100" baseline="0">
              <a:solidFill>
                <a:sysClr val="windowText" lastClr="000000"/>
              </a:solidFill>
              <a:effectLst/>
              <a:latin typeface="+mn-lt"/>
              <a:ea typeface="+mn-ea"/>
              <a:cs typeface="+mn-cs"/>
            </a:rPr>
            <a:t>の償還が始まった</a:t>
          </a:r>
          <a:r>
            <a:rPr kumimoji="1" lang="ja-JP" altLang="en-US" sz="1100" baseline="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終了</a:t>
          </a:r>
          <a:r>
            <a:rPr kumimoji="1" lang="ja-JP" altLang="en-US" sz="1100">
              <a:solidFill>
                <a:sysClr val="windowText" lastClr="000000"/>
              </a:solidFill>
              <a:effectLst/>
              <a:latin typeface="+mn-lt"/>
              <a:ea typeface="+mn-ea"/>
              <a:cs typeface="+mn-cs"/>
            </a:rPr>
            <a:t>したこと</a:t>
          </a:r>
          <a:r>
            <a:rPr kumimoji="1" lang="ja-JP" altLang="ja-JP" sz="1100" baseline="0">
              <a:solidFill>
                <a:sysClr val="windowText" lastClr="000000"/>
              </a:solidFill>
              <a:effectLst/>
              <a:latin typeface="+mn-lt"/>
              <a:ea typeface="+mn-ea"/>
              <a:cs typeface="+mn-cs"/>
            </a:rPr>
            <a:t>が要因で元利償還金が</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また、公営企業債の元利償還金に対する繰入金も増加しているため、実質公債費比率の分子が増加している。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年度の小学校新設により一般会計地方債現在高や債務負担行為額が急増したが、他の起債の償還完了もあり</a:t>
          </a:r>
          <a:r>
            <a:rPr kumimoji="1" lang="ja-JP" altLang="ja-JP" sz="1100" baseline="0">
              <a:solidFill>
                <a:sysClr val="windowText" lastClr="000000"/>
              </a:solidFill>
              <a:effectLst/>
              <a:latin typeface="+mn-lt"/>
              <a:ea typeface="+mn-ea"/>
              <a:cs typeface="+mn-cs"/>
            </a:rPr>
            <a:t>平成２５年度からは減少傾向にある。この一方で、人口増に伴う児童福祉費や教育費の増大等多様な行政需要に応えるため、平成２５年度からは財政調整基金の取り崩しをせざるを得ない状況にあり、充当可能基金も減少している。</a:t>
          </a:r>
          <a:endParaRPr lang="ja-JP" altLang="ja-JP" sz="1100">
            <a:solidFill>
              <a:sysClr val="windowText" lastClr="000000"/>
            </a:solidFill>
            <a:effectLst/>
          </a:endParaRPr>
        </a:p>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義務教育施設設備事業債（プール）等</a:t>
          </a:r>
          <a:r>
            <a:rPr kumimoji="1" lang="ja-JP" altLang="ja-JP" sz="1100">
              <a:solidFill>
                <a:sysClr val="windowText" lastClr="000000"/>
              </a:solidFill>
              <a:effectLst/>
              <a:latin typeface="+mn-lt"/>
              <a:ea typeface="+mn-ea"/>
              <a:cs typeface="+mn-cs"/>
            </a:rPr>
            <a:t>の償還終了及び他の事業債の償還の進行に伴い、地方債現在高が減少し、南部小学校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H31</a:t>
          </a:r>
          <a:r>
            <a:rPr kumimoji="1" lang="ja-JP" altLang="ja-JP" sz="1100">
              <a:solidFill>
                <a:sysClr val="windowText" lastClr="000000"/>
              </a:solidFill>
              <a:effectLst/>
              <a:latin typeface="+mn-lt"/>
              <a:ea typeface="+mn-ea"/>
              <a:cs typeface="+mn-cs"/>
            </a:rPr>
            <a:t>）の支払いの進行により支出予定額が減少したため、</a:t>
          </a:r>
          <a:r>
            <a:rPr kumimoji="1" lang="ja-JP" altLang="ja-JP" sz="1100" baseline="0">
              <a:solidFill>
                <a:sysClr val="windowText" lastClr="000000"/>
              </a:solidFill>
              <a:effectLst/>
              <a:latin typeface="+mn-lt"/>
              <a:ea typeface="+mn-ea"/>
              <a:cs typeface="+mn-cs"/>
            </a:rPr>
            <a:t>将来負担比率の分子が前年度より減少している。</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・公債費高水準、扶助費の増大に対応するための、財政調整基金の取崩し。</a:t>
          </a:r>
          <a:endParaRPr lang="ja-JP" altLang="ja-JP" sz="11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ysClr val="windowText" lastClr="000000"/>
              </a:solidFill>
              <a:effectLst/>
              <a:latin typeface="+mn-lt"/>
              <a:ea typeface="+mn-ea"/>
              <a:cs typeface="+mn-cs"/>
            </a:rPr>
            <a:t>・公共施設整備基金：</a:t>
          </a:r>
          <a:r>
            <a:rPr lang="ja-JP" altLang="ja-JP" sz="1100">
              <a:solidFill>
                <a:sysClr val="windowText" lastClr="000000"/>
              </a:solidFill>
              <a:effectLst/>
              <a:latin typeface="+mn-lt"/>
              <a:ea typeface="+mn-ea"/>
              <a:cs typeface="+mn-cs"/>
            </a:rPr>
            <a:t>公共施設の整備費用に充てるため。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・商工業振興基金：</a:t>
          </a:r>
          <a:r>
            <a:rPr lang="ja-JP" altLang="ja-JP" sz="1100">
              <a:solidFill>
                <a:sysClr val="windowText" lastClr="000000"/>
              </a:solidFill>
              <a:effectLst/>
              <a:latin typeface="+mn-lt"/>
              <a:ea typeface="+mn-ea"/>
              <a:cs typeface="+mn-cs"/>
            </a:rPr>
            <a:t>町内商工業者の振興及び事業の充実発展を推進するため。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・学校施設整備基金：</a:t>
          </a:r>
          <a:r>
            <a:rPr lang="ja-JP" altLang="ja-JP" sz="1100">
              <a:solidFill>
                <a:sysClr val="windowText" lastClr="000000"/>
              </a:solidFill>
              <a:effectLst/>
              <a:latin typeface="+mn-lt"/>
              <a:ea typeface="+mn-ea"/>
              <a:cs typeface="+mn-cs"/>
            </a:rPr>
            <a:t>滑川町の学校施設を整備するため。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・ゴルフ場内ため池賃貸借料：</a:t>
          </a:r>
          <a:r>
            <a:rPr lang="ja-JP" altLang="ja-JP" sz="1100">
              <a:solidFill>
                <a:sysClr val="windowText" lastClr="000000"/>
              </a:solidFill>
              <a:effectLst/>
              <a:latin typeface="+mn-lt"/>
              <a:ea typeface="+mn-ea"/>
              <a:cs typeface="+mn-cs"/>
            </a:rPr>
            <a:t>町が賃借するゴルフ場内のため池に係る賃借料の支払にあてるため。</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a:t>
          </a:r>
          <a:r>
            <a:rPr lang="ja-JP" altLang="ja-JP" sz="1100">
              <a:solidFill>
                <a:sysClr val="windowText" lastClr="000000"/>
              </a:solidFill>
              <a:effectLst/>
              <a:latin typeface="+mn-lt"/>
              <a:ea typeface="+mn-ea"/>
              <a:cs typeface="+mn-cs"/>
            </a:rPr>
            <a:t>滑川町の発展と活性化を願い、応援しようとする人々からの寄附金を募り、これを財源として各種事業を実施するため。</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ysClr val="windowText" lastClr="000000"/>
              </a:solidFill>
              <a:effectLst/>
              <a:latin typeface="+mn-lt"/>
              <a:ea typeface="+mn-ea"/>
              <a:cs typeface="+mn-cs"/>
            </a:rPr>
            <a:t>・公共施設整備基金：</a:t>
          </a:r>
          <a:r>
            <a:rPr kumimoji="1" lang="ja-JP" altLang="ja-JP" sz="1100">
              <a:solidFill>
                <a:sysClr val="windowText" lastClr="000000"/>
              </a:solidFill>
              <a:effectLst/>
              <a:latin typeface="+mn-lt"/>
              <a:ea typeface="+mn-ea"/>
              <a:cs typeface="+mn-cs"/>
            </a:rPr>
            <a:t>公共施設適正管理推進のため、平成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百万円積立</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年度ふるさと納税寄付金をそれぞれ、</a:t>
          </a:r>
          <a:r>
            <a:rPr lang="en-US" altLang="ja-JP" sz="1100" b="0" i="0" baseline="0">
              <a:solidFill>
                <a:sysClr val="windowText" lastClr="000000"/>
              </a:solidFill>
              <a:effectLst/>
              <a:latin typeface="+mn-lt"/>
              <a:ea typeface="+mn-ea"/>
              <a:cs typeface="+mn-cs"/>
            </a:rPr>
            <a:t>200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千円積立</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・公債費高水準、扶助費の増大に対応するための取崩（</a:t>
          </a:r>
          <a:r>
            <a:rPr kumimoji="1" lang="en-US" altLang="ja-JP" sz="1100">
              <a:solidFill>
                <a:sysClr val="windowText" lastClr="000000"/>
              </a:solidFill>
              <a:effectLst/>
              <a:latin typeface="+mn-lt"/>
              <a:ea typeface="+mn-ea"/>
              <a:cs typeface="+mn-cs"/>
            </a:rPr>
            <a:t>20,000</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程度</a:t>
          </a:r>
          <a:r>
            <a:rPr kumimoji="1" lang="ja-JP" altLang="ja-JP" sz="1100">
              <a:solidFill>
                <a:sysClr val="windowText" lastClr="000000"/>
              </a:solidFill>
              <a:effectLst/>
              <a:latin typeface="+mn-lt"/>
              <a:ea typeface="+mn-ea"/>
              <a:cs typeface="+mn-cs"/>
            </a:rPr>
            <a:t>を目標とする。</a:t>
          </a:r>
          <a:endParaRPr lang="ja-JP" altLang="ja-JP" sz="11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・償還の急増や財源不足に備え、積立を推進する。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本町では、平成</a:t>
          </a:r>
          <a:r>
            <a:rPr kumimoji="1" lang="en-US" altLang="ja-JP" sz="1000">
              <a:latin typeface="+mn-ea"/>
              <a:ea typeface="+mn-ea"/>
            </a:rPr>
            <a:t>28</a:t>
          </a:r>
          <a:r>
            <a:rPr kumimoji="1" lang="ja-JP" altLang="en-US" sz="1000">
              <a:latin typeface="+mn-ea"/>
              <a:ea typeface="+mn-ea"/>
            </a:rPr>
            <a:t>年度に策定した公共施設等総合管理計画に基づき、</a:t>
          </a:r>
          <a:r>
            <a:rPr kumimoji="1" lang="en-US" altLang="ja-JP" sz="1000">
              <a:latin typeface="+mn-ea"/>
              <a:ea typeface="+mn-ea"/>
            </a:rPr>
            <a:t>2056</a:t>
          </a:r>
          <a:r>
            <a:rPr kumimoji="1" lang="ja-JP" altLang="en-US" sz="1000">
              <a:latin typeface="+mn-ea"/>
              <a:ea typeface="+mn-ea"/>
            </a:rPr>
            <a:t>年度に、人口１人あたりの公共施設床面積を、</a:t>
          </a:r>
          <a:r>
            <a:rPr kumimoji="1" lang="en-US" altLang="ja-JP" sz="1000">
              <a:latin typeface="+mn-ea"/>
              <a:ea typeface="+mn-ea"/>
            </a:rPr>
            <a:t>2015</a:t>
          </a:r>
          <a:r>
            <a:rPr kumimoji="1" lang="ja-JP" altLang="en-US" sz="1000">
              <a:latin typeface="+mn-ea"/>
              <a:ea typeface="+mn-ea"/>
            </a:rPr>
            <a:t>年度と比較して</a:t>
          </a:r>
          <a:r>
            <a:rPr kumimoji="1" lang="en-US" altLang="ja-JP" sz="1000">
              <a:latin typeface="+mn-ea"/>
              <a:ea typeface="+mn-ea"/>
            </a:rPr>
            <a:t>10</a:t>
          </a:r>
          <a:r>
            <a:rPr kumimoji="1" lang="ja-JP" altLang="en-US" sz="1000">
              <a:latin typeface="+mn-ea"/>
              <a:ea typeface="+mn-ea"/>
            </a:rPr>
            <a:t>％削減することを目標に掲げ、施設の維持管理に取り組んでいる。有形固定資産減価償却率については、緩やかに上昇傾向であるが、全国・県平均を下回っているのが現状である。今後は、公共施設の床面積を削減する方針のもとで、施設の集約化・複合化等を加味しながら適切に維持管理を行っていく。</a:t>
          </a:r>
          <a:endParaRPr kumimoji="1" lang="en-US" altLang="ja-JP" sz="1000">
            <a:latin typeface="+mn-ea"/>
            <a:ea typeface="+mn-ea"/>
          </a:endParaRPr>
        </a:p>
        <a:p>
          <a:endParaRPr kumimoji="1" lang="en-US" altLang="ja-JP" sz="1000">
            <a:latin typeface="+mn-ea"/>
            <a:ea typeface="+mn-ea"/>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157026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38102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81190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414951"/>
          <a:ext cx="762000" cy="9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mn-ea"/>
              <a:ea typeface="+mn-ea"/>
            </a:rPr>
            <a:t>東武東上線森林公園駅及びつきのわ駅周辺における民間主導による分譲宅地開発等事業がすすみ、ゆるやかに人口が増加していることや東松山工業団地内企業の業績等の向上の影響もあり、町税を中心とした経常一般財源の収入は増加傾向にあるが、一方で一般財源を充当した物件費や維持補修費が増加傾向にある。将来負担額については、近年は既発債の償還終了等により起債残高も減少傾向にある。今後は、さらに償還が進行することから、債務償還比率については全国・県平均よりは高い比率ではあるが、緩やかに減少傾向になる見込である。</a:t>
          </a:r>
          <a:endParaRPr kumimoji="1" lang="en-US" altLang="ja-JP" sz="9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14920</xdr:rowOff>
    </xdr:from>
    <xdr:to>
      <xdr:col>76</xdr:col>
      <xdr:colOff>73025</xdr:colOff>
      <xdr:row>31</xdr:row>
      <xdr:rowOff>116520</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1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37797</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9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3693</xdr:rowOff>
    </xdr:from>
    <xdr:to>
      <xdr:col>72</xdr:col>
      <xdr:colOff>123825</xdr:colOff>
      <xdr:row>31</xdr:row>
      <xdr:rowOff>105293</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0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54493</xdr:rowOff>
    </xdr:from>
    <xdr:to>
      <xdr:col>76</xdr:col>
      <xdr:colOff>22225</xdr:colOff>
      <xdr:row>31</xdr:row>
      <xdr:rowOff>65720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6140968"/>
          <a:ext cx="711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121820</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8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40</xdr:row>
      <xdr:rowOff>9525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82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164465</xdr:rowOff>
    </xdr:from>
    <xdr:to>
      <xdr:col>15</xdr:col>
      <xdr:colOff>101600</xdr:colOff>
      <xdr:row>40</xdr:row>
      <xdr:rowOff>94615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xdr:rowOff>
    </xdr:from>
    <xdr:to>
      <xdr:col>19</xdr:col>
      <xdr:colOff>177800</xdr:colOff>
      <xdr:row>40</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867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85742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00000000-0008-0000-0E00-00006C00000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00000000-0008-0000-0E00-00006E00000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00000000-0008-0000-0E00-000070000000}"/>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18721</xdr:rowOff>
    </xdr:from>
    <xdr:to>
      <xdr:col>55</xdr:col>
      <xdr:colOff>50800</xdr:colOff>
      <xdr:row>42</xdr:row>
      <xdr:rowOff>120321</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7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18503</xdr:rowOff>
    </xdr:from>
    <xdr:to>
      <xdr:col>50</xdr:col>
      <xdr:colOff>165100</xdr:colOff>
      <xdr:row>42</xdr:row>
      <xdr:rowOff>120103</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72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69303</xdr:rowOff>
    </xdr:from>
    <xdr:to>
      <xdr:col>55</xdr:col>
      <xdr:colOff>0</xdr:colOff>
      <xdr:row>42</xdr:row>
      <xdr:rowOff>69521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9639300" y="727020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18058</xdr:rowOff>
    </xdr:from>
    <xdr:to>
      <xdr:col>46</xdr:col>
      <xdr:colOff>38100</xdr:colOff>
      <xdr:row>42</xdr:row>
      <xdr:rowOff>119658</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72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68858</xdr:rowOff>
    </xdr:from>
    <xdr:to>
      <xdr:col>50</xdr:col>
      <xdr:colOff>114300</xdr:colOff>
      <xdr:row>42</xdr:row>
      <xdr:rowOff>69303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8750300" y="7269758"/>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id="{00000000-0008-0000-0E00-000082000000}"/>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111230</xdr:rowOff>
    </xdr:from>
    <xdr:ext cx="534377" cy="259045"/>
    <xdr:sp macro="" textlink="">
      <xdr:nvSpPr>
        <xdr:cNvPr id="131" name="n_1mainValue【道路】&#10;一人当たり延長">
          <a:extLst>
            <a:ext uri="{FF2B5EF4-FFF2-40B4-BE49-F238E27FC236}">
              <a16:creationId xmlns:a16="http://schemas.microsoft.com/office/drawing/2014/main" id="{00000000-0008-0000-0E00-000083000000}"/>
            </a:ext>
          </a:extLst>
        </xdr:cNvPr>
        <xdr:cNvSpPr txBox="1"/>
      </xdr:nvSpPr>
      <xdr:spPr>
        <a:xfrm>
          <a:off x="9359411" y="73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136185</xdr:rowOff>
    </xdr:from>
    <xdr:ext cx="534377" cy="259045"/>
    <xdr:sp macro="" textlink="">
      <xdr:nvSpPr>
        <xdr:cNvPr id="132" name="n_2mainValue【道路】&#10;一人当たり延長">
          <a:extLst>
            <a:ext uri="{FF2B5EF4-FFF2-40B4-BE49-F238E27FC236}">
              <a16:creationId xmlns:a16="http://schemas.microsoft.com/office/drawing/2014/main" id="{00000000-0008-0000-0E00-000084000000}"/>
            </a:ext>
          </a:extLst>
        </xdr:cNvPr>
        <xdr:cNvSpPr txBox="1"/>
      </xdr:nvSpPr>
      <xdr:spPr>
        <a:xfrm>
          <a:off x="8483111" y="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153488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2412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2690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51724</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705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00000000-0008-0000-0E00-0000D2000000}"/>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0000000-0008-0000-0E00-0000D4000000}"/>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0000000-0008-0000-0E00-0000D6000000}"/>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163075</xdr:rowOff>
    </xdr:from>
    <xdr:to>
      <xdr:col>55</xdr:col>
      <xdr:colOff>50800</xdr:colOff>
      <xdr:row>64</xdr:row>
      <xdr:rowOff>93225</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10426700" y="109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25" name="【橋りょう・トンネル】&#10;一人当たり有形固定資産（償却資産）額該当値テキスト">
          <a:extLst>
            <a:ext uri="{FF2B5EF4-FFF2-40B4-BE49-F238E27FC236}">
              <a16:creationId xmlns:a16="http://schemas.microsoft.com/office/drawing/2014/main" id="{00000000-0008-0000-0E00-0000E1000000}"/>
            </a:ext>
          </a:extLst>
        </xdr:cNvPr>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161341</xdr:rowOff>
    </xdr:from>
    <xdr:to>
      <xdr:col>50</xdr:col>
      <xdr:colOff>165100</xdr:colOff>
      <xdr:row>64</xdr:row>
      <xdr:rowOff>91491</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9588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40691</xdr:rowOff>
    </xdr:from>
    <xdr:to>
      <xdr:col>55</xdr:col>
      <xdr:colOff>0</xdr:colOff>
      <xdr:row>64</xdr:row>
      <xdr:rowOff>42425</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9639300" y="11013491"/>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159448</xdr:rowOff>
    </xdr:from>
    <xdr:to>
      <xdr:col>46</xdr:col>
      <xdr:colOff>38100</xdr:colOff>
      <xdr:row>64</xdr:row>
      <xdr:rowOff>89598</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8699500" y="10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38798</xdr:rowOff>
    </xdr:from>
    <xdr:to>
      <xdr:col>50</xdr:col>
      <xdr:colOff>114300</xdr:colOff>
      <xdr:row>64</xdr:row>
      <xdr:rowOff>40691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8750300" y="1101159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82618</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80725</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10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a:extLst>
            <a:ext uri="{FF2B5EF4-FFF2-40B4-BE49-F238E27FC236}">
              <a16:creationId xmlns:a16="http://schemas.microsoft.com/office/drawing/2014/main" id="{00000000-0008-0000-0E00-00002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292" name="【認定こども園・幼稚園・保育所】&#10;有形固定資産減価償却率最小値テキスト">
          <a:extLst>
            <a:ext uri="{FF2B5EF4-FFF2-40B4-BE49-F238E27FC236}">
              <a16:creationId xmlns:a16="http://schemas.microsoft.com/office/drawing/2014/main" id="{00000000-0008-0000-0E00-000024010000}"/>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4" name="【認定こども園・幼稚園・保育所】&#10;有形固定資産減価償却率最大値テキスト">
          <a:extLst>
            <a:ext uri="{FF2B5EF4-FFF2-40B4-BE49-F238E27FC236}">
              <a16:creationId xmlns:a16="http://schemas.microsoft.com/office/drawing/2014/main" id="{00000000-0008-0000-0E00-00002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296" name="【認定こども園・幼稚園・保育所】&#10;有形固定資産減価償却率平均値テキスト">
          <a:extLst>
            <a:ext uri="{FF2B5EF4-FFF2-40B4-BE49-F238E27FC236}">
              <a16:creationId xmlns:a16="http://schemas.microsoft.com/office/drawing/2014/main" id="{00000000-0008-0000-0E00-00002801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405111" cy="259045"/>
    <xdr:sp macro="" textlink="">
      <xdr:nvSpPr>
        <xdr:cNvPr id="307" name="【認定こども園・幼稚園・保育所】&#10;有形固定資産減価償却率該当値テキスト">
          <a:extLst>
            <a:ext uri="{FF2B5EF4-FFF2-40B4-BE49-F238E27FC236}">
              <a16:creationId xmlns:a16="http://schemas.microsoft.com/office/drawing/2014/main" id="{00000000-0008-0000-0E00-000033010000}"/>
            </a:ext>
          </a:extLst>
        </xdr:cNvPr>
        <xdr:cNvSpPr txBox="1"/>
      </xdr:nvSpPr>
      <xdr:spPr>
        <a:xfrm>
          <a:off x="16357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33</xdr:row>
      <xdr:rowOff>127635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15481300" y="5779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80645</xdr:rowOff>
    </xdr:from>
    <xdr:to>
      <xdr:col>76</xdr:col>
      <xdr:colOff>165100</xdr:colOff>
      <xdr:row>34</xdr:row>
      <xdr:rowOff>10795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4541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33</xdr:row>
      <xdr:rowOff>131445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4592300" y="5785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12" name="n_1aveValue【認定こども園・幼稚園・保育所】&#10;有形固定資産減価償却率">
          <a:extLst>
            <a:ext uri="{FF2B5EF4-FFF2-40B4-BE49-F238E27FC236}">
              <a16:creationId xmlns:a16="http://schemas.microsoft.com/office/drawing/2014/main" id="{00000000-0008-0000-0E00-00003801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13" name="n_2aveValue【認定こども園・幼稚園・保育所】&#10;有形固定資産減価償却率">
          <a:extLst>
            <a:ext uri="{FF2B5EF4-FFF2-40B4-BE49-F238E27FC236}">
              <a16:creationId xmlns:a16="http://schemas.microsoft.com/office/drawing/2014/main" id="{00000000-0008-0000-0E00-000039010000}"/>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14" name="n_3aveValue【認定こども園・幼稚園・保育所】&#10;有形固定資産減価償却率">
          <a:extLst>
            <a:ext uri="{FF2B5EF4-FFF2-40B4-BE49-F238E27FC236}">
              <a16:creationId xmlns:a16="http://schemas.microsoft.com/office/drawing/2014/main" id="{00000000-0008-0000-0E00-00003A010000}"/>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23512</xdr:rowOff>
    </xdr:from>
    <xdr:ext cx="405111" cy="259045"/>
    <xdr:sp macro="" textlink="">
      <xdr:nvSpPr>
        <xdr:cNvPr id="315" name="n_1mainValue【認定こども園・幼稚園・保育所】&#10;有形固定資産減価償却率">
          <a:extLst>
            <a:ext uri="{FF2B5EF4-FFF2-40B4-BE49-F238E27FC236}">
              <a16:creationId xmlns:a16="http://schemas.microsoft.com/office/drawing/2014/main" id="{00000000-0008-0000-0E00-00003B010000}"/>
            </a:ext>
          </a:extLst>
        </xdr:cNvPr>
        <xdr:cNvSpPr txBox="1"/>
      </xdr:nvSpPr>
      <xdr:spPr>
        <a:xfrm>
          <a:off x="15266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27322</xdr:rowOff>
    </xdr:from>
    <xdr:ext cx="405111" cy="259045"/>
    <xdr:sp macro="" textlink="">
      <xdr:nvSpPr>
        <xdr:cNvPr id="316" name="n_2mainValue【認定こども園・幼稚園・保育所】&#10;有形固定資産減価償却率">
          <a:extLst>
            <a:ext uri="{FF2B5EF4-FFF2-40B4-BE49-F238E27FC236}">
              <a16:creationId xmlns:a16="http://schemas.microsoft.com/office/drawing/2014/main" id="{00000000-0008-0000-0E00-00003C010000}"/>
            </a:ext>
          </a:extLst>
        </xdr:cNvPr>
        <xdr:cNvSpPr txBox="1"/>
      </xdr:nvSpPr>
      <xdr:spPr>
        <a:xfrm>
          <a:off x="14389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00000000-0008-0000-0E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00000000-0008-0000-0E00-000057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00000000-0008-0000-0E00-000059010000}"/>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00000000-0008-0000-0E00-00005B010000}"/>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97246</xdr:rowOff>
    </xdr:from>
    <xdr:to>
      <xdr:col>116</xdr:col>
      <xdr:colOff>114300</xdr:colOff>
      <xdr:row>41</xdr:row>
      <xdr:rowOff>27396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22110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75673</xdr:rowOff>
    </xdr:from>
    <xdr:ext cx="469744" cy="259045"/>
    <xdr:sp macro="" textlink="">
      <xdr:nvSpPr>
        <xdr:cNvPr id="358" name="【認定こども園・幼稚園・保育所】&#10;一人当たり面積該当値テキスト">
          <a:extLst>
            <a:ext uri="{FF2B5EF4-FFF2-40B4-BE49-F238E27FC236}">
              <a16:creationId xmlns:a16="http://schemas.microsoft.com/office/drawing/2014/main" id="{00000000-0008-0000-0E00-000066010000}"/>
            </a:ext>
          </a:extLst>
        </xdr:cNvPr>
        <xdr:cNvSpPr txBox="1"/>
      </xdr:nvSpPr>
      <xdr:spPr>
        <a:xfrm>
          <a:off x="22199600"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141515</xdr:rowOff>
    </xdr:from>
    <xdr:to>
      <xdr:col>116</xdr:col>
      <xdr:colOff>63500</xdr:colOff>
      <xdr:row>40</xdr:row>
      <xdr:rowOff>148046</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21323300" y="69995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87449</xdr:rowOff>
    </xdr:from>
    <xdr:to>
      <xdr:col>107</xdr:col>
      <xdr:colOff>101600</xdr:colOff>
      <xdr:row>41</xdr:row>
      <xdr:rowOff>17599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2038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138249</xdr:rowOff>
    </xdr:from>
    <xdr:to>
      <xdr:col>111</xdr:col>
      <xdr:colOff>177800</xdr:colOff>
      <xdr:row>40</xdr:row>
      <xdr:rowOff>141515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20434300" y="699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363" name="n_1aveValue【認定こども園・幼稚園・保育所】&#10;一人当たり面積">
          <a:extLst>
            <a:ext uri="{FF2B5EF4-FFF2-40B4-BE49-F238E27FC236}">
              <a16:creationId xmlns:a16="http://schemas.microsoft.com/office/drawing/2014/main" id="{00000000-0008-0000-0E00-00006B010000}"/>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364" name="n_2aveValue【認定こども園・幼稚園・保育所】&#10;一人当たり面積">
          <a:extLst>
            <a:ext uri="{FF2B5EF4-FFF2-40B4-BE49-F238E27FC236}">
              <a16:creationId xmlns:a16="http://schemas.microsoft.com/office/drawing/2014/main" id="{00000000-0008-0000-0E00-00006C010000}"/>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65" name="n_3aveValue【認定こども園・幼稚園・保育所】&#10;一人当たり面積">
          <a:extLst>
            <a:ext uri="{FF2B5EF4-FFF2-40B4-BE49-F238E27FC236}">
              <a16:creationId xmlns:a16="http://schemas.microsoft.com/office/drawing/2014/main" id="{00000000-0008-0000-0E00-00006D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366" name="n_1mainValue【認定こども園・幼稚園・保育所】&#10;一人当たり面積">
          <a:extLst>
            <a:ext uri="{FF2B5EF4-FFF2-40B4-BE49-F238E27FC236}">
              <a16:creationId xmlns:a16="http://schemas.microsoft.com/office/drawing/2014/main" id="{00000000-0008-0000-0E00-00006E010000}"/>
            </a:ext>
          </a:extLst>
        </xdr:cNvPr>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8726</xdr:rowOff>
    </xdr:from>
    <xdr:ext cx="469744" cy="259045"/>
    <xdr:sp macro="" textlink="">
      <xdr:nvSpPr>
        <xdr:cNvPr id="367" name="n_2mainValue【認定こども園・幼稚園・保育所】&#10;一人当たり面積">
          <a:extLst>
            <a:ext uri="{FF2B5EF4-FFF2-40B4-BE49-F238E27FC236}">
              <a16:creationId xmlns:a16="http://schemas.microsoft.com/office/drawing/2014/main" id="{00000000-0008-0000-0E00-00006F010000}"/>
            </a:ext>
          </a:extLst>
        </xdr:cNvPr>
        <xdr:cNvSpPr txBox="1"/>
      </xdr:nvSpPr>
      <xdr:spPr>
        <a:xfrm>
          <a:off x="20199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id="{00000000-0008-0000-0E00-00008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93" name="【学校施設】&#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5" name="【学校施設】&#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397" name="【学校施設】&#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76835</xdr:rowOff>
    </xdr:from>
    <xdr:to>
      <xdr:col>85</xdr:col>
      <xdr:colOff>177800</xdr:colOff>
      <xdr:row>63</xdr:row>
      <xdr:rowOff>6985</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6268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55262</xdr:rowOff>
    </xdr:from>
    <xdr:ext cx="405111" cy="259045"/>
    <xdr:sp macro="" textlink="">
      <xdr:nvSpPr>
        <xdr:cNvPr id="408" name="【学校施設】&#10;有形固定資産減価償却率該当値テキスト">
          <a:extLst>
            <a:ext uri="{FF2B5EF4-FFF2-40B4-BE49-F238E27FC236}">
              <a16:creationId xmlns:a16="http://schemas.microsoft.com/office/drawing/2014/main" id="{00000000-0008-0000-0E00-000098010000}"/>
            </a:ext>
          </a:extLst>
        </xdr:cNvPr>
        <xdr:cNvSpPr txBox="1"/>
      </xdr:nvSpPr>
      <xdr:spPr>
        <a:xfrm>
          <a:off x="16357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111125</xdr:rowOff>
    </xdr:from>
    <xdr:to>
      <xdr:col>81</xdr:col>
      <xdr:colOff>101600</xdr:colOff>
      <xdr:row>63</xdr:row>
      <xdr:rowOff>41275</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5430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127635</xdr:rowOff>
    </xdr:from>
    <xdr:to>
      <xdr:col>85</xdr:col>
      <xdr:colOff>127000</xdr:colOff>
      <xdr:row>62</xdr:row>
      <xdr:rowOff>161925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5481300" y="10757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161925</xdr:rowOff>
    </xdr:from>
    <xdr:to>
      <xdr:col>81</xdr:col>
      <xdr:colOff>50800</xdr:colOff>
      <xdr:row>63</xdr:row>
      <xdr:rowOff>26670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4592300" y="10791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13" name="n_1aveValue【学校施設】&#10;有形固定資産減価償却率">
          <a:extLst>
            <a:ext uri="{FF2B5EF4-FFF2-40B4-BE49-F238E27FC236}">
              <a16:creationId xmlns:a16="http://schemas.microsoft.com/office/drawing/2014/main" id="{00000000-0008-0000-0E00-00009D010000}"/>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14" name="n_2aveValue【学校施設】&#10;有形固定資産減価償却率">
          <a:extLst>
            <a:ext uri="{FF2B5EF4-FFF2-40B4-BE49-F238E27FC236}">
              <a16:creationId xmlns:a16="http://schemas.microsoft.com/office/drawing/2014/main" id="{00000000-0008-0000-0E00-00009E010000}"/>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15" name="n_3aveValue【学校施設】&#10;有形固定資産減価償却率">
          <a:extLst>
            <a:ext uri="{FF2B5EF4-FFF2-40B4-BE49-F238E27FC236}">
              <a16:creationId xmlns:a16="http://schemas.microsoft.com/office/drawing/2014/main" id="{00000000-0008-0000-0E00-00009F01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32402</xdr:rowOff>
    </xdr:from>
    <xdr:ext cx="405111" cy="259045"/>
    <xdr:sp macro="" textlink="">
      <xdr:nvSpPr>
        <xdr:cNvPr id="416" name="n_1mainValue【学校施設】&#10;有形固定資産減価償却率">
          <a:extLst>
            <a:ext uri="{FF2B5EF4-FFF2-40B4-BE49-F238E27FC236}">
              <a16:creationId xmlns:a16="http://schemas.microsoft.com/office/drawing/2014/main" id="{00000000-0008-0000-0E00-0000A0010000}"/>
            </a:ext>
          </a:extLst>
        </xdr:cNvPr>
        <xdr:cNvSpPr txBox="1"/>
      </xdr:nvSpPr>
      <xdr:spPr>
        <a:xfrm>
          <a:off x="15266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417" name="n_2mainValue【学校施設】&#10;有形固定資産減価償却率">
          <a:extLst>
            <a:ext uri="{FF2B5EF4-FFF2-40B4-BE49-F238E27FC236}">
              <a16:creationId xmlns:a16="http://schemas.microsoft.com/office/drawing/2014/main" id="{00000000-0008-0000-0E00-0000A1010000}"/>
            </a:ext>
          </a:extLst>
        </xdr:cNvPr>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id="{00000000-0008-0000-0E00-0000B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43" name="【学校施設】&#10;一人当たり面積最小値テキスト">
          <a:extLst>
            <a:ext uri="{FF2B5EF4-FFF2-40B4-BE49-F238E27FC236}">
              <a16:creationId xmlns:a16="http://schemas.microsoft.com/office/drawing/2014/main" id="{00000000-0008-0000-0E00-0000BB010000}"/>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5" name="【学校施設】&#10;一人当たり面積最大値テキスト">
          <a:extLst>
            <a:ext uri="{FF2B5EF4-FFF2-40B4-BE49-F238E27FC236}">
              <a16:creationId xmlns:a16="http://schemas.microsoft.com/office/drawing/2014/main" id="{00000000-0008-0000-0E00-0000BD01000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47" name="【学校施設】&#10;一人当たり面積平均値テキスト">
          <a:extLst>
            <a:ext uri="{FF2B5EF4-FFF2-40B4-BE49-F238E27FC236}">
              <a16:creationId xmlns:a16="http://schemas.microsoft.com/office/drawing/2014/main" id="{00000000-0008-0000-0E00-0000BF010000}"/>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34925</xdr:rowOff>
    </xdr:from>
    <xdr:to>
      <xdr:col>116</xdr:col>
      <xdr:colOff>114300</xdr:colOff>
      <xdr:row>63</xdr:row>
      <xdr:rowOff>136525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2110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121302</xdr:rowOff>
    </xdr:from>
    <xdr:ext cx="469744" cy="259045"/>
    <xdr:sp macro="" textlink="">
      <xdr:nvSpPr>
        <xdr:cNvPr id="458" name="【学校施設】&#10;一人当たり面積該当値テキスト">
          <a:extLst>
            <a:ext uri="{FF2B5EF4-FFF2-40B4-BE49-F238E27FC236}">
              <a16:creationId xmlns:a16="http://schemas.microsoft.com/office/drawing/2014/main" id="{00000000-0008-0000-0E00-0000CA010000}"/>
            </a:ext>
          </a:extLst>
        </xdr:cNvPr>
        <xdr:cNvSpPr txBox="1"/>
      </xdr:nvSpPr>
      <xdr:spPr>
        <a:xfrm>
          <a:off x="22199600"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24257</xdr:rowOff>
    </xdr:from>
    <xdr:to>
      <xdr:col>112</xdr:col>
      <xdr:colOff>38100</xdr:colOff>
      <xdr:row>63</xdr:row>
      <xdr:rowOff>125857</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1272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75057</xdr:rowOff>
    </xdr:from>
    <xdr:to>
      <xdr:col>116</xdr:col>
      <xdr:colOff>63500</xdr:colOff>
      <xdr:row>63</xdr:row>
      <xdr:rowOff>85725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1323300" y="1087640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xdr:rowOff>
    </xdr:from>
    <xdr:to>
      <xdr:col>107</xdr:col>
      <xdr:colOff>101600</xdr:colOff>
      <xdr:row>63</xdr:row>
      <xdr:rowOff>114046</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0383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75057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0434300" y="108645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63" name="n_1aveValue【学校施設】&#10;一人当たり面積">
          <a:extLst>
            <a:ext uri="{FF2B5EF4-FFF2-40B4-BE49-F238E27FC236}">
              <a16:creationId xmlns:a16="http://schemas.microsoft.com/office/drawing/2014/main" id="{00000000-0008-0000-0E00-0000CF010000}"/>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4" name="n_2aveValue【学校施設】&#10;一人当たり面積">
          <a:extLst>
            <a:ext uri="{FF2B5EF4-FFF2-40B4-BE49-F238E27FC236}">
              <a16:creationId xmlns:a16="http://schemas.microsoft.com/office/drawing/2014/main" id="{00000000-0008-0000-0E00-0000D0010000}"/>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5" name="n_3aveValue【学校施設】&#10;一人当たり面積">
          <a:extLst>
            <a:ext uri="{FF2B5EF4-FFF2-40B4-BE49-F238E27FC236}">
              <a16:creationId xmlns:a16="http://schemas.microsoft.com/office/drawing/2014/main" id="{00000000-0008-0000-0E00-0000D1010000}"/>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116984</xdr:rowOff>
    </xdr:from>
    <xdr:ext cx="469744" cy="259045"/>
    <xdr:sp macro="" textlink="">
      <xdr:nvSpPr>
        <xdr:cNvPr id="466" name="n_1mainValue【学校施設】&#10;一人当たり面積">
          <a:extLst>
            <a:ext uri="{FF2B5EF4-FFF2-40B4-BE49-F238E27FC236}">
              <a16:creationId xmlns:a16="http://schemas.microsoft.com/office/drawing/2014/main" id="{00000000-0008-0000-0E00-0000D2010000}"/>
            </a:ext>
          </a:extLst>
        </xdr:cNvPr>
        <xdr:cNvSpPr txBox="1"/>
      </xdr:nvSpPr>
      <xdr:spPr>
        <a:xfrm>
          <a:off x="210757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105173</xdr:rowOff>
    </xdr:from>
    <xdr:ext cx="469744" cy="259045"/>
    <xdr:sp macro="" textlink="">
      <xdr:nvSpPr>
        <xdr:cNvPr id="467" name="n_2mainValue【学校施設】&#10;一人当たり面積">
          <a:extLst>
            <a:ext uri="{FF2B5EF4-FFF2-40B4-BE49-F238E27FC236}">
              <a16:creationId xmlns:a16="http://schemas.microsoft.com/office/drawing/2014/main" id="{00000000-0008-0000-0E00-0000D3010000}"/>
            </a:ext>
          </a:extLst>
        </xdr:cNvPr>
        <xdr:cNvSpPr txBox="1"/>
      </xdr:nvSpPr>
      <xdr:spPr>
        <a:xfrm>
          <a:off x="20199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a:extLst>
            <a:ext uri="{FF2B5EF4-FFF2-40B4-BE49-F238E27FC236}">
              <a16:creationId xmlns:a16="http://schemas.microsoft.com/office/drawing/2014/main" id="{00000000-0008-0000-0E00-0000F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7" name="【公民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9" name="【公民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11" name="【公民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522" name="【公民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34544</xdr:rowOff>
    </xdr:from>
    <xdr:to>
      <xdr:col>81</xdr:col>
      <xdr:colOff>101600</xdr:colOff>
      <xdr:row>103</xdr:row>
      <xdr:rowOff>136144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85344</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5481300" y="177012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80263</xdr:rowOff>
    </xdr:from>
    <xdr:to>
      <xdr:col>76</xdr:col>
      <xdr:colOff>165100</xdr:colOff>
      <xdr:row>104</xdr:row>
      <xdr:rowOff>10413</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131063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4592300" y="1774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27" name="n_1aveValue【公民館】&#10;有形固定資産減価償却率">
          <a:extLst>
            <a:ext uri="{FF2B5EF4-FFF2-40B4-BE49-F238E27FC236}">
              <a16:creationId xmlns:a16="http://schemas.microsoft.com/office/drawing/2014/main" id="{00000000-0008-0000-0E00-00000F020000}"/>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28" name="n_2aveValue【公民館】&#10;有形固定資産減価償却率">
          <a:extLst>
            <a:ext uri="{FF2B5EF4-FFF2-40B4-BE49-F238E27FC236}">
              <a16:creationId xmlns:a16="http://schemas.microsoft.com/office/drawing/2014/main" id="{00000000-0008-0000-0E00-00001002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529" name="n_3aveValue【公民館】&#10;有形固定資産減価償却率">
          <a:extLst>
            <a:ext uri="{FF2B5EF4-FFF2-40B4-BE49-F238E27FC236}">
              <a16:creationId xmlns:a16="http://schemas.microsoft.com/office/drawing/2014/main" id="{00000000-0008-0000-0E00-000011020000}"/>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152671</xdr:rowOff>
    </xdr:from>
    <xdr:ext cx="405111" cy="259045"/>
    <xdr:sp macro="" textlink="">
      <xdr:nvSpPr>
        <xdr:cNvPr id="530" name="n_1mainValue【公民館】&#10;有形固定資産減価償却率">
          <a:extLst>
            <a:ext uri="{FF2B5EF4-FFF2-40B4-BE49-F238E27FC236}">
              <a16:creationId xmlns:a16="http://schemas.microsoft.com/office/drawing/2014/main" id="{00000000-0008-0000-0E00-000012020000}"/>
            </a:ext>
          </a:extLst>
        </xdr:cNvPr>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26940</xdr:rowOff>
    </xdr:from>
    <xdr:ext cx="405111" cy="259045"/>
    <xdr:sp macro="" textlink="">
      <xdr:nvSpPr>
        <xdr:cNvPr id="531" name="n_2mainValue【公民館】&#10;有形固定資産減価償却率">
          <a:extLst>
            <a:ext uri="{FF2B5EF4-FFF2-40B4-BE49-F238E27FC236}">
              <a16:creationId xmlns:a16="http://schemas.microsoft.com/office/drawing/2014/main" id="{00000000-0008-0000-0E00-000013020000}"/>
            </a:ext>
          </a:extLst>
        </xdr:cNvPr>
        <xdr:cNvSpPr txBox="1"/>
      </xdr:nvSpPr>
      <xdr:spPr>
        <a:xfrm>
          <a:off x="14389744"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a:extLst>
            <a:ext uri="{FF2B5EF4-FFF2-40B4-BE49-F238E27FC236}">
              <a16:creationId xmlns:a16="http://schemas.microsoft.com/office/drawing/2014/main" id="{00000000-0008-0000-0E00-00002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8" name="【公民館】&#10;一人当たり面積最小値テキスト">
          <a:extLst>
            <a:ext uri="{FF2B5EF4-FFF2-40B4-BE49-F238E27FC236}">
              <a16:creationId xmlns:a16="http://schemas.microsoft.com/office/drawing/2014/main" id="{00000000-0008-0000-0E00-00002E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60" name="【公民館】&#10;一人当たり面積最大値テキスト">
          <a:extLst>
            <a:ext uri="{FF2B5EF4-FFF2-40B4-BE49-F238E27FC236}">
              <a16:creationId xmlns:a16="http://schemas.microsoft.com/office/drawing/2014/main" id="{00000000-0008-0000-0E00-000030020000}"/>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562" name="【公民館】&#10;一人当たり面積平均値テキスト">
          <a:extLst>
            <a:ext uri="{FF2B5EF4-FFF2-40B4-BE49-F238E27FC236}">
              <a16:creationId xmlns:a16="http://schemas.microsoft.com/office/drawing/2014/main" id="{00000000-0008-0000-0E00-00003202000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121738</xdr:rowOff>
    </xdr:from>
    <xdr:to>
      <xdr:col>116</xdr:col>
      <xdr:colOff>114300</xdr:colOff>
      <xdr:row>109</xdr:row>
      <xdr:rowOff>51888</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2110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36665</xdr:rowOff>
    </xdr:from>
    <xdr:ext cx="469744" cy="259045"/>
    <xdr:sp macro="" textlink="">
      <xdr:nvSpPr>
        <xdr:cNvPr id="573" name="【公民館】&#10;一人当たり面積該当値テキスト">
          <a:extLst>
            <a:ext uri="{FF2B5EF4-FFF2-40B4-BE49-F238E27FC236}">
              <a16:creationId xmlns:a16="http://schemas.microsoft.com/office/drawing/2014/main" id="{00000000-0008-0000-0E00-00003D020000}"/>
            </a:ext>
          </a:extLst>
        </xdr:cNvPr>
        <xdr:cNvSpPr txBox="1"/>
      </xdr:nvSpPr>
      <xdr:spPr>
        <a:xfrm>
          <a:off x="22199600" y="18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1088</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1323300" y="1868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109</xdr:row>
      <xdr:rowOff>1088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0434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78" name="n_1aveValue【公民館】&#10;一人当たり面積">
          <a:extLst>
            <a:ext uri="{FF2B5EF4-FFF2-40B4-BE49-F238E27FC236}">
              <a16:creationId xmlns:a16="http://schemas.microsoft.com/office/drawing/2014/main" id="{00000000-0008-0000-0E00-00004202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79" name="n_2aveValue【公民館】&#10;一人当たり面積">
          <a:extLst>
            <a:ext uri="{FF2B5EF4-FFF2-40B4-BE49-F238E27FC236}">
              <a16:creationId xmlns:a16="http://schemas.microsoft.com/office/drawing/2014/main" id="{00000000-0008-0000-0E00-00004302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80" name="n_3aveValue【公民館】&#10;一人当たり面積">
          <a:extLst>
            <a:ext uri="{FF2B5EF4-FFF2-40B4-BE49-F238E27FC236}">
              <a16:creationId xmlns:a16="http://schemas.microsoft.com/office/drawing/2014/main" id="{00000000-0008-0000-0E00-000044020000}"/>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581" name="n_1mainValue【公民館】&#10;一人当たり面積">
          <a:extLst>
            <a:ext uri="{FF2B5EF4-FFF2-40B4-BE49-F238E27FC236}">
              <a16:creationId xmlns:a16="http://schemas.microsoft.com/office/drawing/2014/main" id="{00000000-0008-0000-0E00-000045020000}"/>
            </a:ext>
          </a:extLst>
        </xdr:cNvPr>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582" name="n_2mainValue【公民館】&#10;一人当たり面積">
          <a:extLst>
            <a:ext uri="{FF2B5EF4-FFF2-40B4-BE49-F238E27FC236}">
              <a16:creationId xmlns:a16="http://schemas.microsoft.com/office/drawing/2014/main" id="{00000000-0008-0000-0E00-000046020000}"/>
            </a:ext>
          </a:extLst>
        </xdr:cNvPr>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類似団体平均と比較して、有形固定資産減価償却率が高いのは、幼稚園・公民館施設であり、低いのは道路、学校施設の類型となっている。特に、幼稚園における有形固定資産減価償却率は平成３０年度は</a:t>
          </a:r>
          <a:r>
            <a:rPr kumimoji="1" lang="en-US" altLang="ja-JP" sz="1300">
              <a:latin typeface="+mn-ea"/>
              <a:ea typeface="+mn-ea"/>
            </a:rPr>
            <a:t>96.6</a:t>
          </a:r>
          <a:r>
            <a:rPr kumimoji="1" lang="ja-JP" altLang="en-US" sz="1300">
              <a:latin typeface="+mn-ea"/>
              <a:ea typeface="+mn-ea"/>
            </a:rPr>
            <a:t>％を示しており、施設の更新が求められている。昭和</a:t>
          </a:r>
          <a:r>
            <a:rPr kumimoji="1" lang="en-US" altLang="ja-JP" sz="1300">
              <a:latin typeface="+mn-ea"/>
              <a:ea typeface="+mn-ea"/>
            </a:rPr>
            <a:t>59</a:t>
          </a:r>
          <a:r>
            <a:rPr kumimoji="1" lang="ja-JP" altLang="en-US" sz="1300">
              <a:latin typeface="+mn-ea"/>
              <a:ea typeface="+mn-ea"/>
            </a:rPr>
            <a:t>年に建設されて以降、大規模改修等は実施されることなく現在も引き続いて使用されている建築物であるが、建物の老朽化が問題となっており、早期の建替・改修が望まれている。子育て施策や教育環境の充実を町の重点施策として掲げていることから、本施設の整備は早期に実現されたい。一方で、学校施設や道路については、計画的に整備がされており、有形固定資産減価償却率が類似団体と比較して低い傾向にある。公共施設等総合管理計画や舗装個別施設計画等にもとづいて計画的に修繕が実施されている証拠であり、今後も計画的に修繕等を実施し、長寿命化を図りたい。</a:t>
          </a:r>
          <a:endParaRPr kumimoji="1" lang="en-US" altLang="ja-JP" sz="1300">
            <a:latin typeface="+mn-ea"/>
            <a:ea typeface="+mn-ea"/>
          </a:endParaRPr>
        </a:p>
        <a:p>
          <a:endParaRPr kumimoji="1" lang="en-US" altLang="ja-JP" sz="1300">
            <a:latin typeface="+mn-ea"/>
            <a:ea typeface="+mn-ea"/>
          </a:endParaRPr>
        </a:p>
        <a:p>
          <a:endParaRPr kumimoji="1" lang="en-US" altLang="ja-JP" sz="13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19,038
18,552
29.68
6,550,482
6,264,188
279,971
4,207,190
5,520,084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704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89807</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982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71665</xdr:rowOff>
    </xdr:from>
    <xdr:to>
      <xdr:col>15</xdr:col>
      <xdr:colOff>101600</xdr:colOff>
      <xdr:row>58</xdr:row>
      <xdr:rowOff>1815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89807</xdr:rowOff>
    </xdr:from>
    <xdr:to>
      <xdr:col>19</xdr:col>
      <xdr:colOff>177800</xdr:colOff>
      <xdr:row>57</xdr:row>
      <xdr:rowOff>122465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2908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8" name="n_1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9" name="n_2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81" name="n_1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18342</xdr:rowOff>
    </xdr:from>
    <xdr:ext cx="405111" cy="259045"/>
    <xdr:sp macro="" textlink="">
      <xdr:nvSpPr>
        <xdr:cNvPr id="182" name="n_2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a:extLst>
            <a:ext uri="{FF2B5EF4-FFF2-40B4-BE49-F238E27FC236}">
              <a16:creationId xmlns:a16="http://schemas.microsoft.com/office/drawing/2014/main" id="{00000000-0008-0000-0F00-0000D1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a:extLst>
            <a:ext uri="{FF2B5EF4-FFF2-40B4-BE49-F238E27FC236}">
              <a16:creationId xmlns:a16="http://schemas.microsoft.com/office/drawing/2014/main" id="{00000000-0008-0000-0F00-0000D3000000}"/>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a:extLst>
            <a:ext uri="{FF2B5EF4-FFF2-40B4-BE49-F238E27FC236}">
              <a16:creationId xmlns:a16="http://schemas.microsoft.com/office/drawing/2014/main" id="{00000000-0008-0000-0F00-0000D500000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117384</xdr:rowOff>
    </xdr:from>
    <xdr:to>
      <xdr:col>55</xdr:col>
      <xdr:colOff>50800</xdr:colOff>
      <xdr:row>64</xdr:row>
      <xdr:rowOff>47534</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10426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32311</xdr:rowOff>
    </xdr:from>
    <xdr:ext cx="469744" cy="259045"/>
    <xdr:sp macro="" textlink="">
      <xdr:nvSpPr>
        <xdr:cNvPr id="224" name="【体育館・プール】&#10;一人当たり面積該当値テキスト">
          <a:extLst>
            <a:ext uri="{FF2B5EF4-FFF2-40B4-BE49-F238E27FC236}">
              <a16:creationId xmlns:a16="http://schemas.microsoft.com/office/drawing/2014/main" id="{00000000-0008-0000-0F00-0000E0000000}"/>
            </a:ext>
          </a:extLst>
        </xdr:cNvPr>
        <xdr:cNvSpPr txBox="1"/>
      </xdr:nvSpPr>
      <xdr:spPr>
        <a:xfrm>
          <a:off x="10515600" y="108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115207</xdr:rowOff>
    </xdr:from>
    <xdr:to>
      <xdr:col>50</xdr:col>
      <xdr:colOff>165100</xdr:colOff>
      <xdr:row>64</xdr:row>
      <xdr:rowOff>45357</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95885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166007</xdr:rowOff>
    </xdr:from>
    <xdr:to>
      <xdr:col>55</xdr:col>
      <xdr:colOff>0</xdr:colOff>
      <xdr:row>63</xdr:row>
      <xdr:rowOff>168184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9639300" y="109673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111941</xdr:rowOff>
    </xdr:from>
    <xdr:to>
      <xdr:col>46</xdr:col>
      <xdr:colOff>38100</xdr:colOff>
      <xdr:row>64</xdr:row>
      <xdr:rowOff>42091</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8699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162741</xdr:rowOff>
    </xdr:from>
    <xdr:to>
      <xdr:col>50</xdr:col>
      <xdr:colOff>114300</xdr:colOff>
      <xdr:row>63</xdr:row>
      <xdr:rowOff>166007</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8750300" y="109640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F00-0000E500000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F00-0000E6000000}"/>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F00-0000E7000000}"/>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36484</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F00-0000E8000000}"/>
            </a:ext>
          </a:extLst>
        </xdr:cNvPr>
        <xdr:cNvSpPr txBox="1"/>
      </xdr:nvSpPr>
      <xdr:spPr>
        <a:xfrm>
          <a:off x="9391727"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33218</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F00-0000E9000000}"/>
            </a:ext>
          </a:extLst>
        </xdr:cNvPr>
        <xdr:cNvSpPr txBox="1"/>
      </xdr:nvSpPr>
      <xdr:spPr>
        <a:xfrm>
          <a:off x="8515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00000000-0008-0000-0F00-00001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5" name="【市民会館】&#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7" name="【市民会館】&#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xdr:rowOff>
    </xdr:from>
    <xdr:to>
      <xdr:col>24</xdr:col>
      <xdr:colOff>114300</xdr:colOff>
      <xdr:row>102</xdr:row>
      <xdr:rowOff>107950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4584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29227</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00000000-0008-0000-0F00-000022010000}"/>
            </a:ext>
          </a:extLst>
        </xdr:cNvPr>
        <xdr:cNvSpPr txBox="1"/>
      </xdr:nvSpPr>
      <xdr:spPr>
        <a:xfrm>
          <a:off x="4673600"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42545</xdr:rowOff>
    </xdr:from>
    <xdr:to>
      <xdr:col>20</xdr:col>
      <xdr:colOff>38100</xdr:colOff>
      <xdr:row>102</xdr:row>
      <xdr:rowOff>144145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3746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57150</xdr:rowOff>
    </xdr:from>
    <xdr:to>
      <xdr:col>24</xdr:col>
      <xdr:colOff>63500</xdr:colOff>
      <xdr:row>102</xdr:row>
      <xdr:rowOff>93345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3797300" y="17545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93345</xdr:rowOff>
    </xdr:from>
    <xdr:to>
      <xdr:col>19</xdr:col>
      <xdr:colOff>177800</xdr:colOff>
      <xdr:row>102</xdr:row>
      <xdr:rowOff>131445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2908300" y="1758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295" name="n_1aveValue【市民会館】&#10;有形固定資産減価償却率">
          <a:extLst>
            <a:ext uri="{FF2B5EF4-FFF2-40B4-BE49-F238E27FC236}">
              <a16:creationId xmlns:a16="http://schemas.microsoft.com/office/drawing/2014/main" id="{00000000-0008-0000-0F00-000027010000}"/>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296" name="n_2aveValue【市民会館】&#10;有形固定資産減価償却率">
          <a:extLst>
            <a:ext uri="{FF2B5EF4-FFF2-40B4-BE49-F238E27FC236}">
              <a16:creationId xmlns:a16="http://schemas.microsoft.com/office/drawing/2014/main" id="{00000000-0008-0000-0F00-000028010000}"/>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297" name="n_3aveValue【市民会館】&#10;有形固定資産減価償却率">
          <a:extLst>
            <a:ext uri="{FF2B5EF4-FFF2-40B4-BE49-F238E27FC236}">
              <a16:creationId xmlns:a16="http://schemas.microsoft.com/office/drawing/2014/main" id="{00000000-0008-0000-0F00-000029010000}"/>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160672</xdr:rowOff>
    </xdr:from>
    <xdr:ext cx="405111" cy="259045"/>
    <xdr:sp macro="" textlink="">
      <xdr:nvSpPr>
        <xdr:cNvPr id="298" name="n_1mainValue【市民会館】&#10;有形固定資産減価償却率">
          <a:extLst>
            <a:ext uri="{FF2B5EF4-FFF2-40B4-BE49-F238E27FC236}">
              <a16:creationId xmlns:a16="http://schemas.microsoft.com/office/drawing/2014/main" id="{00000000-0008-0000-0F00-00002A010000}"/>
            </a:ext>
          </a:extLst>
        </xdr:cNvPr>
        <xdr:cNvSpPr txBox="1"/>
      </xdr:nvSpPr>
      <xdr:spPr>
        <a:xfrm>
          <a:off x="3582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299" name="n_2mainValue【市民会館】&#10;有形固定資産減価償却率">
          <a:extLst>
            <a:ext uri="{FF2B5EF4-FFF2-40B4-BE49-F238E27FC236}">
              <a16:creationId xmlns:a16="http://schemas.microsoft.com/office/drawing/2014/main" id="{00000000-0008-0000-0F00-00002B010000}"/>
            </a:ext>
          </a:extLst>
        </xdr:cNvPr>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00000000-0008-0000-0F00-00004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2" name="【市民会館】&#10;一人当たり面積最小値テキスト">
          <a:extLst>
            <a:ext uri="{FF2B5EF4-FFF2-40B4-BE49-F238E27FC236}">
              <a16:creationId xmlns:a16="http://schemas.microsoft.com/office/drawing/2014/main" id="{00000000-0008-0000-0F00-000042010000}"/>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4" name="【市民会館】&#10;一人当たり面積最大値テキスト">
          <a:extLst>
            <a:ext uri="{FF2B5EF4-FFF2-40B4-BE49-F238E27FC236}">
              <a16:creationId xmlns:a16="http://schemas.microsoft.com/office/drawing/2014/main" id="{00000000-0008-0000-0F00-000044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26" name="【市民会館】&#10;一人当たり面積平均値テキスト">
          <a:extLst>
            <a:ext uri="{FF2B5EF4-FFF2-40B4-BE49-F238E27FC236}">
              <a16:creationId xmlns:a16="http://schemas.microsoft.com/office/drawing/2014/main" id="{00000000-0008-0000-0F00-000046010000}"/>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macro="" textlink="">
      <xdr:nvSpPr>
        <xdr:cNvPr id="337" name="【市民会館】&#10;一人当たり面積該当値テキスト">
          <a:extLst>
            <a:ext uri="{FF2B5EF4-FFF2-40B4-BE49-F238E27FC236}">
              <a16:creationId xmlns:a16="http://schemas.microsoft.com/office/drawing/2014/main" id="{00000000-0008-0000-0F00-000051010000}"/>
            </a:ext>
          </a:extLst>
        </xdr:cNvPr>
        <xdr:cNvSpPr txBox="1"/>
      </xdr:nvSpPr>
      <xdr:spPr>
        <a:xfrm>
          <a:off x="10515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124206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639300" y="1846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119635</xdr:rowOff>
    </xdr:from>
    <xdr:to>
      <xdr:col>50</xdr:col>
      <xdr:colOff>114300</xdr:colOff>
      <xdr:row>107</xdr:row>
      <xdr:rowOff>121920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8750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342" name="n_1aveValue【市民会館】&#10;一人当たり面積">
          <a:extLst>
            <a:ext uri="{FF2B5EF4-FFF2-40B4-BE49-F238E27FC236}">
              <a16:creationId xmlns:a16="http://schemas.microsoft.com/office/drawing/2014/main" id="{00000000-0008-0000-0F00-000056010000}"/>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343" name="n_2aveValue【市民会館】&#10;一人当たり面積">
          <a:extLst>
            <a:ext uri="{FF2B5EF4-FFF2-40B4-BE49-F238E27FC236}">
              <a16:creationId xmlns:a16="http://schemas.microsoft.com/office/drawing/2014/main" id="{00000000-0008-0000-0F00-000057010000}"/>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44" name="n_3aveValue【市民会館】&#10;一人当たり面積">
          <a:extLst>
            <a:ext uri="{FF2B5EF4-FFF2-40B4-BE49-F238E27FC236}">
              <a16:creationId xmlns:a16="http://schemas.microsoft.com/office/drawing/2014/main" id="{00000000-0008-0000-0F00-000058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45" name="n_1mainValue【市民会館】&#10;一人当たり面積">
          <a:extLst>
            <a:ext uri="{FF2B5EF4-FFF2-40B4-BE49-F238E27FC236}">
              <a16:creationId xmlns:a16="http://schemas.microsoft.com/office/drawing/2014/main" id="{00000000-0008-0000-0F00-000059010000}"/>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46" name="n_2mainValue【市民会館】&#10;一人当たり面積">
          <a:extLst>
            <a:ext uri="{FF2B5EF4-FFF2-40B4-BE49-F238E27FC236}">
              <a16:creationId xmlns:a16="http://schemas.microsoft.com/office/drawing/2014/main" id="{00000000-0008-0000-0F00-00005A010000}"/>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a:extLst>
            <a:ext uri="{FF2B5EF4-FFF2-40B4-BE49-F238E27FC236}">
              <a16:creationId xmlns:a16="http://schemas.microsoft.com/office/drawing/2014/main" id="{00000000-0008-0000-0F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2" name="【一般廃棄物処理施設】&#10;有形固定資産減価償却率最小値テキスト">
          <a:extLst>
            <a:ext uri="{FF2B5EF4-FFF2-40B4-BE49-F238E27FC236}">
              <a16:creationId xmlns:a16="http://schemas.microsoft.com/office/drawing/2014/main" id="{00000000-0008-0000-0F00-00007401000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一般廃棄物処理施設】&#10;有形固定資産減価償却率最大値テキスト">
          <a:extLst>
            <a:ext uri="{FF2B5EF4-FFF2-40B4-BE49-F238E27FC236}">
              <a16:creationId xmlns:a16="http://schemas.microsoft.com/office/drawing/2014/main" id="{00000000-0008-0000-0F00-00007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76" name="【一般廃棄物処理施設】&#10;有形固定資産減価償却率平均値テキスト">
          <a:extLst>
            <a:ext uri="{FF2B5EF4-FFF2-40B4-BE49-F238E27FC236}">
              <a16:creationId xmlns:a16="http://schemas.microsoft.com/office/drawing/2014/main" id="{00000000-0008-0000-0F00-000078010000}"/>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387" name="【一般廃棄物処理施設】&#10;有形固定資産減価償却率該当値テキスト">
          <a:extLst>
            <a:ext uri="{FF2B5EF4-FFF2-40B4-BE49-F238E27FC236}">
              <a16:creationId xmlns:a16="http://schemas.microsoft.com/office/drawing/2014/main" id="{00000000-0008-0000-0F00-000083010000}"/>
            </a:ext>
          </a:extLst>
        </xdr:cNvPr>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72390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5481300" y="6031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36</xdr:row>
      <xdr:rowOff>24765</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4592300" y="607314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92" name="n_1aveValue【一般廃棄物処理施設】&#10;有形固定資産減価償却率">
          <a:extLst>
            <a:ext uri="{FF2B5EF4-FFF2-40B4-BE49-F238E27FC236}">
              <a16:creationId xmlns:a16="http://schemas.microsoft.com/office/drawing/2014/main" id="{00000000-0008-0000-0F00-000088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93" name="n_2aveValue【一般廃棄物処理施設】&#10;有形固定資産減価償却率">
          <a:extLst>
            <a:ext uri="{FF2B5EF4-FFF2-40B4-BE49-F238E27FC236}">
              <a16:creationId xmlns:a16="http://schemas.microsoft.com/office/drawing/2014/main" id="{00000000-0008-0000-0F00-000089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94" name="n_3aveValue【一般廃棄物処理施設】&#10;有形固定資産減価償却率">
          <a:extLst>
            <a:ext uri="{FF2B5EF4-FFF2-40B4-BE49-F238E27FC236}">
              <a16:creationId xmlns:a16="http://schemas.microsoft.com/office/drawing/2014/main" id="{00000000-0008-0000-0F00-00008A010000}"/>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395" name="n_1mainValue【一般廃棄物処理施設】&#10;有形固定資産減価償却率">
          <a:extLst>
            <a:ext uri="{FF2B5EF4-FFF2-40B4-BE49-F238E27FC236}">
              <a16:creationId xmlns:a16="http://schemas.microsoft.com/office/drawing/2014/main" id="{00000000-0008-0000-0F00-00008B010000}"/>
            </a:ext>
          </a:extLst>
        </xdr:cNvPr>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396" name="n_2mainValue【一般廃棄物処理施設】&#10;有形固定資産減価償却率">
          <a:extLst>
            <a:ext uri="{FF2B5EF4-FFF2-40B4-BE49-F238E27FC236}">
              <a16:creationId xmlns:a16="http://schemas.microsoft.com/office/drawing/2014/main" id="{00000000-0008-0000-0F00-00008C010000}"/>
            </a:ext>
          </a:extLst>
        </xdr:cNvPr>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00000000-0008-0000-0F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1" name="【一般廃棄物処理施設】&#10;一人当たり有形固定資産（償却資産）額最小値テキスト">
          <a:extLst>
            <a:ext uri="{FF2B5EF4-FFF2-40B4-BE49-F238E27FC236}">
              <a16:creationId xmlns:a16="http://schemas.microsoft.com/office/drawing/2014/main" id="{00000000-0008-0000-0F00-0000A5010000}"/>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id="{00000000-0008-0000-0F00-0000A7010000}"/>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00000000-0008-0000-0F00-0000A9010000}"/>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14942</xdr:rowOff>
    </xdr:from>
    <xdr:to>
      <xdr:col>116</xdr:col>
      <xdr:colOff>114300</xdr:colOff>
      <xdr:row>40</xdr:row>
      <xdr:rowOff>116542</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22110700" y="68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164819</xdr:rowOff>
    </xdr:from>
    <xdr:ext cx="534377" cy="259045"/>
    <xdr:sp macro="" textlink="">
      <xdr:nvSpPr>
        <xdr:cNvPr id="436" name="【一般廃棄物処理施設】&#10;一人当たり有形固定資産（償却資産）額該当値テキスト">
          <a:extLst>
            <a:ext uri="{FF2B5EF4-FFF2-40B4-BE49-F238E27FC236}">
              <a16:creationId xmlns:a16="http://schemas.microsoft.com/office/drawing/2014/main" id="{00000000-0008-0000-0F00-0000B4010000}"/>
            </a:ext>
          </a:extLst>
        </xdr:cNvPr>
        <xdr:cNvSpPr txBox="1"/>
      </xdr:nvSpPr>
      <xdr:spPr>
        <a:xfrm>
          <a:off x="22199600" y="68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9905</xdr:rowOff>
    </xdr:from>
    <xdr:to>
      <xdr:col>112</xdr:col>
      <xdr:colOff>38100</xdr:colOff>
      <xdr:row>40</xdr:row>
      <xdr:rowOff>111505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21272500" y="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60705</xdr:rowOff>
    </xdr:from>
    <xdr:to>
      <xdr:col>116</xdr:col>
      <xdr:colOff>63500</xdr:colOff>
      <xdr:row>40</xdr:row>
      <xdr:rowOff>65742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21323300" y="6918705"/>
          <a:ext cx="8382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137464</xdr:rowOff>
    </xdr:from>
    <xdr:to>
      <xdr:col>107</xdr:col>
      <xdr:colOff>101600</xdr:colOff>
      <xdr:row>41</xdr:row>
      <xdr:rowOff>67614</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20383500" y="6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60705</xdr:rowOff>
    </xdr:from>
    <xdr:to>
      <xdr:col>111</xdr:col>
      <xdr:colOff>177800</xdr:colOff>
      <xdr:row>41</xdr:row>
      <xdr:rowOff>16814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20434300" y="6918705"/>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41" name="n_1aveValue【一般廃棄物処理施設】&#10;一人当たり有形固定資産（償却資産）額">
          <a:extLst>
            <a:ext uri="{FF2B5EF4-FFF2-40B4-BE49-F238E27FC236}">
              <a16:creationId xmlns:a16="http://schemas.microsoft.com/office/drawing/2014/main" id="{00000000-0008-0000-0F00-0000B9010000}"/>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42" name="n_2aveValue【一般廃棄物処理施設】&#10;一人当たり有形固定資産（償却資産）額">
          <a:extLst>
            <a:ext uri="{FF2B5EF4-FFF2-40B4-BE49-F238E27FC236}">
              <a16:creationId xmlns:a16="http://schemas.microsoft.com/office/drawing/2014/main" id="{00000000-0008-0000-0F00-0000BA010000}"/>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43" name="n_3aveValue【一般廃棄物処理施設】&#10;一人当たり有形固定資産（償却資産）額">
          <a:extLst>
            <a:ext uri="{FF2B5EF4-FFF2-40B4-BE49-F238E27FC236}">
              <a16:creationId xmlns:a16="http://schemas.microsoft.com/office/drawing/2014/main" id="{00000000-0008-0000-0F00-0000BB010000}"/>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102632</xdr:rowOff>
    </xdr:from>
    <xdr:ext cx="534377" cy="259045"/>
    <xdr:sp macro="" textlink="">
      <xdr:nvSpPr>
        <xdr:cNvPr id="444" name="n_1mainValue【一般廃棄物処理施設】&#10;一人当たり有形固定資産（償却資産）額">
          <a:extLst>
            <a:ext uri="{FF2B5EF4-FFF2-40B4-BE49-F238E27FC236}">
              <a16:creationId xmlns:a16="http://schemas.microsoft.com/office/drawing/2014/main" id="{00000000-0008-0000-0F00-0000BC010000}"/>
            </a:ext>
          </a:extLst>
        </xdr:cNvPr>
        <xdr:cNvSpPr txBox="1"/>
      </xdr:nvSpPr>
      <xdr:spPr>
        <a:xfrm>
          <a:off x="21043411" y="69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58741</xdr:rowOff>
    </xdr:from>
    <xdr:ext cx="534377" cy="259045"/>
    <xdr:sp macro="" textlink="">
      <xdr:nvSpPr>
        <xdr:cNvPr id="445" name="n_2mainValue【一般廃棄物処理施設】&#10;一人当たり有形固定資産（償却資産）額">
          <a:extLst>
            <a:ext uri="{FF2B5EF4-FFF2-40B4-BE49-F238E27FC236}">
              <a16:creationId xmlns:a16="http://schemas.microsoft.com/office/drawing/2014/main" id="{00000000-0008-0000-0F00-0000BD010000}"/>
            </a:ext>
          </a:extLst>
        </xdr:cNvPr>
        <xdr:cNvSpPr txBox="1"/>
      </xdr:nvSpPr>
      <xdr:spPr>
        <a:xfrm>
          <a:off x="20167111" y="70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a:extLst>
            <a:ext uri="{FF2B5EF4-FFF2-40B4-BE49-F238E27FC236}">
              <a16:creationId xmlns:a16="http://schemas.microsoft.com/office/drawing/2014/main" id="{00000000-0008-0000-0F00-0000D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69" name="【保健センター・保健所】&#10;有形固定資産減価償却率最小値テキスト">
          <a:extLst>
            <a:ext uri="{FF2B5EF4-FFF2-40B4-BE49-F238E27FC236}">
              <a16:creationId xmlns:a16="http://schemas.microsoft.com/office/drawing/2014/main" id="{00000000-0008-0000-0F00-0000D5010000}"/>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1" name="【保健センター・保健所】&#10;有形固定資産減価償却率最大値テキスト">
          <a:extLst>
            <a:ext uri="{FF2B5EF4-FFF2-40B4-BE49-F238E27FC236}">
              <a16:creationId xmlns:a16="http://schemas.microsoft.com/office/drawing/2014/main" id="{00000000-0008-0000-0F00-0000D7010000}"/>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73" name="【保健センター・保健所】&#10;有形固定資産減価償却率平均値テキスト">
          <a:extLst>
            <a:ext uri="{FF2B5EF4-FFF2-40B4-BE49-F238E27FC236}">
              <a16:creationId xmlns:a16="http://schemas.microsoft.com/office/drawing/2014/main" id="{00000000-0008-0000-0F00-0000D9010000}"/>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20066</xdr:rowOff>
    </xdr:from>
    <xdr:to>
      <xdr:col>85</xdr:col>
      <xdr:colOff>177800</xdr:colOff>
      <xdr:row>58</xdr:row>
      <xdr:rowOff>121666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6268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42943</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00000000-0008-0000-0F00-0000E4010000}"/>
            </a:ext>
          </a:extLst>
        </xdr:cNvPr>
        <xdr:cNvSpPr txBox="1"/>
      </xdr:nvSpPr>
      <xdr:spPr>
        <a:xfrm>
          <a:off x="16357600" y="981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70866</xdr:rowOff>
    </xdr:from>
    <xdr:to>
      <xdr:col>85</xdr:col>
      <xdr:colOff>127000</xdr:colOff>
      <xdr:row>58</xdr:row>
      <xdr:rowOff>116586</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5481300" y="100149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160020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4592300" y="1006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id="{00000000-0008-0000-0F00-0000E9010000}"/>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id="{00000000-0008-0000-0F00-0000EA010000}"/>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00000000-0008-0000-0F00-0000EB010000}"/>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492" name="n_1mainValue【保健センター・保健所】&#10;有形固定資産減価償却率">
          <a:extLst>
            <a:ext uri="{FF2B5EF4-FFF2-40B4-BE49-F238E27FC236}">
              <a16:creationId xmlns:a16="http://schemas.microsoft.com/office/drawing/2014/main" id="{00000000-0008-0000-0F00-0000EC010000}"/>
            </a:ext>
          </a:extLst>
        </xdr:cNvPr>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93" name="n_2mainValue【保健センター・保健所】&#10;有形固定資産減価償却率">
          <a:extLst>
            <a:ext uri="{FF2B5EF4-FFF2-40B4-BE49-F238E27FC236}">
              <a16:creationId xmlns:a16="http://schemas.microsoft.com/office/drawing/2014/main" id="{00000000-0008-0000-0F00-0000ED01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F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F00-00000402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F00-000006020000}"/>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F00-000008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F00-000013020000}"/>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F00-000019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F00-00001B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F00-00001C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7" name="【消防施設】&#10;有形固定資産減価償却率最小値テキスト">
          <a:extLst>
            <a:ext uri="{FF2B5EF4-FFF2-40B4-BE49-F238E27FC236}">
              <a16:creationId xmlns:a16="http://schemas.microsoft.com/office/drawing/2014/main" id="{00000000-0008-0000-0F00-000037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69" name="【消防施設】&#10;有形固定資産減価償却率最大値テキスト">
          <a:extLst>
            <a:ext uri="{FF2B5EF4-FFF2-40B4-BE49-F238E27FC236}">
              <a16:creationId xmlns:a16="http://schemas.microsoft.com/office/drawing/2014/main" id="{00000000-0008-0000-0F00-00003902000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F00-00003B020000}"/>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544</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38798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83</xdr:row>
      <xdr:rowOff>74023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4592300" y="1387983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87" name="n_1aveValue【消防施設】&#10;有形固定資産減価償却率">
          <a:extLst>
            <a:ext uri="{FF2B5EF4-FFF2-40B4-BE49-F238E27FC236}">
              <a16:creationId xmlns:a16="http://schemas.microsoft.com/office/drawing/2014/main" id="{00000000-0008-0000-0F00-00004B020000}"/>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8" name="n_2aveValue【消防施設】&#10;有形固定資産減価償却率">
          <a:extLst>
            <a:ext uri="{FF2B5EF4-FFF2-40B4-BE49-F238E27FC236}">
              <a16:creationId xmlns:a16="http://schemas.microsoft.com/office/drawing/2014/main" id="{00000000-0008-0000-0F00-00004C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89" name="n_3aveValue【消防施設】&#10;有形固定資産減価償却率">
          <a:extLst>
            <a:ext uri="{FF2B5EF4-FFF2-40B4-BE49-F238E27FC236}">
              <a16:creationId xmlns:a16="http://schemas.microsoft.com/office/drawing/2014/main" id="{00000000-0008-0000-0F00-00004D020000}"/>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590" name="n_1mainValue【消防施設】&#10;有形固定資産減価償却率">
          <a:extLst>
            <a:ext uri="{FF2B5EF4-FFF2-40B4-BE49-F238E27FC236}">
              <a16:creationId xmlns:a16="http://schemas.microsoft.com/office/drawing/2014/main" id="{00000000-0008-0000-0F00-00004E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591" name="n_2mainValue【消防施設】&#10;有形固定資産減価償却率">
          <a:extLst>
            <a:ext uri="{FF2B5EF4-FFF2-40B4-BE49-F238E27FC236}">
              <a16:creationId xmlns:a16="http://schemas.microsoft.com/office/drawing/2014/main" id="{00000000-0008-0000-0F00-00004F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F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F00-000066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F00-00006802000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F00-00006A020000}"/>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123462</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F00-000075020000}"/>
            </a:ext>
          </a:extLst>
        </xdr:cNvPr>
        <xdr:cNvSpPr txBox="1"/>
      </xdr:nvSpPr>
      <xdr:spPr>
        <a:xfrm>
          <a:off x="22199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28956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0434300" y="145930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166007</xdr:rowOff>
    </xdr:from>
    <xdr:to>
      <xdr:col>85</xdr:col>
      <xdr:colOff>127000</xdr:colOff>
      <xdr:row>103</xdr:row>
      <xdr:rowOff>25581</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5481300" y="176539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58238</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4592300" y="176849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F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4" name="【庁舎】&#10;一人当たり面積最小値テキスト">
          <a:extLst>
            <a:ext uri="{FF2B5EF4-FFF2-40B4-BE49-F238E27FC236}">
              <a16:creationId xmlns:a16="http://schemas.microsoft.com/office/drawing/2014/main" id="{00000000-0008-0000-0F00-0000CA020000}"/>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16" name="【庁舎】&#10;一人当たり面積最大値テキスト">
          <a:extLst>
            <a:ext uri="{FF2B5EF4-FFF2-40B4-BE49-F238E27FC236}">
              <a16:creationId xmlns:a16="http://schemas.microsoft.com/office/drawing/2014/main" id="{00000000-0008-0000-0F00-0000CC020000}"/>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18" name="【庁舎】&#10;一人当たり面積平均値テキスト">
          <a:extLst>
            <a:ext uri="{FF2B5EF4-FFF2-40B4-BE49-F238E27FC236}">
              <a16:creationId xmlns:a16="http://schemas.microsoft.com/office/drawing/2014/main" id="{00000000-0008-0000-0F00-0000CE02000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166751</xdr:rowOff>
    </xdr:from>
    <xdr:to>
      <xdr:col>116</xdr:col>
      <xdr:colOff>114300</xdr:colOff>
      <xdr:row>108</xdr:row>
      <xdr:rowOff>96901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29" name="【庁舎】&#10;一人当たり面積該当値テキスト">
          <a:extLst>
            <a:ext uri="{FF2B5EF4-FFF2-40B4-BE49-F238E27FC236}">
              <a16:creationId xmlns:a16="http://schemas.microsoft.com/office/drawing/2014/main" id="{00000000-0008-0000-0F00-0000D9020000}"/>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164464</xdr:rowOff>
    </xdr:from>
    <xdr:to>
      <xdr:col>112</xdr:col>
      <xdr:colOff>38100</xdr:colOff>
      <xdr:row>108</xdr:row>
      <xdr:rowOff>94614</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43814</xdr:rowOff>
    </xdr:from>
    <xdr:to>
      <xdr:col>116</xdr:col>
      <xdr:colOff>63500</xdr:colOff>
      <xdr:row>108</xdr:row>
      <xdr:rowOff>46101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1323300" y="1856041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162179</xdr:rowOff>
    </xdr:from>
    <xdr:to>
      <xdr:col>107</xdr:col>
      <xdr:colOff>101600</xdr:colOff>
      <xdr:row>108</xdr:row>
      <xdr:rowOff>92329</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0383500" y="18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41529</xdr:rowOff>
    </xdr:from>
    <xdr:to>
      <xdr:col>111</xdr:col>
      <xdr:colOff>177800</xdr:colOff>
      <xdr:row>108</xdr:row>
      <xdr:rowOff>43814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0434300" y="1855812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34" name="n_1aveValue【庁舎】&#10;一人当たり面積">
          <a:extLst>
            <a:ext uri="{FF2B5EF4-FFF2-40B4-BE49-F238E27FC236}">
              <a16:creationId xmlns:a16="http://schemas.microsoft.com/office/drawing/2014/main" id="{00000000-0008-0000-0F00-0000DE020000}"/>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35" name="n_2aveValue【庁舎】&#10;一人当たり面積">
          <a:extLst>
            <a:ext uri="{FF2B5EF4-FFF2-40B4-BE49-F238E27FC236}">
              <a16:creationId xmlns:a16="http://schemas.microsoft.com/office/drawing/2014/main" id="{00000000-0008-0000-0F00-0000DF020000}"/>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36" name="n_3aveValue【庁舎】&#10;一人当たり面積">
          <a:extLst>
            <a:ext uri="{FF2B5EF4-FFF2-40B4-BE49-F238E27FC236}">
              <a16:creationId xmlns:a16="http://schemas.microsoft.com/office/drawing/2014/main" id="{00000000-0008-0000-0F00-0000E0020000}"/>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85741</xdr:rowOff>
    </xdr:from>
    <xdr:ext cx="469744" cy="259045"/>
    <xdr:sp macro="" textlink="">
      <xdr:nvSpPr>
        <xdr:cNvPr id="737" name="n_1mainValue【庁舎】&#10;一人当たり面積">
          <a:extLst>
            <a:ext uri="{FF2B5EF4-FFF2-40B4-BE49-F238E27FC236}">
              <a16:creationId xmlns:a16="http://schemas.microsoft.com/office/drawing/2014/main" id="{00000000-0008-0000-0F00-0000E1020000}"/>
            </a:ext>
          </a:extLst>
        </xdr:cNvPr>
        <xdr:cNvSpPr txBox="1"/>
      </xdr:nvSpPr>
      <xdr:spPr>
        <a:xfrm>
          <a:off x="21075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83456</xdr:rowOff>
    </xdr:from>
    <xdr:ext cx="469744" cy="259045"/>
    <xdr:sp macro="" textlink="">
      <xdr:nvSpPr>
        <xdr:cNvPr id="738" name="n_2mainValue【庁舎】&#10;一人当たり面積">
          <a:extLst>
            <a:ext uri="{FF2B5EF4-FFF2-40B4-BE49-F238E27FC236}">
              <a16:creationId xmlns:a16="http://schemas.microsoft.com/office/drawing/2014/main" id="{00000000-0008-0000-0F00-0000E2020000}"/>
            </a:ext>
          </a:extLst>
        </xdr:cNvPr>
        <xdr:cNvSpPr txBox="1"/>
      </xdr:nvSpPr>
      <xdr:spPr>
        <a:xfrm>
          <a:off x="20199427" y="186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ほとんどの類型において、有形固定資産減価償却率は類似団体平均と同水準か、それ以上の値となっている。これは、</a:t>
          </a:r>
          <a:r>
            <a:rPr kumimoji="1" lang="en-US" altLang="ja-JP" sz="1300">
              <a:latin typeface="+mn-ea"/>
              <a:ea typeface="+mn-ea"/>
            </a:rPr>
            <a:t>1970</a:t>
          </a:r>
          <a:r>
            <a:rPr kumimoji="1" lang="ja-JP" altLang="en-US" sz="1300">
              <a:latin typeface="+mn-ea"/>
              <a:ea typeface="+mn-ea"/>
            </a:rPr>
            <a:t>年代後半から</a:t>
          </a:r>
          <a:r>
            <a:rPr kumimoji="1" lang="en-US" altLang="ja-JP" sz="1300">
              <a:latin typeface="+mn-ea"/>
              <a:ea typeface="+mn-ea"/>
            </a:rPr>
            <a:t>1980</a:t>
          </a:r>
          <a:r>
            <a:rPr kumimoji="1" lang="ja-JP" altLang="en-US" sz="1300">
              <a:latin typeface="+mn-ea"/>
              <a:ea typeface="+mn-ea"/>
            </a:rPr>
            <a:t>年代に建築された施設（総合体育館（</a:t>
          </a:r>
          <a:r>
            <a:rPr kumimoji="1" lang="en-US" altLang="ja-JP" sz="1300">
              <a:latin typeface="+mn-ea"/>
              <a:ea typeface="+mn-ea"/>
            </a:rPr>
            <a:t>1979</a:t>
          </a:r>
          <a:r>
            <a:rPr kumimoji="1" lang="ja-JP" altLang="en-US" sz="1300">
              <a:latin typeface="+mn-ea"/>
              <a:ea typeface="+mn-ea"/>
            </a:rPr>
            <a:t>年）・図書館（</a:t>
          </a:r>
          <a:r>
            <a:rPr kumimoji="1" lang="en-US" altLang="ja-JP" sz="1300">
              <a:latin typeface="+mn-ea"/>
              <a:ea typeface="+mn-ea"/>
            </a:rPr>
            <a:t>1985</a:t>
          </a:r>
          <a:r>
            <a:rPr kumimoji="1" lang="ja-JP" altLang="en-US" sz="1300">
              <a:latin typeface="+mn-ea"/>
              <a:ea typeface="+mn-ea"/>
            </a:rPr>
            <a:t>年）・保健センター（</a:t>
          </a:r>
          <a:r>
            <a:rPr kumimoji="1" lang="en-US" altLang="ja-JP" sz="1300">
              <a:latin typeface="+mn-ea"/>
              <a:ea typeface="+mn-ea"/>
            </a:rPr>
            <a:t>1988</a:t>
          </a:r>
          <a:r>
            <a:rPr kumimoji="1" lang="ja-JP" altLang="en-US" sz="1300">
              <a:latin typeface="+mn-ea"/>
              <a:ea typeface="+mn-ea"/>
            </a:rPr>
            <a:t>年）など）が、建築後</a:t>
          </a:r>
          <a:r>
            <a:rPr kumimoji="1" lang="en-US" altLang="ja-JP" sz="1300">
              <a:latin typeface="+mn-ea"/>
              <a:ea typeface="+mn-ea"/>
            </a:rPr>
            <a:t>30</a:t>
          </a:r>
          <a:r>
            <a:rPr kumimoji="1" lang="ja-JP" altLang="en-US" sz="1300">
              <a:latin typeface="+mn-ea"/>
              <a:ea typeface="+mn-ea"/>
            </a:rPr>
            <a:t>～</a:t>
          </a:r>
          <a:r>
            <a:rPr kumimoji="1" lang="en-US" altLang="ja-JP" sz="1300">
              <a:latin typeface="+mn-ea"/>
              <a:ea typeface="+mn-ea"/>
            </a:rPr>
            <a:t>40</a:t>
          </a:r>
          <a:r>
            <a:rPr kumimoji="1" lang="ja-JP" altLang="en-US" sz="1300">
              <a:latin typeface="+mn-ea"/>
              <a:ea typeface="+mn-ea"/>
            </a:rPr>
            <a:t>年程度経過したことにより、施設の更新時期を迎えていることによるものであると考えられる。いずれの施設についても、今後施設の個別施設計画の策定が予定されており、類型別に施設の長寿命化に努めていくことになる。施設の複合化等も視野に入れながら、今後の施設整備の方針を早期に決定し、人口１人あたりの公共施設床面積の減少に向けて取り組んでいく必要がある。</a:t>
          </a:r>
          <a:endParaRPr kumimoji="1" lang="en-US" altLang="ja-JP"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6550482</v>
      </c>
      <c r="BO4" s="430"/>
      <c r="BP4" s="430"/>
      <c r="BQ4" s="430"/>
      <c r="BR4" s="430"/>
      <c r="BS4" s="430"/>
      <c r="BT4" s="430"/>
      <c r="BU4" s="431"/>
      <c r="BV4" s="429">
        <v>6142121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6.7</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6264188</v>
      </c>
      <c r="BO5" s="467"/>
      <c r="BP5" s="467"/>
      <c r="BQ5" s="467"/>
      <c r="BR5" s="467"/>
      <c r="BS5" s="467"/>
      <c r="BT5" s="467"/>
      <c r="BU5" s="468"/>
      <c r="BV5" s="466">
        <v>5864167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286294</v>
      </c>
      <c r="BO6" s="467"/>
      <c r="BP6" s="467"/>
      <c r="BQ6" s="467"/>
      <c r="BR6" s="467"/>
      <c r="BS6" s="467"/>
      <c r="BT6" s="467"/>
      <c r="BU6" s="468"/>
      <c r="BV6" s="466">
        <v>277954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97.7</v>
      </c>
      <c r="CU6" s="504"/>
      <c r="CV6" s="504"/>
      <c r="CW6" s="504"/>
      <c r="CX6" s="504"/>
      <c r="CY6" s="504"/>
      <c r="CZ6" s="504"/>
      <c r="DA6" s="505"/>
      <c r="DB6" s="503">
        <v>97.5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6323</v>
      </c>
      <c r="BO7" s="467"/>
      <c r="BP7" s="467"/>
      <c r="BQ7" s="467"/>
      <c r="BR7" s="467"/>
      <c r="BS7" s="467"/>
      <c r="BT7" s="467"/>
      <c r="BU7" s="468"/>
      <c r="BV7" s="466">
        <v>9757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4207190</v>
      </c>
      <c r="CU7" s="467"/>
      <c r="CV7" s="467"/>
      <c r="CW7" s="467"/>
      <c r="CX7" s="467"/>
      <c r="CY7" s="467"/>
      <c r="CZ7" s="467"/>
      <c r="DA7" s="468"/>
      <c r="DB7" s="466">
        <v>4166900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279971</v>
      </c>
      <c r="BO8" s="467"/>
      <c r="BP8" s="467"/>
      <c r="BQ8" s="467"/>
      <c r="BR8" s="467"/>
      <c r="BS8" s="467"/>
      <c r="BT8" s="467"/>
      <c r="BU8" s="468"/>
      <c r="BV8" s="466">
        <v>268197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18212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11774</v>
      </c>
      <c r="BO9" s="467"/>
      <c r="BP9" s="467"/>
      <c r="BQ9" s="467"/>
      <c r="BR9" s="467"/>
      <c r="BS9" s="467"/>
      <c r="BT9" s="467"/>
      <c r="BU9" s="468"/>
      <c r="BV9" s="466">
        <v>3656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17323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60</v>
      </c>
      <c r="BO10" s="467"/>
      <c r="BP10" s="467"/>
      <c r="BQ10" s="467"/>
      <c r="BR10" s="467"/>
      <c r="BS10" s="467"/>
      <c r="BT10" s="467"/>
      <c r="BU10" s="468"/>
      <c r="BV10" s="466">
        <v>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19038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20000</v>
      </c>
      <c r="BO12" s="467"/>
      <c r="BP12" s="467"/>
      <c r="BQ12" s="467"/>
      <c r="BR12" s="467"/>
      <c r="BS12" s="467"/>
      <c r="BT12" s="467"/>
      <c r="BU12" s="468"/>
      <c r="BV12" s="466">
        <v>77000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18552</v>
      </c>
      <c r="S13" s="548"/>
      <c r="T13" s="548"/>
      <c r="U13" s="548"/>
      <c r="V13" s="549"/>
      <c r="W13" s="482" t="s">
        <v>138</v>
      </c>
      <c r="X13" s="483"/>
      <c r="Y13" s="483"/>
      <c r="Z13" s="483"/>
      <c r="AA13" s="483"/>
      <c r="AB13" s="473"/>
      <c r="AC13" s="517">
        <v>295</v>
      </c>
      <c r="AD13" s="518"/>
      <c r="AE13" s="518"/>
      <c r="AF13" s="518"/>
      <c r="AG13" s="557"/>
      <c r="AH13" s="517">
        <v>311</v>
      </c>
      <c r="AI13" s="518"/>
      <c r="AJ13" s="518"/>
      <c r="AK13" s="518"/>
      <c r="AL13" s="519"/>
      <c r="AM13" s="495" t="s">
        <v>139</v>
      </c>
      <c r="AN13" s="496"/>
      <c r="AO13" s="496"/>
      <c r="AP13" s="496"/>
      <c r="AQ13" s="496"/>
      <c r="AR13" s="496"/>
      <c r="AS13" s="496"/>
      <c r="AT13" s="497"/>
      <c r="AU13" s="498" t="s">
        <v>105</v>
      </c>
      <c r="AV13" s="499"/>
      <c r="AW13" s="499"/>
      <c r="AX13" s="499"/>
      <c r="AY13" s="500" t="s">
        <v>140</v>
      </c>
      <c r="AZ13" s="501"/>
      <c r="BA13" s="501"/>
      <c r="BB13" s="501"/>
      <c r="BC13" s="501"/>
      <c r="BD13" s="501"/>
      <c r="BE13" s="501"/>
      <c r="BF13" s="501"/>
      <c r="BG13" s="501"/>
      <c r="BH13" s="501"/>
      <c r="BI13" s="501"/>
      <c r="BJ13" s="501"/>
      <c r="BK13" s="501"/>
      <c r="BL13" s="501"/>
      <c r="BM13" s="502"/>
      <c r="BN13" s="466">
        <v>-8166</v>
      </c>
      <c r="BO13" s="467"/>
      <c r="BP13" s="467"/>
      <c r="BQ13" s="467"/>
      <c r="BR13" s="467"/>
      <c r="BS13" s="467"/>
      <c r="BT13" s="467"/>
      <c r="BU13" s="468"/>
      <c r="BV13" s="466">
        <v>-73332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12.2</v>
      </c>
      <c r="CU13" s="464"/>
      <c r="CV13" s="464"/>
      <c r="CW13" s="464"/>
      <c r="CX13" s="464"/>
      <c r="CY13" s="464"/>
      <c r="CZ13" s="464"/>
      <c r="DA13" s="465"/>
      <c r="DB13" s="463">
        <v>12.1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18671</v>
      </c>
      <c r="S14" s="548"/>
      <c r="T14" s="548"/>
      <c r="U14" s="548"/>
      <c r="V14" s="549"/>
      <c r="W14" s="456"/>
      <c r="X14" s="457"/>
      <c r="Y14" s="457"/>
      <c r="Z14" s="457"/>
      <c r="AA14" s="457"/>
      <c r="AB14" s="446"/>
      <c r="AC14" s="550">
        <v>3.5</v>
      </c>
      <c r="AD14" s="551"/>
      <c r="AE14" s="551"/>
      <c r="AF14" s="551"/>
      <c r="AG14" s="552"/>
      <c r="AH14" s="550">
        <v>3.9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54.1</v>
      </c>
      <c r="CU14" s="562"/>
      <c r="CV14" s="562"/>
      <c r="CW14" s="562"/>
      <c r="CX14" s="562"/>
      <c r="CY14" s="562"/>
      <c r="CZ14" s="562"/>
      <c r="DA14" s="563"/>
      <c r="DB14" s="561">
        <v>61.7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144</v>
      </c>
      <c r="N15" s="555"/>
      <c r="O15" s="555"/>
      <c r="P15" s="555"/>
      <c r="Q15" s="556"/>
      <c r="R15" s="547">
        <v>18214</v>
      </c>
      <c r="S15" s="548"/>
      <c r="T15" s="548"/>
      <c r="U15" s="548"/>
      <c r="V15" s="549"/>
      <c r="W15" s="482" t="s">
        <v>145</v>
      </c>
      <c r="X15" s="483"/>
      <c r="Y15" s="483"/>
      <c r="Z15" s="483"/>
      <c r="AA15" s="483"/>
      <c r="AB15" s="473"/>
      <c r="AC15" s="517">
        <v>2815</v>
      </c>
      <c r="AD15" s="518"/>
      <c r="AE15" s="518"/>
      <c r="AF15" s="518"/>
      <c r="AG15" s="557"/>
      <c r="AH15" s="517">
        <v>2665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2879947</v>
      </c>
      <c r="BO15" s="430"/>
      <c r="BP15" s="430"/>
      <c r="BQ15" s="430"/>
      <c r="BR15" s="430"/>
      <c r="BS15" s="430"/>
      <c r="BT15" s="430"/>
      <c r="BU15" s="431"/>
      <c r="BV15" s="429">
        <v>2841962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33</v>
      </c>
      <c r="AD16" s="551"/>
      <c r="AE16" s="551"/>
      <c r="AF16" s="551"/>
      <c r="AG16" s="552"/>
      <c r="AH16" s="550">
        <v>33.6</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3115425</v>
      </c>
      <c r="BO16" s="467"/>
      <c r="BP16" s="467"/>
      <c r="BQ16" s="467"/>
      <c r="BR16" s="467"/>
      <c r="BS16" s="467"/>
      <c r="BT16" s="467"/>
      <c r="BU16" s="468"/>
      <c r="BV16" s="466">
        <v>3093987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5417</v>
      </c>
      <c r="AD17" s="518"/>
      <c r="AE17" s="518"/>
      <c r="AF17" s="518"/>
      <c r="AG17" s="557"/>
      <c r="AH17" s="517">
        <v>4960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3696968</v>
      </c>
      <c r="BO17" s="467"/>
      <c r="BP17" s="467"/>
      <c r="BQ17" s="467"/>
      <c r="BR17" s="467"/>
      <c r="BS17" s="467"/>
      <c r="BT17" s="467"/>
      <c r="BU17" s="468"/>
      <c r="BV17" s="466">
        <v>3653713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29.68</v>
      </c>
      <c r="M18" s="579"/>
      <c r="N18" s="579"/>
      <c r="O18" s="579"/>
      <c r="P18" s="579"/>
      <c r="Q18" s="579"/>
      <c r="R18" s="580"/>
      <c r="S18" s="580"/>
      <c r="T18" s="580"/>
      <c r="U18" s="580"/>
      <c r="V18" s="581"/>
      <c r="W18" s="484"/>
      <c r="X18" s="485"/>
      <c r="Y18" s="485"/>
      <c r="Z18" s="485"/>
      <c r="AA18" s="485"/>
      <c r="AB18" s="476"/>
      <c r="AC18" s="582">
        <v>63.5</v>
      </c>
      <c r="AD18" s="583"/>
      <c r="AE18" s="583"/>
      <c r="AF18" s="583"/>
      <c r="AG18" s="584"/>
      <c r="AH18" s="582">
        <v>62.5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4000100</v>
      </c>
      <c r="BO18" s="467"/>
      <c r="BP18" s="467"/>
      <c r="BQ18" s="467"/>
      <c r="BR18" s="467"/>
      <c r="BS18" s="467"/>
      <c r="BT18" s="467"/>
      <c r="BU18" s="468"/>
      <c r="BV18" s="466">
        <v>3939640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614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4811783</v>
      </c>
      <c r="BO19" s="467"/>
      <c r="BP19" s="467"/>
      <c r="BQ19" s="467"/>
      <c r="BR19" s="467"/>
      <c r="BS19" s="467"/>
      <c r="BT19" s="467"/>
      <c r="BU19" s="468"/>
      <c r="BV19" s="466">
        <v>4810446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6785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5520084</v>
      </c>
      <c r="BO23" s="467"/>
      <c r="BP23" s="467"/>
      <c r="BQ23" s="467"/>
      <c r="BR23" s="467"/>
      <c r="BS23" s="467"/>
      <c r="BT23" s="467"/>
      <c r="BU23" s="468"/>
      <c r="BV23" s="466">
        <v>5510188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7100</v>
      </c>
      <c r="R24" s="518"/>
      <c r="S24" s="518"/>
      <c r="T24" s="518"/>
      <c r="U24" s="518"/>
      <c r="V24" s="557"/>
      <c r="W24" s="616"/>
      <c r="X24" s="604"/>
      <c r="Y24" s="605"/>
      <c r="Z24" s="516" t="s">
        <v>169</v>
      </c>
      <c r="AA24" s="496"/>
      <c r="AB24" s="496"/>
      <c r="AC24" s="496"/>
      <c r="AD24" s="496"/>
      <c r="AE24" s="496"/>
      <c r="AF24" s="496"/>
      <c r="AG24" s="497"/>
      <c r="AH24" s="517">
        <v>95</v>
      </c>
      <c r="AI24" s="518"/>
      <c r="AJ24" s="518"/>
      <c r="AK24" s="518"/>
      <c r="AL24" s="557"/>
      <c r="AM24" s="517">
        <v>279015</v>
      </c>
      <c r="AN24" s="518"/>
      <c r="AO24" s="518"/>
      <c r="AP24" s="518"/>
      <c r="AQ24" s="518"/>
      <c r="AR24" s="557"/>
      <c r="AS24" s="517">
        <v>2937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4790588</v>
      </c>
      <c r="BO24" s="467"/>
      <c r="BP24" s="467"/>
      <c r="BQ24" s="467"/>
      <c r="BR24" s="467"/>
      <c r="BS24" s="467"/>
      <c r="BT24" s="467"/>
      <c r="BU24" s="468"/>
      <c r="BV24" s="466">
        <v>4662558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5900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127</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641614</v>
      </c>
      <c r="BO25" s="430"/>
      <c r="BP25" s="430"/>
      <c r="BQ25" s="430"/>
      <c r="BR25" s="430"/>
      <c r="BS25" s="430"/>
      <c r="BT25" s="430"/>
      <c r="BU25" s="431"/>
      <c r="BV25" s="429">
        <v>667151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5600</v>
      </c>
      <c r="R26" s="518"/>
      <c r="S26" s="518"/>
      <c r="T26" s="518"/>
      <c r="U26" s="518"/>
      <c r="V26" s="557"/>
      <c r="W26" s="616"/>
      <c r="X26" s="604"/>
      <c r="Y26" s="605"/>
      <c r="Z26" s="516" t="s">
        <v>176</v>
      </c>
      <c r="AA26" s="626"/>
      <c r="AB26" s="626"/>
      <c r="AC26" s="626"/>
      <c r="AD26" s="626"/>
      <c r="AE26" s="626"/>
      <c r="AF26" s="626"/>
      <c r="AG26" s="627"/>
      <c r="AH26" s="517">
        <v>1</v>
      </c>
      <c r="AI26" s="518"/>
      <c r="AJ26" s="518"/>
      <c r="AK26" s="518"/>
      <c r="AL26" s="557"/>
      <c r="AM26" s="517" t="s">
        <v>177</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3080</v>
      </c>
      <c r="R27" s="518"/>
      <c r="S27" s="518"/>
      <c r="T27" s="518"/>
      <c r="U27" s="518"/>
      <c r="V27" s="557"/>
      <c r="W27" s="616"/>
      <c r="X27" s="604"/>
      <c r="Y27" s="605"/>
      <c r="Z27" s="516" t="s">
        <v>180</v>
      </c>
      <c r="AA27" s="496"/>
      <c r="AB27" s="496"/>
      <c r="AC27" s="496"/>
      <c r="AD27" s="496"/>
      <c r="AE27" s="496"/>
      <c r="AF27" s="496"/>
      <c r="AG27" s="497"/>
      <c r="AH27" s="517">
        <v>15</v>
      </c>
      <c r="AI27" s="518"/>
      <c r="AJ27" s="518"/>
      <c r="AK27" s="518"/>
      <c r="AL27" s="557"/>
      <c r="AM27" s="517">
        <v>41987</v>
      </c>
      <c r="AN27" s="518"/>
      <c r="AO27" s="518"/>
      <c r="AP27" s="518"/>
      <c r="AQ27" s="518"/>
      <c r="AR27" s="557"/>
      <c r="AS27" s="517">
        <v>2799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227919</v>
      </c>
      <c r="BO27" s="640"/>
      <c r="BP27" s="640"/>
      <c r="BQ27" s="640"/>
      <c r="BR27" s="640"/>
      <c r="BS27" s="640"/>
      <c r="BT27" s="640"/>
      <c r="BU27" s="641"/>
      <c r="BV27" s="639">
        <v>227866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2330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173</v>
      </c>
      <c r="AN28" s="518"/>
      <c r="AO28" s="518"/>
      <c r="AP28" s="518"/>
      <c r="AQ28" s="518"/>
      <c r="AR28" s="557"/>
      <c r="AS28" s="517" t="s">
        <v>173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224059</v>
      </c>
      <c r="BO28" s="430"/>
      <c r="BP28" s="430"/>
      <c r="BQ28" s="430"/>
      <c r="BR28" s="430"/>
      <c r="BS28" s="430"/>
      <c r="BT28" s="430"/>
      <c r="BU28" s="431"/>
      <c r="BV28" s="429">
        <v>243999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12</v>
      </c>
      <c r="M29" s="518"/>
      <c r="N29" s="518"/>
      <c r="O29" s="518"/>
      <c r="P29" s="557"/>
      <c r="Q29" s="517">
        <v>2160</v>
      </c>
      <c r="R29" s="518"/>
      <c r="S29" s="518"/>
      <c r="T29" s="518"/>
      <c r="U29" s="518"/>
      <c r="V29" s="557"/>
      <c r="W29" s="617"/>
      <c r="X29" s="618"/>
      <c r="Y29" s="619"/>
      <c r="Z29" s="516" t="s">
        <v>186</v>
      </c>
      <c r="AA29" s="496"/>
      <c r="AB29" s="496"/>
      <c r="AC29" s="496"/>
      <c r="AD29" s="496"/>
      <c r="AE29" s="496"/>
      <c r="AF29" s="496"/>
      <c r="AG29" s="497"/>
      <c r="AH29" s="517">
        <v>110</v>
      </c>
      <c r="AI29" s="518"/>
      <c r="AJ29" s="518"/>
      <c r="AK29" s="518"/>
      <c r="AL29" s="557"/>
      <c r="AM29" s="517">
        <v>321002</v>
      </c>
      <c r="AN29" s="518"/>
      <c r="AO29" s="518"/>
      <c r="AP29" s="518"/>
      <c r="AQ29" s="518"/>
      <c r="AR29" s="557"/>
      <c r="AS29" s="517">
        <v>2918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42825</v>
      </c>
      <c r="BO29" s="467"/>
      <c r="BP29" s="467"/>
      <c r="BQ29" s="467"/>
      <c r="BR29" s="467"/>
      <c r="BS29" s="467"/>
      <c r="BT29" s="467"/>
      <c r="BU29" s="468"/>
      <c r="BV29" s="466">
        <v>42824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150934</v>
      </c>
      <c r="BO30" s="640"/>
      <c r="BP30" s="640"/>
      <c r="BQ30" s="640"/>
      <c r="BR30" s="640"/>
      <c r="BS30" s="640"/>
      <c r="BT30" s="640"/>
      <c r="BU30" s="641"/>
      <c r="BV30" s="639">
        <v>150810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小川地区衛生組合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埼玉県市町村総合事務組合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浄化槽事業特別会計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比企広域市町村圏組合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彩の国さいたま人づくり広域連合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埼玉県後期高齢者医療広域連合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埼玉中部資源循環組合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Y/X9PbCDo3stjgTqTXoPfoH7iUGPGU7hnZhcqUOs9dfIKs21XhdOQ+TMzI/Uf3VosGgUIU3d0nZmxjuOkcLSdw==" saltValue="CTs/xwFNVemxqmafN1vS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3166692</v>
      </c>
      <c r="S5" s="669"/>
      <c r="T5" s="669"/>
      <c r="U5" s="669"/>
      <c r="V5" s="669"/>
      <c r="W5" s="669"/>
      <c r="X5" s="669"/>
      <c r="Y5" s="670"/>
      <c r="Z5" s="671">
        <v>48.3</v>
      </c>
      <c r="AA5" s="671"/>
      <c r="AB5" s="671"/>
      <c r="AC5" s="671"/>
      <c r="AD5" s="672">
        <v>3166692</v>
      </c>
      <c r="AE5" s="672"/>
      <c r="AF5" s="672"/>
      <c r="AG5" s="672"/>
      <c r="AH5" s="672"/>
      <c r="AI5" s="672"/>
      <c r="AJ5" s="672"/>
      <c r="AK5" s="672"/>
      <c r="AL5" s="673">
        <v>77.400000000000006</v>
      </c>
      <c r="AM5" s="674"/>
      <c r="AN5" s="674"/>
      <c r="AO5" s="675"/>
      <c r="AP5" s="665" t="s">
        <v>227</v>
      </c>
      <c r="AQ5" s="666"/>
      <c r="AR5" s="666"/>
      <c r="AS5" s="666"/>
      <c r="AT5" s="666"/>
      <c r="AU5" s="666"/>
      <c r="AV5" s="666"/>
      <c r="AW5" s="666"/>
      <c r="AX5" s="666"/>
      <c r="AY5" s="666"/>
      <c r="AZ5" s="666"/>
      <c r="BA5" s="666"/>
      <c r="BB5" s="666"/>
      <c r="BC5" s="666"/>
      <c r="BD5" s="666"/>
      <c r="BE5" s="666"/>
      <c r="BF5" s="667"/>
      <c r="BG5" s="679">
        <v>3166692</v>
      </c>
      <c r="BH5" s="680"/>
      <c r="BI5" s="680"/>
      <c r="BJ5" s="680"/>
      <c r="BK5" s="680"/>
      <c r="BL5" s="680"/>
      <c r="BM5" s="680"/>
      <c r="BN5" s="681"/>
      <c r="BO5" s="682">
        <v>100</v>
      </c>
      <c r="BP5" s="682"/>
      <c r="BQ5" s="682"/>
      <c r="BR5" s="682"/>
      <c r="BS5" s="683" t="s">
        <v>173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91743</v>
      </c>
      <c r="S6" s="680"/>
      <c r="T6" s="680"/>
      <c r="U6" s="680"/>
      <c r="V6" s="680"/>
      <c r="W6" s="680"/>
      <c r="X6" s="680"/>
      <c r="Y6" s="681"/>
      <c r="Z6" s="682">
        <v>1.4</v>
      </c>
      <c r="AA6" s="682"/>
      <c r="AB6" s="682"/>
      <c r="AC6" s="682"/>
      <c r="AD6" s="683">
        <v>91743</v>
      </c>
      <c r="AE6" s="683"/>
      <c r="AF6" s="683"/>
      <c r="AG6" s="683"/>
      <c r="AH6" s="683"/>
      <c r="AI6" s="683"/>
      <c r="AJ6" s="683"/>
      <c r="AK6" s="683"/>
      <c r="AL6" s="684">
        <v>2.2000000000000002</v>
      </c>
      <c r="AM6" s="685"/>
      <c r="AN6" s="685"/>
      <c r="AO6" s="686"/>
      <c r="AP6" s="676" t="s">
        <v>232</v>
      </c>
      <c r="AQ6" s="677"/>
      <c r="AR6" s="677"/>
      <c r="AS6" s="677"/>
      <c r="AT6" s="677"/>
      <c r="AU6" s="677"/>
      <c r="AV6" s="677"/>
      <c r="AW6" s="677"/>
      <c r="AX6" s="677"/>
      <c r="AY6" s="677"/>
      <c r="AZ6" s="677"/>
      <c r="BA6" s="677"/>
      <c r="BB6" s="677"/>
      <c r="BC6" s="677"/>
      <c r="BD6" s="677"/>
      <c r="BE6" s="677"/>
      <c r="BF6" s="678"/>
      <c r="BG6" s="679">
        <v>3166692</v>
      </c>
      <c r="BH6" s="680"/>
      <c r="BI6" s="680"/>
      <c r="BJ6" s="680"/>
      <c r="BK6" s="680"/>
      <c r="BL6" s="680"/>
      <c r="BM6" s="680"/>
      <c r="BN6" s="681"/>
      <c r="BO6" s="682">
        <v>100</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86130</v>
      </c>
      <c r="CS6" s="680"/>
      <c r="CT6" s="680"/>
      <c r="CU6" s="680"/>
      <c r="CV6" s="680"/>
      <c r="CW6" s="680"/>
      <c r="CX6" s="680"/>
      <c r="CY6" s="681"/>
      <c r="CZ6" s="673">
        <v>1.4</v>
      </c>
      <c r="DA6" s="674"/>
      <c r="DB6" s="674"/>
      <c r="DC6" s="693"/>
      <c r="DD6" s="688" t="s">
        <v>127</v>
      </c>
      <c r="DE6" s="680"/>
      <c r="DF6" s="680"/>
      <c r="DG6" s="680"/>
      <c r="DH6" s="680"/>
      <c r="DI6" s="680"/>
      <c r="DJ6" s="680"/>
      <c r="DK6" s="680"/>
      <c r="DL6" s="680"/>
      <c r="DM6" s="680"/>
      <c r="DN6" s="680"/>
      <c r="DO6" s="680"/>
      <c r="DP6" s="681"/>
      <c r="DQ6" s="688">
        <v>86130</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3448</v>
      </c>
      <c r="S7" s="680"/>
      <c r="T7" s="680"/>
      <c r="U7" s="680"/>
      <c r="V7" s="680"/>
      <c r="W7" s="680"/>
      <c r="X7" s="680"/>
      <c r="Y7" s="681"/>
      <c r="Z7" s="682">
        <v>0.1</v>
      </c>
      <c r="AA7" s="682"/>
      <c r="AB7" s="682"/>
      <c r="AC7" s="682"/>
      <c r="AD7" s="683">
        <v>3448</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1405004</v>
      </c>
      <c r="BH7" s="680"/>
      <c r="BI7" s="680"/>
      <c r="BJ7" s="680"/>
      <c r="BK7" s="680"/>
      <c r="BL7" s="680"/>
      <c r="BM7" s="680"/>
      <c r="BN7" s="681"/>
      <c r="BO7" s="682">
        <v>44.4</v>
      </c>
      <c r="BP7" s="682"/>
      <c r="BQ7" s="682"/>
      <c r="BR7" s="682"/>
      <c r="BS7" s="683" t="s">
        <v>173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680771</v>
      </c>
      <c r="CS7" s="680"/>
      <c r="CT7" s="680"/>
      <c r="CU7" s="680"/>
      <c r="CV7" s="680"/>
      <c r="CW7" s="680"/>
      <c r="CX7" s="680"/>
      <c r="CY7" s="681"/>
      <c r="CZ7" s="682">
        <v>10.9</v>
      </c>
      <c r="DA7" s="682"/>
      <c r="DB7" s="682"/>
      <c r="DC7" s="682"/>
      <c r="DD7" s="688">
        <v>3109</v>
      </c>
      <c r="DE7" s="680"/>
      <c r="DF7" s="680"/>
      <c r="DG7" s="680"/>
      <c r="DH7" s="680"/>
      <c r="DI7" s="680"/>
      <c r="DJ7" s="680"/>
      <c r="DK7" s="680"/>
      <c r="DL7" s="680"/>
      <c r="DM7" s="680"/>
      <c r="DN7" s="680"/>
      <c r="DO7" s="680"/>
      <c r="DP7" s="681"/>
      <c r="DQ7" s="688">
        <v>614027</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9616</v>
      </c>
      <c r="S8" s="680"/>
      <c r="T8" s="680"/>
      <c r="U8" s="680"/>
      <c r="V8" s="680"/>
      <c r="W8" s="680"/>
      <c r="X8" s="680"/>
      <c r="Y8" s="681"/>
      <c r="Z8" s="682">
        <v>0.1</v>
      </c>
      <c r="AA8" s="682"/>
      <c r="AB8" s="682"/>
      <c r="AC8" s="682"/>
      <c r="AD8" s="683">
        <v>9616</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33532</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2242062</v>
      </c>
      <c r="CS8" s="680"/>
      <c r="CT8" s="680"/>
      <c r="CU8" s="680"/>
      <c r="CV8" s="680"/>
      <c r="CW8" s="680"/>
      <c r="CX8" s="680"/>
      <c r="CY8" s="681"/>
      <c r="CZ8" s="682">
        <v>35.799999999999997</v>
      </c>
      <c r="DA8" s="682"/>
      <c r="DB8" s="682"/>
      <c r="DC8" s="682"/>
      <c r="DD8" s="688">
        <v>117866</v>
      </c>
      <c r="DE8" s="680"/>
      <c r="DF8" s="680"/>
      <c r="DG8" s="680"/>
      <c r="DH8" s="680"/>
      <c r="DI8" s="680"/>
      <c r="DJ8" s="680"/>
      <c r="DK8" s="680"/>
      <c r="DL8" s="680"/>
      <c r="DM8" s="680"/>
      <c r="DN8" s="680"/>
      <c r="DO8" s="680"/>
      <c r="DP8" s="681"/>
      <c r="DQ8" s="688">
        <v>1040393</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8884</v>
      </c>
      <c r="S9" s="680"/>
      <c r="T9" s="680"/>
      <c r="U9" s="680"/>
      <c r="V9" s="680"/>
      <c r="W9" s="680"/>
      <c r="X9" s="680"/>
      <c r="Y9" s="681"/>
      <c r="Z9" s="682">
        <v>0.1</v>
      </c>
      <c r="AA9" s="682"/>
      <c r="AB9" s="682"/>
      <c r="AC9" s="682"/>
      <c r="AD9" s="683">
        <v>8884</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1003632</v>
      </c>
      <c r="BH9" s="680"/>
      <c r="BI9" s="680"/>
      <c r="BJ9" s="680"/>
      <c r="BK9" s="680"/>
      <c r="BL9" s="680"/>
      <c r="BM9" s="680"/>
      <c r="BN9" s="681"/>
      <c r="BO9" s="682">
        <v>31.7</v>
      </c>
      <c r="BP9" s="682"/>
      <c r="BQ9" s="682"/>
      <c r="BR9" s="682"/>
      <c r="BS9" s="688" t="s">
        <v>233</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528170</v>
      </c>
      <c r="CS9" s="680"/>
      <c r="CT9" s="680"/>
      <c r="CU9" s="680"/>
      <c r="CV9" s="680"/>
      <c r="CW9" s="680"/>
      <c r="CX9" s="680"/>
      <c r="CY9" s="681"/>
      <c r="CZ9" s="682">
        <v>8.4</v>
      </c>
      <c r="DA9" s="682"/>
      <c r="DB9" s="682"/>
      <c r="DC9" s="682"/>
      <c r="DD9" s="688">
        <v>1450</v>
      </c>
      <c r="DE9" s="680"/>
      <c r="DF9" s="680"/>
      <c r="DG9" s="680"/>
      <c r="DH9" s="680"/>
      <c r="DI9" s="680"/>
      <c r="DJ9" s="680"/>
      <c r="DK9" s="680"/>
      <c r="DL9" s="680"/>
      <c r="DM9" s="680"/>
      <c r="DN9" s="680"/>
      <c r="DO9" s="680"/>
      <c r="DP9" s="681"/>
      <c r="DQ9" s="688">
        <v>520513</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233</v>
      </c>
      <c r="AE10" s="683"/>
      <c r="AF10" s="683"/>
      <c r="AG10" s="683"/>
      <c r="AH10" s="683"/>
      <c r="AI10" s="683"/>
      <c r="AJ10" s="683"/>
      <c r="AK10" s="683"/>
      <c r="AL10" s="684" t="s">
        <v>127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59479</v>
      </c>
      <c r="BH10" s="680"/>
      <c r="BI10" s="680"/>
      <c r="BJ10" s="680"/>
      <c r="BK10" s="680"/>
      <c r="BL10" s="680"/>
      <c r="BM10" s="680"/>
      <c r="BN10" s="681"/>
      <c r="BO10" s="682">
        <v>1.9</v>
      </c>
      <c r="BP10" s="682"/>
      <c r="BQ10" s="682"/>
      <c r="BR10" s="682"/>
      <c r="BS10" s="688" t="s">
        <v>233</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173</v>
      </c>
      <c r="DA10" s="682"/>
      <c r="DB10" s="682"/>
      <c r="DC10" s="682"/>
      <c r="DD10" s="688" t="s">
        <v>127</v>
      </c>
      <c r="DE10" s="680"/>
      <c r="DF10" s="680"/>
      <c r="DG10" s="680"/>
      <c r="DH10" s="680"/>
      <c r="DI10" s="680"/>
      <c r="DJ10" s="680"/>
      <c r="DK10" s="680"/>
      <c r="DL10" s="680"/>
      <c r="DM10" s="680"/>
      <c r="DN10" s="680"/>
      <c r="DO10" s="680"/>
      <c r="DP10" s="681"/>
      <c r="DQ10" s="688" t="s">
        <v>233</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233</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308361</v>
      </c>
      <c r="BH11" s="680"/>
      <c r="BI11" s="680"/>
      <c r="BJ11" s="680"/>
      <c r="BK11" s="680"/>
      <c r="BL11" s="680"/>
      <c r="BM11" s="680"/>
      <c r="BN11" s="681"/>
      <c r="BO11" s="682">
        <v>9.6999999999999993</v>
      </c>
      <c r="BP11" s="682"/>
      <c r="BQ11" s="682"/>
      <c r="BR11" s="682"/>
      <c r="BS11" s="688" t="s">
        <v>173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193256</v>
      </c>
      <c r="CS11" s="680"/>
      <c r="CT11" s="680"/>
      <c r="CU11" s="680"/>
      <c r="CV11" s="680"/>
      <c r="CW11" s="680"/>
      <c r="CX11" s="680"/>
      <c r="CY11" s="681"/>
      <c r="CZ11" s="682">
        <v>3.1</v>
      </c>
      <c r="DA11" s="682"/>
      <c r="DB11" s="682"/>
      <c r="DC11" s="682"/>
      <c r="DD11" s="688">
        <v>21212</v>
      </c>
      <c r="DE11" s="680"/>
      <c r="DF11" s="680"/>
      <c r="DG11" s="680"/>
      <c r="DH11" s="680"/>
      <c r="DI11" s="680"/>
      <c r="DJ11" s="680"/>
      <c r="DK11" s="680"/>
      <c r="DL11" s="680"/>
      <c r="DM11" s="680"/>
      <c r="DN11" s="680"/>
      <c r="DO11" s="680"/>
      <c r="DP11" s="681"/>
      <c r="DQ11" s="688">
        <v>160179</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363377</v>
      </c>
      <c r="S12" s="680"/>
      <c r="T12" s="680"/>
      <c r="U12" s="680"/>
      <c r="V12" s="680"/>
      <c r="W12" s="680"/>
      <c r="X12" s="680"/>
      <c r="Y12" s="681"/>
      <c r="Z12" s="682">
        <v>5.5</v>
      </c>
      <c r="AA12" s="682"/>
      <c r="AB12" s="682"/>
      <c r="AC12" s="682"/>
      <c r="AD12" s="683">
        <v>363377</v>
      </c>
      <c r="AE12" s="683"/>
      <c r="AF12" s="683"/>
      <c r="AG12" s="683"/>
      <c r="AH12" s="683"/>
      <c r="AI12" s="683"/>
      <c r="AJ12" s="683"/>
      <c r="AK12" s="683"/>
      <c r="AL12" s="684">
        <v>8.9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1542333</v>
      </c>
      <c r="BH12" s="680"/>
      <c r="BI12" s="680"/>
      <c r="BJ12" s="680"/>
      <c r="BK12" s="680"/>
      <c r="BL12" s="680"/>
      <c r="BM12" s="680"/>
      <c r="BN12" s="681"/>
      <c r="BO12" s="682">
        <v>48.7</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25221</v>
      </c>
      <c r="CS12" s="680"/>
      <c r="CT12" s="680"/>
      <c r="CU12" s="680"/>
      <c r="CV12" s="680"/>
      <c r="CW12" s="680"/>
      <c r="CX12" s="680"/>
      <c r="CY12" s="681"/>
      <c r="CZ12" s="682">
        <v>0.4</v>
      </c>
      <c r="DA12" s="682"/>
      <c r="DB12" s="682"/>
      <c r="DC12" s="682"/>
      <c r="DD12" s="688">
        <v>111</v>
      </c>
      <c r="DE12" s="680"/>
      <c r="DF12" s="680"/>
      <c r="DG12" s="680"/>
      <c r="DH12" s="680"/>
      <c r="DI12" s="680"/>
      <c r="DJ12" s="680"/>
      <c r="DK12" s="680"/>
      <c r="DL12" s="680"/>
      <c r="DM12" s="680"/>
      <c r="DN12" s="680"/>
      <c r="DO12" s="680"/>
      <c r="DP12" s="681"/>
      <c r="DQ12" s="688">
        <v>25221</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71097</v>
      </c>
      <c r="S13" s="680"/>
      <c r="T13" s="680"/>
      <c r="U13" s="680"/>
      <c r="V13" s="680"/>
      <c r="W13" s="680"/>
      <c r="X13" s="680"/>
      <c r="Y13" s="681"/>
      <c r="Z13" s="682">
        <v>1.1000000000000001</v>
      </c>
      <c r="AA13" s="682"/>
      <c r="AB13" s="682"/>
      <c r="AC13" s="682"/>
      <c r="AD13" s="683">
        <v>71097</v>
      </c>
      <c r="AE13" s="683"/>
      <c r="AF13" s="683"/>
      <c r="AG13" s="683"/>
      <c r="AH13" s="683"/>
      <c r="AI13" s="683"/>
      <c r="AJ13" s="683"/>
      <c r="AK13" s="683"/>
      <c r="AL13" s="684">
        <v>1.7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1539997</v>
      </c>
      <c r="BH13" s="680"/>
      <c r="BI13" s="680"/>
      <c r="BJ13" s="680"/>
      <c r="BK13" s="680"/>
      <c r="BL13" s="680"/>
      <c r="BM13" s="680"/>
      <c r="BN13" s="681"/>
      <c r="BO13" s="682">
        <v>48.6</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422895</v>
      </c>
      <c r="CS13" s="680"/>
      <c r="CT13" s="680"/>
      <c r="CU13" s="680"/>
      <c r="CV13" s="680"/>
      <c r="CW13" s="680"/>
      <c r="CX13" s="680"/>
      <c r="CY13" s="681"/>
      <c r="CZ13" s="682">
        <v>6.8</v>
      </c>
      <c r="DA13" s="682"/>
      <c r="DB13" s="682"/>
      <c r="DC13" s="682"/>
      <c r="DD13" s="688">
        <v>164919</v>
      </c>
      <c r="DE13" s="680"/>
      <c r="DF13" s="680"/>
      <c r="DG13" s="680"/>
      <c r="DH13" s="680"/>
      <c r="DI13" s="680"/>
      <c r="DJ13" s="680"/>
      <c r="DK13" s="680"/>
      <c r="DL13" s="680"/>
      <c r="DM13" s="680"/>
      <c r="DN13" s="680"/>
      <c r="DO13" s="680"/>
      <c r="DP13" s="681"/>
      <c r="DQ13" s="688">
        <v>292123</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233</v>
      </c>
      <c r="AA14" s="682"/>
      <c r="AB14" s="682"/>
      <c r="AC14" s="682"/>
      <c r="AD14" s="683" t="s">
        <v>127</v>
      </c>
      <c r="AE14" s="683"/>
      <c r="AF14" s="683"/>
      <c r="AG14" s="683"/>
      <c r="AH14" s="683"/>
      <c r="AI14" s="683"/>
      <c r="AJ14" s="683"/>
      <c r="AK14" s="683"/>
      <c r="AL14" s="684" t="s">
        <v>127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47746</v>
      </c>
      <c r="BH14" s="680"/>
      <c r="BI14" s="680"/>
      <c r="BJ14" s="680"/>
      <c r="BK14" s="680"/>
      <c r="BL14" s="680"/>
      <c r="BM14" s="680"/>
      <c r="BN14" s="681"/>
      <c r="BO14" s="682">
        <v>1.5</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578591</v>
      </c>
      <c r="CS14" s="680"/>
      <c r="CT14" s="680"/>
      <c r="CU14" s="680"/>
      <c r="CV14" s="680"/>
      <c r="CW14" s="680"/>
      <c r="CX14" s="680"/>
      <c r="CY14" s="681"/>
      <c r="CZ14" s="682">
        <v>9.1999999999999993</v>
      </c>
      <c r="DA14" s="682"/>
      <c r="DB14" s="682"/>
      <c r="DC14" s="682"/>
      <c r="DD14" s="688">
        <v>278220</v>
      </c>
      <c r="DE14" s="680"/>
      <c r="DF14" s="680"/>
      <c r="DG14" s="680"/>
      <c r="DH14" s="680"/>
      <c r="DI14" s="680"/>
      <c r="DJ14" s="680"/>
      <c r="DK14" s="680"/>
      <c r="DL14" s="680"/>
      <c r="DM14" s="680"/>
      <c r="DN14" s="680"/>
      <c r="DO14" s="680"/>
      <c r="DP14" s="681"/>
      <c r="DQ14" s="688">
        <v>318391</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39191</v>
      </c>
      <c r="S15" s="680"/>
      <c r="T15" s="680"/>
      <c r="U15" s="680"/>
      <c r="V15" s="680"/>
      <c r="W15" s="680"/>
      <c r="X15" s="680"/>
      <c r="Y15" s="681"/>
      <c r="Z15" s="682">
        <v>0.6</v>
      </c>
      <c r="AA15" s="682"/>
      <c r="AB15" s="682"/>
      <c r="AC15" s="682"/>
      <c r="AD15" s="683">
        <v>39191</v>
      </c>
      <c r="AE15" s="683"/>
      <c r="AF15" s="683"/>
      <c r="AG15" s="683"/>
      <c r="AH15" s="683"/>
      <c r="AI15" s="683"/>
      <c r="AJ15" s="683"/>
      <c r="AK15" s="683"/>
      <c r="AL15" s="684">
        <v>1</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171609</v>
      </c>
      <c r="BH15" s="680"/>
      <c r="BI15" s="680"/>
      <c r="BJ15" s="680"/>
      <c r="BK15" s="680"/>
      <c r="BL15" s="680"/>
      <c r="BM15" s="680"/>
      <c r="BN15" s="681"/>
      <c r="BO15" s="682">
        <v>5.4</v>
      </c>
      <c r="BP15" s="682"/>
      <c r="BQ15" s="682"/>
      <c r="BR15" s="682"/>
      <c r="BS15" s="688" t="s">
        <v>127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836257</v>
      </c>
      <c r="CS15" s="680"/>
      <c r="CT15" s="680"/>
      <c r="CU15" s="680"/>
      <c r="CV15" s="680"/>
      <c r="CW15" s="680"/>
      <c r="CX15" s="680"/>
      <c r="CY15" s="681"/>
      <c r="CZ15" s="682">
        <v>13.3</v>
      </c>
      <c r="DA15" s="682"/>
      <c r="DB15" s="682"/>
      <c r="DC15" s="682"/>
      <c r="DD15" s="688">
        <v>44313</v>
      </c>
      <c r="DE15" s="680"/>
      <c r="DF15" s="680"/>
      <c r="DG15" s="680"/>
      <c r="DH15" s="680"/>
      <c r="DI15" s="680"/>
      <c r="DJ15" s="680"/>
      <c r="DK15" s="680"/>
      <c r="DL15" s="680"/>
      <c r="DM15" s="680"/>
      <c r="DN15" s="680"/>
      <c r="DO15" s="680"/>
      <c r="DP15" s="681"/>
      <c r="DQ15" s="688">
        <v>797677</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233</v>
      </c>
      <c r="AA16" s="682"/>
      <c r="AB16" s="682"/>
      <c r="AC16" s="682"/>
      <c r="AD16" s="683" t="s">
        <v>127</v>
      </c>
      <c r="AE16" s="683"/>
      <c r="AF16" s="683"/>
      <c r="AG16" s="683"/>
      <c r="AH16" s="683"/>
      <c r="AI16" s="683"/>
      <c r="AJ16" s="683"/>
      <c r="AK16" s="683"/>
      <c r="AL16" s="684" t="s">
        <v>173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173</v>
      </c>
      <c r="CS16" s="680"/>
      <c r="CT16" s="680"/>
      <c r="CU16" s="680"/>
      <c r="CV16" s="680"/>
      <c r="CW16" s="680"/>
      <c r="CX16" s="680"/>
      <c r="CY16" s="681"/>
      <c r="CZ16" s="682" t="s">
        <v>127</v>
      </c>
      <c r="DA16" s="682"/>
      <c r="DB16" s="682"/>
      <c r="DC16" s="682"/>
      <c r="DD16" s="688" t="s">
        <v>173</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26396</v>
      </c>
      <c r="S17" s="680"/>
      <c r="T17" s="680"/>
      <c r="U17" s="680"/>
      <c r="V17" s="680"/>
      <c r="W17" s="680"/>
      <c r="X17" s="680"/>
      <c r="Y17" s="681"/>
      <c r="Z17" s="682">
        <v>0.4</v>
      </c>
      <c r="AA17" s="682"/>
      <c r="AB17" s="682"/>
      <c r="AC17" s="682"/>
      <c r="AD17" s="683">
        <v>26396</v>
      </c>
      <c r="AE17" s="683"/>
      <c r="AF17" s="683"/>
      <c r="AG17" s="683"/>
      <c r="AH17" s="683"/>
      <c r="AI17" s="683"/>
      <c r="AJ17" s="683"/>
      <c r="AK17" s="683"/>
      <c r="AL17" s="684">
        <v>0.6</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173</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670835</v>
      </c>
      <c r="CS17" s="680"/>
      <c r="CT17" s="680"/>
      <c r="CU17" s="680"/>
      <c r="CV17" s="680"/>
      <c r="CW17" s="680"/>
      <c r="CX17" s="680"/>
      <c r="CY17" s="681"/>
      <c r="CZ17" s="682">
        <v>10.7</v>
      </c>
      <c r="DA17" s="682"/>
      <c r="DB17" s="682"/>
      <c r="DC17" s="682"/>
      <c r="DD17" s="688" t="s">
        <v>127</v>
      </c>
      <c r="DE17" s="680"/>
      <c r="DF17" s="680"/>
      <c r="DG17" s="680"/>
      <c r="DH17" s="680"/>
      <c r="DI17" s="680"/>
      <c r="DJ17" s="680"/>
      <c r="DK17" s="680"/>
      <c r="DL17" s="680"/>
      <c r="DM17" s="680"/>
      <c r="DN17" s="680"/>
      <c r="DO17" s="680"/>
      <c r="DP17" s="681"/>
      <c r="DQ17" s="688">
        <v>670835</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310215</v>
      </c>
      <c r="S18" s="680"/>
      <c r="T18" s="680"/>
      <c r="U18" s="680"/>
      <c r="V18" s="680"/>
      <c r="W18" s="680"/>
      <c r="X18" s="680"/>
      <c r="Y18" s="681"/>
      <c r="Z18" s="682">
        <v>4.7</v>
      </c>
      <c r="AA18" s="682"/>
      <c r="AB18" s="682"/>
      <c r="AC18" s="682"/>
      <c r="AD18" s="683">
        <v>236750</v>
      </c>
      <c r="AE18" s="683"/>
      <c r="AF18" s="683"/>
      <c r="AG18" s="683"/>
      <c r="AH18" s="683"/>
      <c r="AI18" s="683"/>
      <c r="AJ18" s="683"/>
      <c r="AK18" s="683"/>
      <c r="AL18" s="684">
        <v>5.8</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127</v>
      </c>
      <c r="DA18" s="682"/>
      <c r="DB18" s="682"/>
      <c r="DC18" s="682"/>
      <c r="DD18" s="688" t="s">
        <v>173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236750</v>
      </c>
      <c r="S19" s="680"/>
      <c r="T19" s="680"/>
      <c r="U19" s="680"/>
      <c r="V19" s="680"/>
      <c r="W19" s="680"/>
      <c r="X19" s="680"/>
      <c r="Y19" s="681"/>
      <c r="Z19" s="682">
        <v>3.6</v>
      </c>
      <c r="AA19" s="682"/>
      <c r="AB19" s="682"/>
      <c r="AC19" s="682"/>
      <c r="AD19" s="683">
        <v>236750</v>
      </c>
      <c r="AE19" s="683"/>
      <c r="AF19" s="683"/>
      <c r="AG19" s="683"/>
      <c r="AH19" s="683"/>
      <c r="AI19" s="683"/>
      <c r="AJ19" s="683"/>
      <c r="AK19" s="683"/>
      <c r="AL19" s="684">
        <v>5.8</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173</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173</v>
      </c>
      <c r="DA19" s="682"/>
      <c r="DB19" s="682"/>
      <c r="DC19" s="682"/>
      <c r="DD19" s="688" t="s">
        <v>127</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73437</v>
      </c>
      <c r="S20" s="680"/>
      <c r="T20" s="680"/>
      <c r="U20" s="680"/>
      <c r="V20" s="680"/>
      <c r="W20" s="680"/>
      <c r="X20" s="680"/>
      <c r="Y20" s="681"/>
      <c r="Z20" s="682">
        <v>1.1000000000000001</v>
      </c>
      <c r="AA20" s="682"/>
      <c r="AB20" s="682"/>
      <c r="AC20" s="682"/>
      <c r="AD20" s="683" t="s">
        <v>233</v>
      </c>
      <c r="AE20" s="683"/>
      <c r="AF20" s="683"/>
      <c r="AG20" s="683"/>
      <c r="AH20" s="683"/>
      <c r="AI20" s="683"/>
      <c r="AJ20" s="683"/>
      <c r="AK20" s="683"/>
      <c r="AL20" s="684" t="s">
        <v>173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6264188</v>
      </c>
      <c r="CS20" s="680"/>
      <c r="CT20" s="680"/>
      <c r="CU20" s="680"/>
      <c r="CV20" s="680"/>
      <c r="CW20" s="680"/>
      <c r="CX20" s="680"/>
      <c r="CY20" s="681"/>
      <c r="CZ20" s="682">
        <v>100</v>
      </c>
      <c r="DA20" s="682"/>
      <c r="DB20" s="682"/>
      <c r="DC20" s="682"/>
      <c r="DD20" s="688">
        <v>631200</v>
      </c>
      <c r="DE20" s="680"/>
      <c r="DF20" s="680"/>
      <c r="DG20" s="680"/>
      <c r="DH20" s="680"/>
      <c r="DI20" s="680"/>
      <c r="DJ20" s="680"/>
      <c r="DK20" s="680"/>
      <c r="DL20" s="680"/>
      <c r="DM20" s="680"/>
      <c r="DN20" s="680"/>
      <c r="DO20" s="680"/>
      <c r="DP20" s="681"/>
      <c r="DQ20" s="688">
        <v>4525489</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28</v>
      </c>
      <c r="S21" s="680"/>
      <c r="T21" s="680"/>
      <c r="U21" s="680"/>
      <c r="V21" s="680"/>
      <c r="W21" s="680"/>
      <c r="X21" s="680"/>
      <c r="Y21" s="681"/>
      <c r="Z21" s="682">
        <v>0</v>
      </c>
      <c r="AA21" s="682"/>
      <c r="AB21" s="682"/>
      <c r="AC21" s="682"/>
      <c r="AD21" s="683" t="s">
        <v>233</v>
      </c>
      <c r="AE21" s="683"/>
      <c r="AF21" s="683"/>
      <c r="AG21" s="683"/>
      <c r="AH21" s="683"/>
      <c r="AI21" s="683"/>
      <c r="AJ21" s="683"/>
      <c r="AK21" s="683"/>
      <c r="AL21" s="684" t="s">
        <v>233</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233</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4090659</v>
      </c>
      <c r="S22" s="680"/>
      <c r="T22" s="680"/>
      <c r="U22" s="680"/>
      <c r="V22" s="680"/>
      <c r="W22" s="680"/>
      <c r="X22" s="680"/>
      <c r="Y22" s="681"/>
      <c r="Z22" s="682">
        <v>62.4</v>
      </c>
      <c r="AA22" s="682"/>
      <c r="AB22" s="682"/>
      <c r="AC22" s="682"/>
      <c r="AD22" s="683">
        <v>4017194</v>
      </c>
      <c r="AE22" s="683"/>
      <c r="AF22" s="683"/>
      <c r="AG22" s="683"/>
      <c r="AH22" s="683"/>
      <c r="AI22" s="683"/>
      <c r="AJ22" s="683"/>
      <c r="AK22" s="683"/>
      <c r="AL22" s="684">
        <v>98.1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3037</v>
      </c>
      <c r="S23" s="680"/>
      <c r="T23" s="680"/>
      <c r="U23" s="680"/>
      <c r="V23" s="680"/>
      <c r="W23" s="680"/>
      <c r="X23" s="680"/>
      <c r="Y23" s="681"/>
      <c r="Z23" s="682">
        <v>0</v>
      </c>
      <c r="AA23" s="682"/>
      <c r="AB23" s="682"/>
      <c r="AC23" s="682"/>
      <c r="AD23" s="683">
        <v>3037</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127</v>
      </c>
      <c r="BP23" s="682"/>
      <c r="BQ23" s="682"/>
      <c r="BR23" s="682"/>
      <c r="BS23" s="688" t="s">
        <v>173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122152</v>
      </c>
      <c r="S24" s="680"/>
      <c r="T24" s="680"/>
      <c r="U24" s="680"/>
      <c r="V24" s="680"/>
      <c r="W24" s="680"/>
      <c r="X24" s="680"/>
      <c r="Y24" s="681"/>
      <c r="Z24" s="682">
        <v>1.9</v>
      </c>
      <c r="AA24" s="682"/>
      <c r="AB24" s="682"/>
      <c r="AC24" s="682"/>
      <c r="AD24" s="683" t="s">
        <v>233</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173</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3022065</v>
      </c>
      <c r="CS24" s="669"/>
      <c r="CT24" s="669"/>
      <c r="CU24" s="669"/>
      <c r="CV24" s="669"/>
      <c r="CW24" s="669"/>
      <c r="CX24" s="669"/>
      <c r="CY24" s="670"/>
      <c r="CZ24" s="673">
        <v>48.2</v>
      </c>
      <c r="DA24" s="674"/>
      <c r="DB24" s="674"/>
      <c r="DC24" s="693"/>
      <c r="DD24" s="712">
        <v>1990114</v>
      </c>
      <c r="DE24" s="669"/>
      <c r="DF24" s="669"/>
      <c r="DG24" s="669"/>
      <c r="DH24" s="669"/>
      <c r="DI24" s="669"/>
      <c r="DJ24" s="669"/>
      <c r="DK24" s="670"/>
      <c r="DL24" s="712">
        <v>1958541</v>
      </c>
      <c r="DM24" s="669"/>
      <c r="DN24" s="669"/>
      <c r="DO24" s="669"/>
      <c r="DP24" s="669"/>
      <c r="DQ24" s="669"/>
      <c r="DR24" s="669"/>
      <c r="DS24" s="669"/>
      <c r="DT24" s="669"/>
      <c r="DU24" s="669"/>
      <c r="DV24" s="670"/>
      <c r="DW24" s="673">
        <v>44.9</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58877</v>
      </c>
      <c r="S25" s="680"/>
      <c r="T25" s="680"/>
      <c r="U25" s="680"/>
      <c r="V25" s="680"/>
      <c r="W25" s="680"/>
      <c r="X25" s="680"/>
      <c r="Y25" s="681"/>
      <c r="Z25" s="682">
        <v>0.9</v>
      </c>
      <c r="AA25" s="682"/>
      <c r="AB25" s="682"/>
      <c r="AC25" s="682"/>
      <c r="AD25" s="683">
        <v>34574</v>
      </c>
      <c r="AE25" s="683"/>
      <c r="AF25" s="683"/>
      <c r="AG25" s="683"/>
      <c r="AH25" s="683"/>
      <c r="AI25" s="683"/>
      <c r="AJ25" s="683"/>
      <c r="AK25" s="683"/>
      <c r="AL25" s="684">
        <v>0.8</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173</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939005</v>
      </c>
      <c r="CS25" s="715"/>
      <c r="CT25" s="715"/>
      <c r="CU25" s="715"/>
      <c r="CV25" s="715"/>
      <c r="CW25" s="715"/>
      <c r="CX25" s="715"/>
      <c r="CY25" s="716"/>
      <c r="CZ25" s="684">
        <v>15</v>
      </c>
      <c r="DA25" s="713"/>
      <c r="DB25" s="713"/>
      <c r="DC25" s="717"/>
      <c r="DD25" s="688">
        <v>853326</v>
      </c>
      <c r="DE25" s="715"/>
      <c r="DF25" s="715"/>
      <c r="DG25" s="715"/>
      <c r="DH25" s="715"/>
      <c r="DI25" s="715"/>
      <c r="DJ25" s="715"/>
      <c r="DK25" s="716"/>
      <c r="DL25" s="688">
        <v>822249</v>
      </c>
      <c r="DM25" s="715"/>
      <c r="DN25" s="715"/>
      <c r="DO25" s="715"/>
      <c r="DP25" s="715"/>
      <c r="DQ25" s="715"/>
      <c r="DR25" s="715"/>
      <c r="DS25" s="715"/>
      <c r="DT25" s="715"/>
      <c r="DU25" s="715"/>
      <c r="DV25" s="716"/>
      <c r="DW25" s="684">
        <v>18.8</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10676</v>
      </c>
      <c r="S26" s="680"/>
      <c r="T26" s="680"/>
      <c r="U26" s="680"/>
      <c r="V26" s="680"/>
      <c r="W26" s="680"/>
      <c r="X26" s="680"/>
      <c r="Y26" s="681"/>
      <c r="Z26" s="682">
        <v>0.2</v>
      </c>
      <c r="AA26" s="682"/>
      <c r="AB26" s="682"/>
      <c r="AC26" s="682"/>
      <c r="AD26" s="683" t="s">
        <v>233</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233</v>
      </c>
      <c r="BP26" s="682"/>
      <c r="BQ26" s="682"/>
      <c r="BR26" s="682"/>
      <c r="BS26" s="688" t="s">
        <v>127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607032</v>
      </c>
      <c r="CS26" s="680"/>
      <c r="CT26" s="680"/>
      <c r="CU26" s="680"/>
      <c r="CV26" s="680"/>
      <c r="CW26" s="680"/>
      <c r="CX26" s="680"/>
      <c r="CY26" s="681"/>
      <c r="CZ26" s="684">
        <v>9.6999999999999993</v>
      </c>
      <c r="DA26" s="713"/>
      <c r="DB26" s="713"/>
      <c r="DC26" s="717"/>
      <c r="DD26" s="688">
        <v>524952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823817</v>
      </c>
      <c r="S27" s="680"/>
      <c r="T27" s="680"/>
      <c r="U27" s="680"/>
      <c r="V27" s="680"/>
      <c r="W27" s="680"/>
      <c r="X27" s="680"/>
      <c r="Y27" s="681"/>
      <c r="Z27" s="682">
        <v>12.6</v>
      </c>
      <c r="AA27" s="682"/>
      <c r="AB27" s="682"/>
      <c r="AC27" s="682"/>
      <c r="AD27" s="683" t="s">
        <v>127</v>
      </c>
      <c r="AE27" s="683"/>
      <c r="AF27" s="683"/>
      <c r="AG27" s="683"/>
      <c r="AH27" s="683"/>
      <c r="AI27" s="683"/>
      <c r="AJ27" s="683"/>
      <c r="AK27" s="683"/>
      <c r="AL27" s="684" t="s">
        <v>173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3166692</v>
      </c>
      <c r="BH27" s="680"/>
      <c r="BI27" s="680"/>
      <c r="BJ27" s="680"/>
      <c r="BK27" s="680"/>
      <c r="BL27" s="680"/>
      <c r="BM27" s="680"/>
      <c r="BN27" s="681"/>
      <c r="BO27" s="682">
        <v>100</v>
      </c>
      <c r="BP27" s="682"/>
      <c r="BQ27" s="682"/>
      <c r="BR27" s="682"/>
      <c r="BS27" s="688" t="s">
        <v>173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1412225</v>
      </c>
      <c r="CS27" s="715"/>
      <c r="CT27" s="715"/>
      <c r="CU27" s="715"/>
      <c r="CV27" s="715"/>
      <c r="CW27" s="715"/>
      <c r="CX27" s="715"/>
      <c r="CY27" s="716"/>
      <c r="CZ27" s="684">
        <v>22.5</v>
      </c>
      <c r="DA27" s="713"/>
      <c r="DB27" s="713"/>
      <c r="DC27" s="717"/>
      <c r="DD27" s="688">
        <v>465953</v>
      </c>
      <c r="DE27" s="715"/>
      <c r="DF27" s="715"/>
      <c r="DG27" s="715"/>
      <c r="DH27" s="715"/>
      <c r="DI27" s="715"/>
      <c r="DJ27" s="715"/>
      <c r="DK27" s="716"/>
      <c r="DL27" s="688">
        <v>465457</v>
      </c>
      <c r="DM27" s="715"/>
      <c r="DN27" s="715"/>
      <c r="DO27" s="715"/>
      <c r="DP27" s="715"/>
      <c r="DQ27" s="715"/>
      <c r="DR27" s="715"/>
      <c r="DS27" s="715"/>
      <c r="DT27" s="715"/>
      <c r="DU27" s="715"/>
      <c r="DV27" s="716"/>
      <c r="DW27" s="684">
        <v>10.7</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670835</v>
      </c>
      <c r="CS28" s="680"/>
      <c r="CT28" s="680"/>
      <c r="CU28" s="680"/>
      <c r="CV28" s="680"/>
      <c r="CW28" s="680"/>
      <c r="CX28" s="680"/>
      <c r="CY28" s="681"/>
      <c r="CZ28" s="684">
        <v>10.7</v>
      </c>
      <c r="DA28" s="713"/>
      <c r="DB28" s="713"/>
      <c r="DC28" s="717"/>
      <c r="DD28" s="688">
        <v>670835</v>
      </c>
      <c r="DE28" s="680"/>
      <c r="DF28" s="680"/>
      <c r="DG28" s="680"/>
      <c r="DH28" s="680"/>
      <c r="DI28" s="680"/>
      <c r="DJ28" s="680"/>
      <c r="DK28" s="681"/>
      <c r="DL28" s="688">
        <v>670835</v>
      </c>
      <c r="DM28" s="680"/>
      <c r="DN28" s="680"/>
      <c r="DO28" s="680"/>
      <c r="DP28" s="680"/>
      <c r="DQ28" s="680"/>
      <c r="DR28" s="680"/>
      <c r="DS28" s="680"/>
      <c r="DT28" s="680"/>
      <c r="DU28" s="680"/>
      <c r="DV28" s="681"/>
      <c r="DW28" s="684">
        <v>15.4</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407715</v>
      </c>
      <c r="S29" s="680"/>
      <c r="T29" s="680"/>
      <c r="U29" s="680"/>
      <c r="V29" s="680"/>
      <c r="W29" s="680"/>
      <c r="X29" s="680"/>
      <c r="Y29" s="681"/>
      <c r="Z29" s="682">
        <v>6.2</v>
      </c>
      <c r="AA29" s="682"/>
      <c r="AB29" s="682"/>
      <c r="AC29" s="682"/>
      <c r="AD29" s="683" t="s">
        <v>127</v>
      </c>
      <c r="AE29" s="683"/>
      <c r="AF29" s="683"/>
      <c r="AG29" s="683"/>
      <c r="AH29" s="683"/>
      <c r="AI29" s="683"/>
      <c r="AJ29" s="683"/>
      <c r="AK29" s="683"/>
      <c r="AL29" s="684" t="s">
        <v>173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670835</v>
      </c>
      <c r="CS29" s="715"/>
      <c r="CT29" s="715"/>
      <c r="CU29" s="715"/>
      <c r="CV29" s="715"/>
      <c r="CW29" s="715"/>
      <c r="CX29" s="715"/>
      <c r="CY29" s="716"/>
      <c r="CZ29" s="684">
        <v>10.7</v>
      </c>
      <c r="DA29" s="713"/>
      <c r="DB29" s="713"/>
      <c r="DC29" s="717"/>
      <c r="DD29" s="688">
        <v>670835</v>
      </c>
      <c r="DE29" s="715"/>
      <c r="DF29" s="715"/>
      <c r="DG29" s="715"/>
      <c r="DH29" s="715"/>
      <c r="DI29" s="715"/>
      <c r="DJ29" s="715"/>
      <c r="DK29" s="716"/>
      <c r="DL29" s="688">
        <v>670835</v>
      </c>
      <c r="DM29" s="715"/>
      <c r="DN29" s="715"/>
      <c r="DO29" s="715"/>
      <c r="DP29" s="715"/>
      <c r="DQ29" s="715"/>
      <c r="DR29" s="715"/>
      <c r="DS29" s="715"/>
      <c r="DT29" s="715"/>
      <c r="DU29" s="715"/>
      <c r="DV29" s="716"/>
      <c r="DW29" s="684">
        <v>15.4</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18926</v>
      </c>
      <c r="S30" s="680"/>
      <c r="T30" s="680"/>
      <c r="U30" s="680"/>
      <c r="V30" s="680"/>
      <c r="W30" s="680"/>
      <c r="X30" s="680"/>
      <c r="Y30" s="681"/>
      <c r="Z30" s="682">
        <v>0.3</v>
      </c>
      <c r="AA30" s="682"/>
      <c r="AB30" s="682"/>
      <c r="AC30" s="682"/>
      <c r="AD30" s="683">
        <v>15284</v>
      </c>
      <c r="AE30" s="683"/>
      <c r="AF30" s="683"/>
      <c r="AG30" s="683"/>
      <c r="AH30" s="683"/>
      <c r="AI30" s="683"/>
      <c r="AJ30" s="683"/>
      <c r="AK30" s="683"/>
      <c r="AL30" s="684">
        <v>0.4</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99.2</v>
      </c>
      <c r="BH30" s="740"/>
      <c r="BI30" s="740"/>
      <c r="BJ30" s="740"/>
      <c r="BK30" s="740"/>
      <c r="BL30" s="740"/>
      <c r="BM30" s="674">
        <v>97.5</v>
      </c>
      <c r="BN30" s="740"/>
      <c r="BO30" s="740"/>
      <c r="BP30" s="740"/>
      <c r="BQ30" s="741"/>
      <c r="BR30" s="739">
        <v>99.2</v>
      </c>
      <c r="BS30" s="740"/>
      <c r="BT30" s="740"/>
      <c r="BU30" s="740"/>
      <c r="BV30" s="740"/>
      <c r="BW30" s="740"/>
      <c r="BX30" s="674">
        <v>96.8</v>
      </c>
      <c r="BY30" s="740"/>
      <c r="BZ30" s="740"/>
      <c r="CA30" s="740"/>
      <c r="CB30" s="741"/>
      <c r="CD30" s="744"/>
      <c r="CE30" s="745"/>
      <c r="CF30" s="694" t="s">
        <v>311</v>
      </c>
      <c r="CG30" s="695"/>
      <c r="CH30" s="695"/>
      <c r="CI30" s="695"/>
      <c r="CJ30" s="695"/>
      <c r="CK30" s="695"/>
      <c r="CL30" s="695"/>
      <c r="CM30" s="695"/>
      <c r="CN30" s="695"/>
      <c r="CO30" s="695"/>
      <c r="CP30" s="695"/>
      <c r="CQ30" s="696"/>
      <c r="CR30" s="679">
        <v>618076</v>
      </c>
      <c r="CS30" s="680"/>
      <c r="CT30" s="680"/>
      <c r="CU30" s="680"/>
      <c r="CV30" s="680"/>
      <c r="CW30" s="680"/>
      <c r="CX30" s="680"/>
      <c r="CY30" s="681"/>
      <c r="CZ30" s="684">
        <v>9.9</v>
      </c>
      <c r="DA30" s="713"/>
      <c r="DB30" s="713"/>
      <c r="DC30" s="717"/>
      <c r="DD30" s="688">
        <v>618076</v>
      </c>
      <c r="DE30" s="680"/>
      <c r="DF30" s="680"/>
      <c r="DG30" s="680"/>
      <c r="DH30" s="680"/>
      <c r="DI30" s="680"/>
      <c r="DJ30" s="680"/>
      <c r="DK30" s="681"/>
      <c r="DL30" s="688">
        <v>618076</v>
      </c>
      <c r="DM30" s="680"/>
      <c r="DN30" s="680"/>
      <c r="DO30" s="680"/>
      <c r="DP30" s="680"/>
      <c r="DQ30" s="680"/>
      <c r="DR30" s="680"/>
      <c r="DS30" s="680"/>
      <c r="DT30" s="680"/>
      <c r="DU30" s="680"/>
      <c r="DV30" s="681"/>
      <c r="DW30" s="684">
        <v>14.2</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95</v>
      </c>
      <c r="S31" s="680"/>
      <c r="T31" s="680"/>
      <c r="U31" s="680"/>
      <c r="V31" s="680"/>
      <c r="W31" s="680"/>
      <c r="X31" s="680"/>
      <c r="Y31" s="681"/>
      <c r="Z31" s="682">
        <v>0</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15"/>
      <c r="BI31" s="715"/>
      <c r="BJ31" s="715"/>
      <c r="BK31" s="715"/>
      <c r="BL31" s="715"/>
      <c r="BM31" s="685">
        <v>97.7</v>
      </c>
      <c r="BN31" s="737"/>
      <c r="BO31" s="737"/>
      <c r="BP31" s="737"/>
      <c r="BQ31" s="738"/>
      <c r="BR31" s="736">
        <v>99.2</v>
      </c>
      <c r="BS31" s="715"/>
      <c r="BT31" s="715"/>
      <c r="BU31" s="715"/>
      <c r="BV31" s="715"/>
      <c r="BW31" s="715"/>
      <c r="BX31" s="685">
        <v>97.1</v>
      </c>
      <c r="BY31" s="737"/>
      <c r="BZ31" s="737"/>
      <c r="CA31" s="737"/>
      <c r="CB31" s="738"/>
      <c r="CD31" s="744"/>
      <c r="CE31" s="745"/>
      <c r="CF31" s="694" t="s">
        <v>315</v>
      </c>
      <c r="CG31" s="695"/>
      <c r="CH31" s="695"/>
      <c r="CI31" s="695"/>
      <c r="CJ31" s="695"/>
      <c r="CK31" s="695"/>
      <c r="CL31" s="695"/>
      <c r="CM31" s="695"/>
      <c r="CN31" s="695"/>
      <c r="CO31" s="695"/>
      <c r="CP31" s="695"/>
      <c r="CQ31" s="696"/>
      <c r="CR31" s="679">
        <v>52759</v>
      </c>
      <c r="CS31" s="715"/>
      <c r="CT31" s="715"/>
      <c r="CU31" s="715"/>
      <c r="CV31" s="715"/>
      <c r="CW31" s="715"/>
      <c r="CX31" s="715"/>
      <c r="CY31" s="716"/>
      <c r="CZ31" s="684">
        <v>0.8</v>
      </c>
      <c r="DA31" s="713"/>
      <c r="DB31" s="713"/>
      <c r="DC31" s="717"/>
      <c r="DD31" s="688">
        <v>52759</v>
      </c>
      <c r="DE31" s="715"/>
      <c r="DF31" s="715"/>
      <c r="DG31" s="715"/>
      <c r="DH31" s="715"/>
      <c r="DI31" s="715"/>
      <c r="DJ31" s="715"/>
      <c r="DK31" s="716"/>
      <c r="DL31" s="688">
        <v>52759</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43991</v>
      </c>
      <c r="S32" s="680"/>
      <c r="T32" s="680"/>
      <c r="U32" s="680"/>
      <c r="V32" s="680"/>
      <c r="W32" s="680"/>
      <c r="X32" s="680"/>
      <c r="Y32" s="681"/>
      <c r="Z32" s="682">
        <v>0.7</v>
      </c>
      <c r="AA32" s="682"/>
      <c r="AB32" s="682"/>
      <c r="AC32" s="682"/>
      <c r="AD32" s="683" t="s">
        <v>173</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97</v>
      </c>
      <c r="BN32" s="749"/>
      <c r="BO32" s="749"/>
      <c r="BP32" s="749"/>
      <c r="BQ32" s="751"/>
      <c r="BR32" s="748">
        <v>99.1</v>
      </c>
      <c r="BS32" s="749"/>
      <c r="BT32" s="749"/>
      <c r="BU32" s="749"/>
      <c r="BV32" s="749"/>
      <c r="BW32" s="749"/>
      <c r="BX32" s="750">
        <v>96.3</v>
      </c>
      <c r="BY32" s="749"/>
      <c r="BZ32" s="749"/>
      <c r="CA32" s="749"/>
      <c r="CB32" s="751"/>
      <c r="CD32" s="746"/>
      <c r="CE32" s="747"/>
      <c r="CF32" s="694" t="s">
        <v>318</v>
      </c>
      <c r="CG32" s="695"/>
      <c r="CH32" s="695"/>
      <c r="CI32" s="695"/>
      <c r="CJ32" s="695"/>
      <c r="CK32" s="695"/>
      <c r="CL32" s="695"/>
      <c r="CM32" s="695"/>
      <c r="CN32" s="695"/>
      <c r="CO32" s="695"/>
      <c r="CP32" s="695"/>
      <c r="CQ32" s="696"/>
      <c r="CR32" s="679" t="s">
        <v>233</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173</v>
      </c>
      <c r="DM32" s="680"/>
      <c r="DN32" s="680"/>
      <c r="DO32" s="680"/>
      <c r="DP32" s="680"/>
      <c r="DQ32" s="680"/>
      <c r="DR32" s="680"/>
      <c r="DS32" s="680"/>
      <c r="DT32" s="680"/>
      <c r="DU32" s="680"/>
      <c r="DV32" s="681"/>
      <c r="DW32" s="684" t="s">
        <v>127</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277954</v>
      </c>
      <c r="S33" s="680"/>
      <c r="T33" s="680"/>
      <c r="U33" s="680"/>
      <c r="V33" s="680"/>
      <c r="W33" s="680"/>
      <c r="X33" s="680"/>
      <c r="Y33" s="681"/>
      <c r="Z33" s="682">
        <v>4.2</v>
      </c>
      <c r="AA33" s="682"/>
      <c r="AB33" s="682"/>
      <c r="AC33" s="682"/>
      <c r="AD33" s="683" t="s">
        <v>127</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2610923</v>
      </c>
      <c r="CS33" s="715"/>
      <c r="CT33" s="715"/>
      <c r="CU33" s="715"/>
      <c r="CV33" s="715"/>
      <c r="CW33" s="715"/>
      <c r="CX33" s="715"/>
      <c r="CY33" s="716"/>
      <c r="CZ33" s="684">
        <v>41.7</v>
      </c>
      <c r="DA33" s="713"/>
      <c r="DB33" s="713"/>
      <c r="DC33" s="717"/>
      <c r="DD33" s="688">
        <v>2400181</v>
      </c>
      <c r="DE33" s="715"/>
      <c r="DF33" s="715"/>
      <c r="DG33" s="715"/>
      <c r="DH33" s="715"/>
      <c r="DI33" s="715"/>
      <c r="DJ33" s="715"/>
      <c r="DK33" s="716"/>
      <c r="DL33" s="688">
        <v>2041559</v>
      </c>
      <c r="DM33" s="715"/>
      <c r="DN33" s="715"/>
      <c r="DO33" s="715"/>
      <c r="DP33" s="715"/>
      <c r="DQ33" s="715"/>
      <c r="DR33" s="715"/>
      <c r="DS33" s="715"/>
      <c r="DT33" s="715"/>
      <c r="DU33" s="715"/>
      <c r="DV33" s="716"/>
      <c r="DW33" s="684">
        <v>46.8</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64611</v>
      </c>
      <c r="S34" s="680"/>
      <c r="T34" s="680"/>
      <c r="U34" s="680"/>
      <c r="V34" s="680"/>
      <c r="W34" s="680"/>
      <c r="X34" s="680"/>
      <c r="Y34" s="681"/>
      <c r="Z34" s="682">
        <v>1</v>
      </c>
      <c r="AA34" s="682"/>
      <c r="AB34" s="682"/>
      <c r="AC34" s="682"/>
      <c r="AD34" s="683">
        <v>23198</v>
      </c>
      <c r="AE34" s="683"/>
      <c r="AF34" s="683"/>
      <c r="AG34" s="683"/>
      <c r="AH34" s="683"/>
      <c r="AI34" s="683"/>
      <c r="AJ34" s="683"/>
      <c r="AK34" s="683"/>
      <c r="AL34" s="684">
        <v>0.6</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1119607</v>
      </c>
      <c r="CS34" s="680"/>
      <c r="CT34" s="680"/>
      <c r="CU34" s="680"/>
      <c r="CV34" s="680"/>
      <c r="CW34" s="680"/>
      <c r="CX34" s="680"/>
      <c r="CY34" s="681"/>
      <c r="CZ34" s="684">
        <v>17.899999999999999</v>
      </c>
      <c r="DA34" s="713"/>
      <c r="DB34" s="713"/>
      <c r="DC34" s="717"/>
      <c r="DD34" s="688">
        <v>1071108</v>
      </c>
      <c r="DE34" s="680"/>
      <c r="DF34" s="680"/>
      <c r="DG34" s="680"/>
      <c r="DH34" s="680"/>
      <c r="DI34" s="680"/>
      <c r="DJ34" s="680"/>
      <c r="DK34" s="681"/>
      <c r="DL34" s="688">
        <v>997984</v>
      </c>
      <c r="DM34" s="680"/>
      <c r="DN34" s="680"/>
      <c r="DO34" s="680"/>
      <c r="DP34" s="680"/>
      <c r="DQ34" s="680"/>
      <c r="DR34" s="680"/>
      <c r="DS34" s="680"/>
      <c r="DT34" s="680"/>
      <c r="DU34" s="680"/>
      <c r="DV34" s="681"/>
      <c r="DW34" s="684">
        <v>22.9</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627972</v>
      </c>
      <c r="S35" s="680"/>
      <c r="T35" s="680"/>
      <c r="U35" s="680"/>
      <c r="V35" s="680"/>
      <c r="W35" s="680"/>
      <c r="X35" s="680"/>
      <c r="Y35" s="681"/>
      <c r="Z35" s="682">
        <v>9.6</v>
      </c>
      <c r="AA35" s="682"/>
      <c r="AB35" s="682"/>
      <c r="AC35" s="682"/>
      <c r="AD35" s="683" t="s">
        <v>233</v>
      </c>
      <c r="AE35" s="683"/>
      <c r="AF35" s="683"/>
      <c r="AG35" s="683"/>
      <c r="AH35" s="683"/>
      <c r="AI35" s="683"/>
      <c r="AJ35" s="683"/>
      <c r="AK35" s="683"/>
      <c r="AL35" s="684" t="s">
        <v>233</v>
      </c>
      <c r="AM35" s="685"/>
      <c r="AN35" s="685"/>
      <c r="AO35" s="686"/>
      <c r="AP35" s="234"/>
      <c r="AQ35" s="752" t="s">
        <v>326</v>
      </c>
      <c r="AR35" s="753"/>
      <c r="AS35" s="753"/>
      <c r="AT35" s="753"/>
      <c r="AU35" s="753"/>
      <c r="AV35" s="753"/>
      <c r="AW35" s="753"/>
      <c r="AX35" s="753"/>
      <c r="AY35" s="754"/>
      <c r="AZ35" s="668">
        <v>587179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88448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44588</v>
      </c>
      <c r="CS35" s="715"/>
      <c r="CT35" s="715"/>
      <c r="CU35" s="715"/>
      <c r="CV35" s="715"/>
      <c r="CW35" s="715"/>
      <c r="CX35" s="715"/>
      <c r="CY35" s="716"/>
      <c r="CZ35" s="684">
        <v>0.7</v>
      </c>
      <c r="DA35" s="713"/>
      <c r="DB35" s="713"/>
      <c r="DC35" s="717"/>
      <c r="DD35" s="688">
        <v>44588</v>
      </c>
      <c r="DE35" s="715"/>
      <c r="DF35" s="715"/>
      <c r="DG35" s="715"/>
      <c r="DH35" s="715"/>
      <c r="DI35" s="715"/>
      <c r="DJ35" s="715"/>
      <c r="DK35" s="716"/>
      <c r="DL35" s="688">
        <v>38655</v>
      </c>
      <c r="DM35" s="715"/>
      <c r="DN35" s="715"/>
      <c r="DO35" s="715"/>
      <c r="DP35" s="715"/>
      <c r="DQ35" s="715"/>
      <c r="DR35" s="715"/>
      <c r="DS35" s="715"/>
      <c r="DT35" s="715"/>
      <c r="DU35" s="715"/>
      <c r="DV35" s="716"/>
      <c r="DW35" s="684">
        <v>0.9</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233</v>
      </c>
      <c r="AM36" s="685"/>
      <c r="AN36" s="685"/>
      <c r="AO36" s="686"/>
      <c r="AQ36" s="756" t="s">
        <v>330</v>
      </c>
      <c r="AR36" s="757"/>
      <c r="AS36" s="757"/>
      <c r="AT36" s="757"/>
      <c r="AU36" s="757"/>
      <c r="AV36" s="757"/>
      <c r="AW36" s="757"/>
      <c r="AX36" s="757"/>
      <c r="AY36" s="758"/>
      <c r="AZ36" s="679">
        <v>168540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83898</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861539</v>
      </c>
      <c r="CS36" s="680"/>
      <c r="CT36" s="680"/>
      <c r="CU36" s="680"/>
      <c r="CV36" s="680"/>
      <c r="CW36" s="680"/>
      <c r="CX36" s="680"/>
      <c r="CY36" s="681"/>
      <c r="CZ36" s="684">
        <v>13.8</v>
      </c>
      <c r="DA36" s="713"/>
      <c r="DB36" s="713"/>
      <c r="DC36" s="717"/>
      <c r="DD36" s="688">
        <v>767903</v>
      </c>
      <c r="DE36" s="680"/>
      <c r="DF36" s="680"/>
      <c r="DG36" s="680"/>
      <c r="DH36" s="680"/>
      <c r="DI36" s="680"/>
      <c r="DJ36" s="680"/>
      <c r="DK36" s="681"/>
      <c r="DL36" s="688">
        <v>659192</v>
      </c>
      <c r="DM36" s="680"/>
      <c r="DN36" s="680"/>
      <c r="DO36" s="680"/>
      <c r="DP36" s="680"/>
      <c r="DQ36" s="680"/>
      <c r="DR36" s="680"/>
      <c r="DS36" s="680"/>
      <c r="DT36" s="680"/>
      <c r="DU36" s="680"/>
      <c r="DV36" s="681"/>
      <c r="DW36" s="684">
        <v>15.1</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273472</v>
      </c>
      <c r="S37" s="680"/>
      <c r="T37" s="680"/>
      <c r="U37" s="680"/>
      <c r="V37" s="680"/>
      <c r="W37" s="680"/>
      <c r="X37" s="680"/>
      <c r="Y37" s="681"/>
      <c r="Z37" s="682">
        <v>4.2</v>
      </c>
      <c r="AA37" s="682"/>
      <c r="AB37" s="682"/>
      <c r="AC37" s="682"/>
      <c r="AD37" s="683" t="s">
        <v>127</v>
      </c>
      <c r="AE37" s="683"/>
      <c r="AF37" s="683"/>
      <c r="AG37" s="683"/>
      <c r="AH37" s="683"/>
      <c r="AI37" s="683"/>
      <c r="AJ37" s="683"/>
      <c r="AK37" s="683"/>
      <c r="AL37" s="684" t="s">
        <v>173</v>
      </c>
      <c r="AM37" s="685"/>
      <c r="AN37" s="685"/>
      <c r="AO37" s="686"/>
      <c r="AQ37" s="756" t="s">
        <v>334</v>
      </c>
      <c r="AR37" s="757"/>
      <c r="AS37" s="757"/>
      <c r="AT37" s="757"/>
      <c r="AU37" s="757"/>
      <c r="AV37" s="757"/>
      <c r="AW37" s="757"/>
      <c r="AX37" s="757"/>
      <c r="AY37" s="758"/>
      <c r="AZ37" s="679">
        <v>2175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2330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528688</v>
      </c>
      <c r="CS37" s="715"/>
      <c r="CT37" s="715"/>
      <c r="CU37" s="715"/>
      <c r="CV37" s="715"/>
      <c r="CW37" s="715"/>
      <c r="CX37" s="715"/>
      <c r="CY37" s="716"/>
      <c r="CZ37" s="684">
        <v>8.4</v>
      </c>
      <c r="DA37" s="713"/>
      <c r="DB37" s="713"/>
      <c r="DC37" s="717"/>
      <c r="DD37" s="688">
        <v>528688</v>
      </c>
      <c r="DE37" s="715"/>
      <c r="DF37" s="715"/>
      <c r="DG37" s="715"/>
      <c r="DH37" s="715"/>
      <c r="DI37" s="715"/>
      <c r="DJ37" s="715"/>
      <c r="DK37" s="716"/>
      <c r="DL37" s="688">
        <v>471513</v>
      </c>
      <c r="DM37" s="715"/>
      <c r="DN37" s="715"/>
      <c r="DO37" s="715"/>
      <c r="DP37" s="715"/>
      <c r="DQ37" s="715"/>
      <c r="DR37" s="715"/>
      <c r="DS37" s="715"/>
      <c r="DT37" s="715"/>
      <c r="DU37" s="715"/>
      <c r="DV37" s="716"/>
      <c r="DW37" s="684">
        <v>10.8</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6550482</v>
      </c>
      <c r="S38" s="760"/>
      <c r="T38" s="760"/>
      <c r="U38" s="760"/>
      <c r="V38" s="760"/>
      <c r="W38" s="760"/>
      <c r="X38" s="760"/>
      <c r="Y38" s="761"/>
      <c r="Z38" s="762">
        <v>100</v>
      </c>
      <c r="AA38" s="762"/>
      <c r="AB38" s="762"/>
      <c r="AC38" s="762"/>
      <c r="AD38" s="763">
        <v>4093287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173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3770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585004</v>
      </c>
      <c r="CS38" s="680"/>
      <c r="CT38" s="680"/>
      <c r="CU38" s="680"/>
      <c r="CV38" s="680"/>
      <c r="CW38" s="680"/>
      <c r="CX38" s="680"/>
      <c r="CY38" s="681"/>
      <c r="CZ38" s="684">
        <v>9.3000000000000007</v>
      </c>
      <c r="DA38" s="713"/>
      <c r="DB38" s="713"/>
      <c r="DC38" s="717"/>
      <c r="DD38" s="688">
        <v>516582</v>
      </c>
      <c r="DE38" s="680"/>
      <c r="DF38" s="680"/>
      <c r="DG38" s="680"/>
      <c r="DH38" s="680"/>
      <c r="DI38" s="680"/>
      <c r="DJ38" s="680"/>
      <c r="DK38" s="681"/>
      <c r="DL38" s="688">
        <v>345728</v>
      </c>
      <c r="DM38" s="680"/>
      <c r="DN38" s="680"/>
      <c r="DO38" s="680"/>
      <c r="DP38" s="680"/>
      <c r="DQ38" s="680"/>
      <c r="DR38" s="680"/>
      <c r="DS38" s="680"/>
      <c r="DT38" s="680"/>
      <c r="DU38" s="680"/>
      <c r="DV38" s="681"/>
      <c r="DW38" s="684">
        <v>7.9</v>
      </c>
      <c r="DX38" s="713"/>
      <c r="DY38" s="713"/>
      <c r="DZ38" s="713"/>
      <c r="EA38" s="713"/>
      <c r="EB38" s="713"/>
      <c r="EC38" s="714"/>
    </row>
    <row r="39" spans="2:133" ht="11.25" customHeight="1">
      <c r="AQ39" s="756" t="s">
        <v>341</v>
      </c>
      <c r="AR39" s="757"/>
      <c r="AS39" s="757"/>
      <c r="AT39" s="757"/>
      <c r="AU39" s="757"/>
      <c r="AV39" s="757"/>
      <c r="AW39" s="757"/>
      <c r="AX39" s="757"/>
      <c r="AY39" s="758"/>
      <c r="AZ39" s="679" t="s">
        <v>127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185</v>
      </c>
      <c r="CS39" s="715"/>
      <c r="CT39" s="715"/>
      <c r="CU39" s="715"/>
      <c r="CV39" s="715"/>
      <c r="CW39" s="715"/>
      <c r="CX39" s="715"/>
      <c r="CY39" s="716"/>
      <c r="CZ39" s="684">
        <v>0</v>
      </c>
      <c r="DA39" s="713"/>
      <c r="DB39" s="713"/>
      <c r="DC39" s="717"/>
      <c r="DD39" s="688" t="s">
        <v>127</v>
      </c>
      <c r="DE39" s="715"/>
      <c r="DF39" s="715"/>
      <c r="DG39" s="715"/>
      <c r="DH39" s="715"/>
      <c r="DI39" s="715"/>
      <c r="DJ39" s="715"/>
      <c r="DK39" s="716"/>
      <c r="DL39" s="688" t="s">
        <v>233</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345</v>
      </c>
      <c r="AR40" s="757"/>
      <c r="AS40" s="757"/>
      <c r="AT40" s="757"/>
      <c r="AU40" s="757"/>
      <c r="AV40" s="757"/>
      <c r="AW40" s="757"/>
      <c r="AX40" s="757"/>
      <c r="AY40" s="758"/>
      <c r="AZ40" s="679">
        <v>90244</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127</v>
      </c>
      <c r="CS40" s="680"/>
      <c r="CT40" s="680"/>
      <c r="CU40" s="680"/>
      <c r="CV40" s="680"/>
      <c r="CW40" s="680"/>
      <c r="CX40" s="680"/>
      <c r="CY40" s="681"/>
      <c r="CZ40" s="684" t="s">
        <v>173</v>
      </c>
      <c r="DA40" s="713"/>
      <c r="DB40" s="713"/>
      <c r="DC40" s="717"/>
      <c r="DD40" s="688" t="s">
        <v>173</v>
      </c>
      <c r="DE40" s="680"/>
      <c r="DF40" s="680"/>
      <c r="DG40" s="680"/>
      <c r="DH40" s="680"/>
      <c r="DI40" s="680"/>
      <c r="DJ40" s="680"/>
      <c r="DK40" s="681"/>
      <c r="DL40" s="688" t="s">
        <v>127</v>
      </c>
      <c r="DM40" s="680"/>
      <c r="DN40" s="680"/>
      <c r="DO40" s="680"/>
      <c r="DP40" s="680"/>
      <c r="DQ40" s="680"/>
      <c r="DR40" s="680"/>
      <c r="DS40" s="680"/>
      <c r="DT40" s="680"/>
      <c r="DU40" s="680"/>
      <c r="DV40" s="681"/>
      <c r="DW40" s="684" t="s">
        <v>173</v>
      </c>
      <c r="DX40" s="713"/>
      <c r="DY40" s="713"/>
      <c r="DZ40" s="713"/>
      <c r="EA40" s="713"/>
      <c r="EB40" s="713"/>
      <c r="EC40" s="714"/>
    </row>
    <row r="41" spans="2:133" ht="11.25" customHeight="1">
      <c r="AQ41" s="766" t="s">
        <v>348</v>
      </c>
      <c r="AR41" s="767"/>
      <c r="AS41" s="767"/>
      <c r="AT41" s="767"/>
      <c r="AU41" s="767"/>
      <c r="AV41" s="767"/>
      <c r="AW41" s="767"/>
      <c r="AX41" s="767"/>
      <c r="AY41" s="768"/>
      <c r="AZ41" s="759">
        <v>326220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631200</v>
      </c>
      <c r="CS42" s="680"/>
      <c r="CT42" s="680"/>
      <c r="CU42" s="680"/>
      <c r="CV42" s="680"/>
      <c r="CW42" s="680"/>
      <c r="CX42" s="680"/>
      <c r="CY42" s="681"/>
      <c r="CZ42" s="684">
        <v>10.1</v>
      </c>
      <c r="DA42" s="685"/>
      <c r="DB42" s="685"/>
      <c r="DC42" s="780"/>
      <c r="DD42" s="688">
        <v>135194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11924</v>
      </c>
      <c r="CS43" s="715"/>
      <c r="CT43" s="715"/>
      <c r="CU43" s="715"/>
      <c r="CV43" s="715"/>
      <c r="CW43" s="715"/>
      <c r="CX43" s="715"/>
      <c r="CY43" s="716"/>
      <c r="CZ43" s="684">
        <v>0.2</v>
      </c>
      <c r="DA43" s="713"/>
      <c r="DB43" s="713"/>
      <c r="DC43" s="717"/>
      <c r="DD43" s="688">
        <v>11924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631200</v>
      </c>
      <c r="CS44" s="680"/>
      <c r="CT44" s="680"/>
      <c r="CU44" s="680"/>
      <c r="CV44" s="680"/>
      <c r="CW44" s="680"/>
      <c r="CX44" s="680"/>
      <c r="CY44" s="681"/>
      <c r="CZ44" s="684">
        <v>10.1</v>
      </c>
      <c r="DA44" s="685"/>
      <c r="DB44" s="685"/>
      <c r="DC44" s="780"/>
      <c r="DD44" s="688">
        <v>135194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187579</v>
      </c>
      <c r="CS45" s="715"/>
      <c r="CT45" s="715"/>
      <c r="CU45" s="715"/>
      <c r="CV45" s="715"/>
      <c r="CW45" s="715"/>
      <c r="CX45" s="715"/>
      <c r="CY45" s="716"/>
      <c r="CZ45" s="684">
        <v>3</v>
      </c>
      <c r="DA45" s="713"/>
      <c r="DB45" s="713"/>
      <c r="DC45" s="717"/>
      <c r="DD45" s="688">
        <v>15873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443621</v>
      </c>
      <c r="CS46" s="680"/>
      <c r="CT46" s="680"/>
      <c r="CU46" s="680"/>
      <c r="CV46" s="680"/>
      <c r="CW46" s="680"/>
      <c r="CX46" s="680"/>
      <c r="CY46" s="681"/>
      <c r="CZ46" s="684">
        <v>7.1</v>
      </c>
      <c r="DA46" s="685"/>
      <c r="DB46" s="685"/>
      <c r="DC46" s="780"/>
      <c r="DD46" s="688">
        <v>119321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6264188</v>
      </c>
      <c r="CS49" s="749"/>
      <c r="CT49" s="749"/>
      <c r="CU49" s="749"/>
      <c r="CV49" s="749"/>
      <c r="CW49" s="749"/>
      <c r="CX49" s="749"/>
      <c r="CY49" s="781"/>
      <c r="CZ49" s="764">
        <v>100</v>
      </c>
      <c r="DA49" s="782"/>
      <c r="DB49" s="782"/>
      <c r="DC49" s="783"/>
      <c r="DD49" s="784">
        <v>4525489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oMP8Um9q13AlRwiMgRg3wmBEfOTBXbD7krSJVsfxLIVmdAxYtsegyLrajYGy5V3cGVHlD4mO4DlD+42RdpO33Q==" saltValue="Pkn/1mQQ9c5swi5dZIGs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6552</v>
      </c>
      <c r="R7" s="815"/>
      <c r="S7" s="815"/>
      <c r="T7" s="815"/>
      <c r="U7" s="815"/>
      <c r="V7" s="815">
        <v>6265</v>
      </c>
      <c r="W7" s="815"/>
      <c r="X7" s="815"/>
      <c r="Y7" s="815"/>
      <c r="Z7" s="815"/>
      <c r="AA7" s="815">
        <v>286</v>
      </c>
      <c r="AB7" s="815"/>
      <c r="AC7" s="815"/>
      <c r="AD7" s="815"/>
      <c r="AE7" s="816"/>
      <c r="AF7" s="817">
        <v>280</v>
      </c>
      <c r="AG7" s="818"/>
      <c r="AH7" s="818"/>
      <c r="AI7" s="818"/>
      <c r="AJ7" s="819"/>
      <c r="AK7" s="854">
        <v>44</v>
      </c>
      <c r="AL7" s="855"/>
      <c r="AM7" s="855"/>
      <c r="AN7" s="855"/>
      <c r="AO7" s="855"/>
      <c r="AP7" s="855">
        <v>5520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280</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1708</v>
      </c>
      <c r="R28" s="903"/>
      <c r="S28" s="903"/>
      <c r="T28" s="903"/>
      <c r="U28" s="903"/>
      <c r="V28" s="903">
        <v>1619</v>
      </c>
      <c r="W28" s="903"/>
      <c r="X28" s="903"/>
      <c r="Y28" s="903"/>
      <c r="Z28" s="903"/>
      <c r="AA28" s="903">
        <v>88</v>
      </c>
      <c r="AB28" s="903"/>
      <c r="AC28" s="903"/>
      <c r="AD28" s="903"/>
      <c r="AE28" s="904"/>
      <c r="AF28" s="905">
        <v>88</v>
      </c>
      <c r="AG28" s="903"/>
      <c r="AH28" s="903"/>
      <c r="AI28" s="903"/>
      <c r="AJ28" s="906"/>
      <c r="AK28" s="907">
        <v>90</v>
      </c>
      <c r="AL28" s="898"/>
      <c r="AM28" s="898"/>
      <c r="AN28" s="898"/>
      <c r="AO28" s="898"/>
      <c r="AP28" s="898"/>
      <c r="AQ28" s="898"/>
      <c r="AR28" s="898"/>
      <c r="AS28" s="898"/>
      <c r="AT28" s="898"/>
      <c r="AU28" s="898"/>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1081</v>
      </c>
      <c r="R29" s="839"/>
      <c r="S29" s="839"/>
      <c r="T29" s="839"/>
      <c r="U29" s="839"/>
      <c r="V29" s="839">
        <v>933</v>
      </c>
      <c r="W29" s="839"/>
      <c r="X29" s="839"/>
      <c r="Y29" s="839"/>
      <c r="Z29" s="839"/>
      <c r="AA29" s="839">
        <v>148</v>
      </c>
      <c r="AB29" s="839"/>
      <c r="AC29" s="839"/>
      <c r="AD29" s="839"/>
      <c r="AE29" s="840"/>
      <c r="AF29" s="841">
        <v>148</v>
      </c>
      <c r="AG29" s="842"/>
      <c r="AH29" s="842"/>
      <c r="AI29" s="842"/>
      <c r="AJ29" s="843"/>
      <c r="AK29" s="910">
        <v>169</v>
      </c>
      <c r="AL29" s="911"/>
      <c r="AM29" s="911"/>
      <c r="AN29" s="911"/>
      <c r="AO29" s="911"/>
      <c r="AP29" s="911"/>
      <c r="AQ29" s="911"/>
      <c r="AR29" s="911"/>
      <c r="AS29" s="911"/>
      <c r="AT29" s="911"/>
      <c r="AU29" s="911"/>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169</v>
      </c>
      <c r="R30" s="839"/>
      <c r="S30" s="839"/>
      <c r="T30" s="839"/>
      <c r="U30" s="839"/>
      <c r="V30" s="839">
        <v>149</v>
      </c>
      <c r="W30" s="839"/>
      <c r="X30" s="839"/>
      <c r="Y30" s="839"/>
      <c r="Z30" s="839"/>
      <c r="AA30" s="839">
        <v>19</v>
      </c>
      <c r="AB30" s="839"/>
      <c r="AC30" s="839"/>
      <c r="AD30" s="839"/>
      <c r="AE30" s="840"/>
      <c r="AF30" s="841">
        <v>19</v>
      </c>
      <c r="AG30" s="842"/>
      <c r="AH30" s="842"/>
      <c r="AI30" s="842"/>
      <c r="AJ30" s="843"/>
      <c r="AK30" s="910">
        <v>35</v>
      </c>
      <c r="AL30" s="911"/>
      <c r="AM30" s="911"/>
      <c r="AN30" s="911"/>
      <c r="AO30" s="911"/>
      <c r="AP30" s="911"/>
      <c r="AQ30" s="911"/>
      <c r="AR30" s="911"/>
      <c r="AS30" s="911"/>
      <c r="AT30" s="911"/>
      <c r="AU30" s="911"/>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389</v>
      </c>
      <c r="R31" s="839"/>
      <c r="S31" s="839"/>
      <c r="T31" s="839"/>
      <c r="U31" s="839"/>
      <c r="V31" s="839">
        <v>333</v>
      </c>
      <c r="W31" s="839"/>
      <c r="X31" s="839"/>
      <c r="Y31" s="839"/>
      <c r="Z31" s="839"/>
      <c r="AA31" s="839">
        <v>56</v>
      </c>
      <c r="AB31" s="839"/>
      <c r="AC31" s="839"/>
      <c r="AD31" s="839"/>
      <c r="AE31" s="840"/>
      <c r="AF31" s="841">
        <v>978</v>
      </c>
      <c r="AG31" s="842"/>
      <c r="AH31" s="842"/>
      <c r="AI31" s="842"/>
      <c r="AJ31" s="843"/>
      <c r="AK31" s="910">
        <v>2</v>
      </c>
      <c r="AL31" s="911"/>
      <c r="AM31" s="911"/>
      <c r="AN31" s="911"/>
      <c r="AO31" s="911"/>
      <c r="AP31" s="911">
        <v>235</v>
      </c>
      <c r="AQ31" s="911"/>
      <c r="AR31" s="911"/>
      <c r="AS31" s="911"/>
      <c r="AT31" s="911"/>
      <c r="AU31" s="911">
        <v>1</v>
      </c>
      <c r="AV31" s="911"/>
      <c r="AW31" s="911"/>
      <c r="AX31" s="911"/>
      <c r="AY31" s="911"/>
      <c r="AZ31" s="912" t="s">
        <v>587</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443</v>
      </c>
      <c r="R32" s="839"/>
      <c r="S32" s="839"/>
      <c r="T32" s="839"/>
      <c r="U32" s="839"/>
      <c r="V32" s="839">
        <v>419</v>
      </c>
      <c r="W32" s="839"/>
      <c r="X32" s="839"/>
      <c r="Y32" s="839"/>
      <c r="Z32" s="839"/>
      <c r="AA32" s="839">
        <v>24</v>
      </c>
      <c r="AB32" s="839"/>
      <c r="AC32" s="839"/>
      <c r="AD32" s="839"/>
      <c r="AE32" s="840"/>
      <c r="AF32" s="841">
        <v>24</v>
      </c>
      <c r="AG32" s="842"/>
      <c r="AH32" s="842"/>
      <c r="AI32" s="842"/>
      <c r="AJ32" s="843"/>
      <c r="AK32" s="910">
        <v>100</v>
      </c>
      <c r="AL32" s="911"/>
      <c r="AM32" s="911"/>
      <c r="AN32" s="911"/>
      <c r="AO32" s="911"/>
      <c r="AP32" s="911">
        <v>1639</v>
      </c>
      <c r="AQ32" s="911"/>
      <c r="AR32" s="911"/>
      <c r="AS32" s="911"/>
      <c r="AT32" s="911"/>
      <c r="AU32" s="911">
        <v>888</v>
      </c>
      <c r="AV32" s="911"/>
      <c r="AW32" s="911"/>
      <c r="AX32" s="911"/>
      <c r="AY32" s="911"/>
      <c r="AZ32" s="912" t="s">
        <v>587</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96</v>
      </c>
      <c r="R33" s="839"/>
      <c r="S33" s="839"/>
      <c r="T33" s="839"/>
      <c r="U33" s="839"/>
      <c r="V33" s="839">
        <v>85</v>
      </c>
      <c r="W33" s="839"/>
      <c r="X33" s="839"/>
      <c r="Y33" s="839"/>
      <c r="Z33" s="839"/>
      <c r="AA33" s="839">
        <v>11</v>
      </c>
      <c r="AB33" s="839"/>
      <c r="AC33" s="839"/>
      <c r="AD33" s="839"/>
      <c r="AE33" s="840"/>
      <c r="AF33" s="841">
        <v>11</v>
      </c>
      <c r="AG33" s="842"/>
      <c r="AH33" s="842"/>
      <c r="AI33" s="842"/>
      <c r="AJ33" s="843"/>
      <c r="AK33" s="910">
        <v>54</v>
      </c>
      <c r="AL33" s="911"/>
      <c r="AM33" s="911"/>
      <c r="AN33" s="911"/>
      <c r="AO33" s="911"/>
      <c r="AP33" s="911">
        <v>549</v>
      </c>
      <c r="AQ33" s="911"/>
      <c r="AR33" s="911"/>
      <c r="AS33" s="911"/>
      <c r="AT33" s="911"/>
      <c r="AU33" s="911">
        <v>549</v>
      </c>
      <c r="AV33" s="911"/>
      <c r="AW33" s="911"/>
      <c r="AX33" s="911"/>
      <c r="AY33" s="911"/>
      <c r="AZ33" s="912" t="s">
        <v>587</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32</v>
      </c>
      <c r="R34" s="839"/>
      <c r="S34" s="839"/>
      <c r="T34" s="839"/>
      <c r="U34" s="839"/>
      <c r="V34" s="839">
        <v>25</v>
      </c>
      <c r="W34" s="839"/>
      <c r="X34" s="839"/>
      <c r="Y34" s="839"/>
      <c r="Z34" s="839"/>
      <c r="AA34" s="839">
        <v>7</v>
      </c>
      <c r="AB34" s="839"/>
      <c r="AC34" s="839"/>
      <c r="AD34" s="839"/>
      <c r="AE34" s="840"/>
      <c r="AF34" s="841">
        <v>7</v>
      </c>
      <c r="AG34" s="842"/>
      <c r="AH34" s="842"/>
      <c r="AI34" s="842"/>
      <c r="AJ34" s="843"/>
      <c r="AK34" s="910">
        <v>11</v>
      </c>
      <c r="AL34" s="911"/>
      <c r="AM34" s="911"/>
      <c r="AN34" s="911"/>
      <c r="AO34" s="911"/>
      <c r="AP34" s="911">
        <v>54</v>
      </c>
      <c r="AQ34" s="911"/>
      <c r="AR34" s="911"/>
      <c r="AS34" s="911"/>
      <c r="AT34" s="911"/>
      <c r="AU34" s="911">
        <v>54</v>
      </c>
      <c r="AV34" s="911"/>
      <c r="AW34" s="911"/>
      <c r="AX34" s="911"/>
      <c r="AY34" s="911"/>
      <c r="AZ34" s="912" t="s">
        <v>587</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1275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581</v>
      </c>
      <c r="C68" s="950"/>
      <c r="D68" s="950"/>
      <c r="E68" s="950"/>
      <c r="F68" s="950"/>
      <c r="G68" s="950"/>
      <c r="H68" s="950"/>
      <c r="I68" s="950"/>
      <c r="J68" s="950"/>
      <c r="K68" s="950"/>
      <c r="L68" s="950"/>
      <c r="M68" s="950"/>
      <c r="N68" s="950"/>
      <c r="O68" s="950"/>
      <c r="P68" s="951"/>
      <c r="Q68" s="952">
        <v>1303</v>
      </c>
      <c r="R68" s="946"/>
      <c r="S68" s="946"/>
      <c r="T68" s="946"/>
      <c r="U68" s="946"/>
      <c r="V68" s="946">
        <v>1229</v>
      </c>
      <c r="W68" s="946"/>
      <c r="X68" s="946"/>
      <c r="Y68" s="946"/>
      <c r="Z68" s="946"/>
      <c r="AA68" s="946">
        <v>74</v>
      </c>
      <c r="AB68" s="946"/>
      <c r="AC68" s="946"/>
      <c r="AD68" s="946"/>
      <c r="AE68" s="946"/>
      <c r="AF68" s="946">
        <v>74</v>
      </c>
      <c r="AG68" s="946"/>
      <c r="AH68" s="946"/>
      <c r="AI68" s="946"/>
      <c r="AJ68" s="946"/>
      <c r="AK68" s="946">
        <v>50</v>
      </c>
      <c r="AL68" s="946"/>
      <c r="AM68" s="946"/>
      <c r="AN68" s="946"/>
      <c r="AO68" s="946"/>
      <c r="AP68" s="946">
        <v>0</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582</v>
      </c>
      <c r="C69" s="954"/>
      <c r="D69" s="954"/>
      <c r="E69" s="954"/>
      <c r="F69" s="954"/>
      <c r="G69" s="954"/>
      <c r="H69" s="954"/>
      <c r="I69" s="954"/>
      <c r="J69" s="954"/>
      <c r="K69" s="954"/>
      <c r="L69" s="954"/>
      <c r="M69" s="954"/>
      <c r="N69" s="954"/>
      <c r="O69" s="954"/>
      <c r="P69" s="955"/>
      <c r="Q69" s="956">
        <v>23533</v>
      </c>
      <c r="R69" s="911"/>
      <c r="S69" s="911"/>
      <c r="T69" s="911"/>
      <c r="U69" s="911"/>
      <c r="V69" s="911">
        <v>22843</v>
      </c>
      <c r="W69" s="911"/>
      <c r="X69" s="911"/>
      <c r="Y69" s="911"/>
      <c r="Z69" s="911"/>
      <c r="AA69" s="911">
        <v>689</v>
      </c>
      <c r="AB69" s="911"/>
      <c r="AC69" s="911"/>
      <c r="AD69" s="911"/>
      <c r="AE69" s="911"/>
      <c r="AF69" s="911">
        <v>689</v>
      </c>
      <c r="AG69" s="911"/>
      <c r="AH69" s="911"/>
      <c r="AI69" s="911"/>
      <c r="AJ69" s="911"/>
      <c r="AK69" s="911">
        <v>22</v>
      </c>
      <c r="AL69" s="911"/>
      <c r="AM69" s="911"/>
      <c r="AN69" s="911"/>
      <c r="AO69" s="911"/>
      <c r="AP69" s="911">
        <v>0</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583</v>
      </c>
      <c r="C70" s="954"/>
      <c r="D70" s="954"/>
      <c r="E70" s="954"/>
      <c r="F70" s="954"/>
      <c r="G70" s="954"/>
      <c r="H70" s="954"/>
      <c r="I70" s="954"/>
      <c r="J70" s="954"/>
      <c r="K70" s="954"/>
      <c r="L70" s="954"/>
      <c r="M70" s="954"/>
      <c r="N70" s="954"/>
      <c r="O70" s="954"/>
      <c r="P70" s="955"/>
      <c r="Q70" s="956">
        <v>3498</v>
      </c>
      <c r="R70" s="911"/>
      <c r="S70" s="911"/>
      <c r="T70" s="911"/>
      <c r="U70" s="911"/>
      <c r="V70" s="911">
        <v>3298</v>
      </c>
      <c r="W70" s="911"/>
      <c r="X70" s="911"/>
      <c r="Y70" s="911"/>
      <c r="Z70" s="911"/>
      <c r="AA70" s="911">
        <v>200</v>
      </c>
      <c r="AB70" s="911"/>
      <c r="AC70" s="911"/>
      <c r="AD70" s="911"/>
      <c r="AE70" s="911"/>
      <c r="AF70" s="911">
        <v>200</v>
      </c>
      <c r="AG70" s="911"/>
      <c r="AH70" s="911"/>
      <c r="AI70" s="911"/>
      <c r="AJ70" s="911"/>
      <c r="AK70" s="911">
        <v>0</v>
      </c>
      <c r="AL70" s="911"/>
      <c r="AM70" s="911"/>
      <c r="AN70" s="911"/>
      <c r="AO70" s="911"/>
      <c r="AP70" s="911">
        <v>1379</v>
      </c>
      <c r="AQ70" s="911"/>
      <c r="AR70" s="911"/>
      <c r="AS70" s="911"/>
      <c r="AT70" s="911"/>
      <c r="AU70" s="911">
        <v>126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584</v>
      </c>
      <c r="C71" s="954"/>
      <c r="D71" s="954"/>
      <c r="E71" s="954"/>
      <c r="F71" s="954"/>
      <c r="G71" s="954"/>
      <c r="H71" s="954"/>
      <c r="I71" s="954"/>
      <c r="J71" s="954"/>
      <c r="K71" s="954"/>
      <c r="L71" s="954"/>
      <c r="M71" s="954"/>
      <c r="N71" s="954"/>
      <c r="O71" s="954"/>
      <c r="P71" s="955"/>
      <c r="Q71" s="956">
        <v>405</v>
      </c>
      <c r="R71" s="911"/>
      <c r="S71" s="911"/>
      <c r="T71" s="911"/>
      <c r="U71" s="911"/>
      <c r="V71" s="911">
        <v>397</v>
      </c>
      <c r="W71" s="911"/>
      <c r="X71" s="911"/>
      <c r="Y71" s="911"/>
      <c r="Z71" s="911"/>
      <c r="AA71" s="911">
        <v>8</v>
      </c>
      <c r="AB71" s="911"/>
      <c r="AC71" s="911"/>
      <c r="AD71" s="911"/>
      <c r="AE71" s="911"/>
      <c r="AF71" s="911">
        <v>8</v>
      </c>
      <c r="AG71" s="911"/>
      <c r="AH71" s="911"/>
      <c r="AI71" s="911"/>
      <c r="AJ71" s="911"/>
      <c r="AK71" s="911">
        <v>46</v>
      </c>
      <c r="AL71" s="911"/>
      <c r="AM71" s="911"/>
      <c r="AN71" s="911"/>
      <c r="AO71" s="911"/>
      <c r="AP71" s="911">
        <v>0</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585</v>
      </c>
      <c r="C72" s="954"/>
      <c r="D72" s="954"/>
      <c r="E72" s="954"/>
      <c r="F72" s="954"/>
      <c r="G72" s="954"/>
      <c r="H72" s="954"/>
      <c r="I72" s="954"/>
      <c r="J72" s="954"/>
      <c r="K72" s="954"/>
      <c r="L72" s="954"/>
      <c r="M72" s="954"/>
      <c r="N72" s="954"/>
      <c r="O72" s="954"/>
      <c r="P72" s="955"/>
      <c r="Q72" s="956">
        <v>144</v>
      </c>
      <c r="R72" s="911"/>
      <c r="S72" s="911"/>
      <c r="T72" s="911"/>
      <c r="U72" s="911"/>
      <c r="V72" s="911">
        <v>122</v>
      </c>
      <c r="W72" s="911"/>
      <c r="X72" s="911"/>
      <c r="Y72" s="911"/>
      <c r="Z72" s="911"/>
      <c r="AA72" s="911">
        <v>22</v>
      </c>
      <c r="AB72" s="911"/>
      <c r="AC72" s="911"/>
      <c r="AD72" s="911"/>
      <c r="AE72" s="911"/>
      <c r="AF72" s="911">
        <v>22</v>
      </c>
      <c r="AG72" s="911"/>
      <c r="AH72" s="911"/>
      <c r="AI72" s="911"/>
      <c r="AJ72" s="911"/>
      <c r="AK72" s="911">
        <v>0</v>
      </c>
      <c r="AL72" s="911"/>
      <c r="AM72" s="911"/>
      <c r="AN72" s="911"/>
      <c r="AO72" s="911"/>
      <c r="AP72" s="911">
        <v>0</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586</v>
      </c>
      <c r="C73" s="954"/>
      <c r="D73" s="954"/>
      <c r="E73" s="954"/>
      <c r="F73" s="954"/>
      <c r="G73" s="954"/>
      <c r="H73" s="954"/>
      <c r="I73" s="954"/>
      <c r="J73" s="954"/>
      <c r="K73" s="954"/>
      <c r="L73" s="954"/>
      <c r="M73" s="954"/>
      <c r="N73" s="954"/>
      <c r="O73" s="954"/>
      <c r="P73" s="955"/>
      <c r="Q73" s="956">
        <v>542</v>
      </c>
      <c r="R73" s="911"/>
      <c r="S73" s="911"/>
      <c r="T73" s="911"/>
      <c r="U73" s="911"/>
      <c r="V73" s="911">
        <v>526</v>
      </c>
      <c r="W73" s="911"/>
      <c r="X73" s="911"/>
      <c r="Y73" s="911"/>
      <c r="Z73" s="911"/>
      <c r="AA73" s="911">
        <v>16</v>
      </c>
      <c r="AB73" s="911"/>
      <c r="AC73" s="911"/>
      <c r="AD73" s="911"/>
      <c r="AE73" s="911"/>
      <c r="AF73" s="911">
        <v>16</v>
      </c>
      <c r="AG73" s="911"/>
      <c r="AH73" s="911"/>
      <c r="AI73" s="911"/>
      <c r="AJ73" s="911"/>
      <c r="AK73" s="911">
        <v>89</v>
      </c>
      <c r="AL73" s="911"/>
      <c r="AM73" s="911"/>
      <c r="AN73" s="911"/>
      <c r="AO73" s="911"/>
      <c r="AP73" s="911">
        <v>0</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305</v>
      </c>
      <c r="AG109" s="975"/>
      <c r="AH109" s="975"/>
      <c r="AI109" s="975"/>
      <c r="AJ109" s="976"/>
      <c r="AK109" s="974" t="s">
        <v>304</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305</v>
      </c>
      <c r="BW109" s="975"/>
      <c r="BX109" s="975"/>
      <c r="BY109" s="975"/>
      <c r="BZ109" s="976"/>
      <c r="CA109" s="974" t="s">
        <v>304</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305</v>
      </c>
      <c r="DM109" s="975"/>
      <c r="DN109" s="975"/>
      <c r="DO109" s="975"/>
      <c r="DP109" s="976"/>
      <c r="DQ109" s="974" t="s">
        <v>304</v>
      </c>
      <c r="DR109" s="975"/>
      <c r="DS109" s="975"/>
      <c r="DT109" s="975"/>
      <c r="DU109" s="976"/>
      <c r="DV109" s="974" t="s">
        <v>430</v>
      </c>
      <c r="DW109" s="975"/>
      <c r="DX109" s="975"/>
      <c r="DY109" s="975"/>
      <c r="DZ109" s="977"/>
    </row>
    <row r="110" spans="1:131" s="246" customFormat="1" ht="26.25" customHeight="1">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651406</v>
      </c>
      <c r="AB110" s="982"/>
      <c r="AC110" s="982"/>
      <c r="AD110" s="982"/>
      <c r="AE110" s="983"/>
      <c r="AF110" s="984">
        <v>673870</v>
      </c>
      <c r="AG110" s="982"/>
      <c r="AH110" s="982"/>
      <c r="AI110" s="982"/>
      <c r="AJ110" s="983"/>
      <c r="AK110" s="984">
        <v>670835</v>
      </c>
      <c r="AL110" s="982"/>
      <c r="AM110" s="982"/>
      <c r="AN110" s="982"/>
      <c r="AO110" s="983"/>
      <c r="AP110" s="985">
        <v>17.8</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5789771</v>
      </c>
      <c r="BR110" s="1017"/>
      <c r="BS110" s="1017"/>
      <c r="BT110" s="1017"/>
      <c r="BU110" s="1017"/>
      <c r="BV110" s="1017">
        <v>5510188</v>
      </c>
      <c r="BW110" s="1017"/>
      <c r="BX110" s="1017"/>
      <c r="BY110" s="1017"/>
      <c r="BZ110" s="1017"/>
      <c r="CA110" s="1017">
        <v>5520084</v>
      </c>
      <c r="CB110" s="1017"/>
      <c r="CC110" s="1017"/>
      <c r="CD110" s="1017"/>
      <c r="CE110" s="1017"/>
      <c r="CF110" s="1031">
        <v>146.19999999999999</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115365</v>
      </c>
      <c r="DH110" s="1017"/>
      <c r="DI110" s="1017"/>
      <c r="DJ110" s="1017"/>
      <c r="DK110" s="1017"/>
      <c r="DL110" s="1017">
        <v>79989</v>
      </c>
      <c r="DM110" s="1017"/>
      <c r="DN110" s="1017"/>
      <c r="DO110" s="1017"/>
      <c r="DP110" s="1017"/>
      <c r="DQ110" s="1017">
        <v>44569</v>
      </c>
      <c r="DR110" s="1017"/>
      <c r="DS110" s="1017"/>
      <c r="DT110" s="1017"/>
      <c r="DU110" s="1017"/>
      <c r="DV110" s="1018">
        <v>1.2</v>
      </c>
      <c r="DW110" s="1018"/>
      <c r="DX110" s="1018"/>
      <c r="DY110" s="1018"/>
      <c r="DZ110" s="1019"/>
    </row>
    <row r="111" spans="1:131" s="246" customFormat="1" ht="26.25" customHeight="1">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410</v>
      </c>
      <c r="AB111" s="1024"/>
      <c r="AC111" s="1024"/>
      <c r="AD111" s="1024"/>
      <c r="AE111" s="1025"/>
      <c r="AF111" s="1026" t="s">
        <v>437</v>
      </c>
      <c r="AG111" s="1024"/>
      <c r="AH111" s="1024"/>
      <c r="AI111" s="1024"/>
      <c r="AJ111" s="1025"/>
      <c r="AK111" s="1026" t="s">
        <v>410</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158835</v>
      </c>
      <c r="BR111" s="1010"/>
      <c r="BS111" s="1010"/>
      <c r="BT111" s="1010"/>
      <c r="BU111" s="1010"/>
      <c r="BV111" s="1010">
        <v>108969</v>
      </c>
      <c r="BW111" s="1010"/>
      <c r="BX111" s="1010"/>
      <c r="BY111" s="1010"/>
      <c r="BZ111" s="1010"/>
      <c r="CA111" s="1010">
        <v>59059</v>
      </c>
      <c r="CB111" s="1010"/>
      <c r="CC111" s="1010"/>
      <c r="CD111" s="1010"/>
      <c r="CE111" s="1010"/>
      <c r="CF111" s="1004">
        <v>1.6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410</v>
      </c>
      <c r="DM111" s="1010"/>
      <c r="DN111" s="1010"/>
      <c r="DO111" s="1010"/>
      <c r="DP111" s="1010"/>
      <c r="DQ111" s="1010" t="s">
        <v>410</v>
      </c>
      <c r="DR111" s="1010"/>
      <c r="DS111" s="1010"/>
      <c r="DT111" s="1010"/>
      <c r="DU111" s="1010"/>
      <c r="DV111" s="1011" t="s">
        <v>410</v>
      </c>
      <c r="DW111" s="1011"/>
      <c r="DX111" s="1011"/>
      <c r="DY111" s="1011"/>
      <c r="DZ111" s="1012"/>
    </row>
    <row r="112" spans="1:131" s="246" customFormat="1" ht="26.25" customHeight="1">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410</v>
      </c>
      <c r="AB112" s="1049"/>
      <c r="AC112" s="1049"/>
      <c r="AD112" s="1049"/>
      <c r="AE112" s="1050"/>
      <c r="AF112" s="1051" t="s">
        <v>442</v>
      </c>
      <c r="AG112" s="1049"/>
      <c r="AH112" s="1049"/>
      <c r="AI112" s="1049"/>
      <c r="AJ112" s="1050"/>
      <c r="AK112" s="1051" t="s">
        <v>442</v>
      </c>
      <c r="AL112" s="1049"/>
      <c r="AM112" s="1049"/>
      <c r="AN112" s="1049"/>
      <c r="AO112" s="1050"/>
      <c r="AP112" s="1052" t="s">
        <v>410</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1534691</v>
      </c>
      <c r="BR112" s="1010"/>
      <c r="BS112" s="1010"/>
      <c r="BT112" s="1010"/>
      <c r="BU112" s="1010"/>
      <c r="BV112" s="1010">
        <v>1554729</v>
      </c>
      <c r="BW112" s="1010"/>
      <c r="BX112" s="1010"/>
      <c r="BY112" s="1010"/>
      <c r="BZ112" s="1010"/>
      <c r="CA112" s="1010">
        <v>1492449</v>
      </c>
      <c r="CB112" s="1010"/>
      <c r="CC112" s="1010"/>
      <c r="CD112" s="1010"/>
      <c r="CE112" s="1010"/>
      <c r="CF112" s="1004">
        <v>39.5</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127</v>
      </c>
      <c r="DR112" s="1010"/>
      <c r="DS112" s="1010"/>
      <c r="DT112" s="1010"/>
      <c r="DU112" s="1010"/>
      <c r="DV112" s="1011" t="s">
        <v>442</v>
      </c>
      <c r="DW112" s="1011"/>
      <c r="DX112" s="1011"/>
      <c r="DY112" s="1011"/>
      <c r="DZ112" s="1012"/>
    </row>
    <row r="113" spans="1:130" s="246" customFormat="1" ht="26.25" customHeight="1">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137484</v>
      </c>
      <c r="AB113" s="1024"/>
      <c r="AC113" s="1024"/>
      <c r="AD113" s="1024"/>
      <c r="AE113" s="1025"/>
      <c r="AF113" s="1026">
        <v>138480</v>
      </c>
      <c r="AG113" s="1024"/>
      <c r="AH113" s="1024"/>
      <c r="AI113" s="1024"/>
      <c r="AJ113" s="1025"/>
      <c r="AK113" s="1026">
        <v>141111</v>
      </c>
      <c r="AL113" s="1024"/>
      <c r="AM113" s="1024"/>
      <c r="AN113" s="1024"/>
      <c r="AO113" s="1025"/>
      <c r="AP113" s="1027">
        <v>3.7</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139573</v>
      </c>
      <c r="BR113" s="1010"/>
      <c r="BS113" s="1010"/>
      <c r="BT113" s="1010"/>
      <c r="BU113" s="1010"/>
      <c r="BV113" s="1010">
        <v>141083</v>
      </c>
      <c r="BW113" s="1010"/>
      <c r="BX113" s="1010"/>
      <c r="BY113" s="1010"/>
      <c r="BZ113" s="1010"/>
      <c r="CA113" s="1010">
        <v>126405</v>
      </c>
      <c r="CB113" s="1010"/>
      <c r="CC113" s="1010"/>
      <c r="CD113" s="1010"/>
      <c r="CE113" s="1010"/>
      <c r="CF113" s="1004">
        <v>3.3</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442</v>
      </c>
      <c r="DM113" s="1049"/>
      <c r="DN113" s="1049"/>
      <c r="DO113" s="1049"/>
      <c r="DP113" s="1050"/>
      <c r="DQ113" s="1051" t="s">
        <v>442</v>
      </c>
      <c r="DR113" s="1049"/>
      <c r="DS113" s="1049"/>
      <c r="DT113" s="1049"/>
      <c r="DU113" s="1050"/>
      <c r="DV113" s="1052" t="s">
        <v>410</v>
      </c>
      <c r="DW113" s="1053"/>
      <c r="DX113" s="1053"/>
      <c r="DY113" s="1053"/>
      <c r="DZ113" s="1054"/>
    </row>
    <row r="114" spans="1:130" s="246" customFormat="1" ht="26.25" customHeight="1">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20752</v>
      </c>
      <c r="AB114" s="1049"/>
      <c r="AC114" s="1049"/>
      <c r="AD114" s="1049"/>
      <c r="AE114" s="1050"/>
      <c r="AF114" s="1051">
        <v>20876</v>
      </c>
      <c r="AG114" s="1049"/>
      <c r="AH114" s="1049"/>
      <c r="AI114" s="1049"/>
      <c r="AJ114" s="1050"/>
      <c r="AK114" s="1051">
        <v>21288</v>
      </c>
      <c r="AL114" s="1049"/>
      <c r="AM114" s="1049"/>
      <c r="AN114" s="1049"/>
      <c r="AO114" s="1050"/>
      <c r="AP114" s="1052">
        <v>0.6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776517</v>
      </c>
      <c r="BR114" s="1010"/>
      <c r="BS114" s="1010"/>
      <c r="BT114" s="1010"/>
      <c r="BU114" s="1010"/>
      <c r="BV114" s="1010">
        <v>860058</v>
      </c>
      <c r="BW114" s="1010"/>
      <c r="BX114" s="1010"/>
      <c r="BY114" s="1010"/>
      <c r="BZ114" s="1010"/>
      <c r="CA114" s="1010">
        <v>822511</v>
      </c>
      <c r="CB114" s="1010"/>
      <c r="CC114" s="1010"/>
      <c r="CD114" s="1010"/>
      <c r="CE114" s="1010"/>
      <c r="CF114" s="1004">
        <v>21.8</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437</v>
      </c>
      <c r="DM114" s="1049"/>
      <c r="DN114" s="1049"/>
      <c r="DO114" s="1049"/>
      <c r="DP114" s="1050"/>
      <c r="DQ114" s="1051" t="s">
        <v>410</v>
      </c>
      <c r="DR114" s="1049"/>
      <c r="DS114" s="1049"/>
      <c r="DT114" s="1049"/>
      <c r="DU114" s="1050"/>
      <c r="DV114" s="1052" t="s">
        <v>410</v>
      </c>
      <c r="DW114" s="1053"/>
      <c r="DX114" s="1053"/>
      <c r="DY114" s="1053"/>
      <c r="DZ114" s="1054"/>
    </row>
    <row r="115" spans="1:130" s="246" customFormat="1" ht="26.25" customHeight="1">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63054</v>
      </c>
      <c r="AB115" s="1024"/>
      <c r="AC115" s="1024"/>
      <c r="AD115" s="1024"/>
      <c r="AE115" s="1025"/>
      <c r="AF115" s="1026">
        <v>63096</v>
      </c>
      <c r="AG115" s="1024"/>
      <c r="AH115" s="1024"/>
      <c r="AI115" s="1024"/>
      <c r="AJ115" s="1025"/>
      <c r="AK115" s="1026">
        <v>49910</v>
      </c>
      <c r="AL115" s="1024"/>
      <c r="AM115" s="1024"/>
      <c r="AN115" s="1024"/>
      <c r="AO115" s="1025"/>
      <c r="AP115" s="1027">
        <v>1.3</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437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410</v>
      </c>
      <c r="DM115" s="1049"/>
      <c r="DN115" s="1049"/>
      <c r="DO115" s="1049"/>
      <c r="DP115" s="1050"/>
      <c r="DQ115" s="1051" t="s">
        <v>437</v>
      </c>
      <c r="DR115" s="1049"/>
      <c r="DS115" s="1049"/>
      <c r="DT115" s="1049"/>
      <c r="DU115" s="1050"/>
      <c r="DV115" s="1052" t="s">
        <v>442</v>
      </c>
      <c r="DW115" s="1053"/>
      <c r="DX115" s="1053"/>
      <c r="DY115" s="1053"/>
      <c r="DZ115" s="1054"/>
    </row>
    <row r="116" spans="1:130" s="246" customFormat="1" ht="26.25" customHeight="1">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410</v>
      </c>
      <c r="AB116" s="1049"/>
      <c r="AC116" s="1049"/>
      <c r="AD116" s="1049"/>
      <c r="AE116" s="1050"/>
      <c r="AF116" s="1051" t="s">
        <v>410</v>
      </c>
      <c r="AG116" s="1049"/>
      <c r="AH116" s="1049"/>
      <c r="AI116" s="1049"/>
      <c r="AJ116" s="1050"/>
      <c r="AK116" s="1051" t="s">
        <v>410</v>
      </c>
      <c r="AL116" s="1049"/>
      <c r="AM116" s="1049"/>
      <c r="AN116" s="1049"/>
      <c r="AO116" s="1050"/>
      <c r="AP116" s="1052" t="s">
        <v>442</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442</v>
      </c>
      <c r="BW116" s="1010"/>
      <c r="BX116" s="1010"/>
      <c r="BY116" s="1010"/>
      <c r="BZ116" s="1010"/>
      <c r="CA116" s="1010" t="s">
        <v>410</v>
      </c>
      <c r="CB116" s="1010"/>
      <c r="CC116" s="1010"/>
      <c r="CD116" s="1010"/>
      <c r="CE116" s="1010"/>
      <c r="CF116" s="1004" t="s">
        <v>437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437</v>
      </c>
      <c r="DM116" s="1049"/>
      <c r="DN116" s="1049"/>
      <c r="DO116" s="1049"/>
      <c r="DP116" s="1050"/>
      <c r="DQ116" s="1051" t="s">
        <v>437</v>
      </c>
      <c r="DR116" s="1049"/>
      <c r="DS116" s="1049"/>
      <c r="DT116" s="1049"/>
      <c r="DU116" s="1050"/>
      <c r="DV116" s="1052" t="s">
        <v>442</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872696</v>
      </c>
      <c r="AB117" s="1067"/>
      <c r="AC117" s="1067"/>
      <c r="AD117" s="1067"/>
      <c r="AE117" s="1068"/>
      <c r="AF117" s="1069">
        <v>896322</v>
      </c>
      <c r="AG117" s="1067"/>
      <c r="AH117" s="1067"/>
      <c r="AI117" s="1067"/>
      <c r="AJ117" s="1068"/>
      <c r="AK117" s="1069">
        <v>883144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127</v>
      </c>
      <c r="BW117" s="1010"/>
      <c r="BX117" s="1010"/>
      <c r="BY117" s="1010"/>
      <c r="BZ117" s="1010"/>
      <c r="CA117" s="1010" t="s">
        <v>127</v>
      </c>
      <c r="CB117" s="1010"/>
      <c r="CC117" s="1010"/>
      <c r="CD117" s="1010"/>
      <c r="CE117" s="1010"/>
      <c r="CF117" s="1004" t="s">
        <v>437</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437</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305</v>
      </c>
      <c r="AG118" s="975"/>
      <c r="AH118" s="975"/>
      <c r="AI118" s="975"/>
      <c r="AJ118" s="976"/>
      <c r="AK118" s="974" t="s">
        <v>304</v>
      </c>
      <c r="AL118" s="975"/>
      <c r="AM118" s="975"/>
      <c r="AN118" s="975"/>
      <c r="AO118" s="976"/>
      <c r="AP118" s="1061" t="s">
        <v>430</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437</v>
      </c>
      <c r="BW118" s="1088"/>
      <c r="BX118" s="1088"/>
      <c r="BY118" s="1088"/>
      <c r="BZ118" s="1088"/>
      <c r="CA118" s="1088" t="s">
        <v>437</v>
      </c>
      <c r="CB118" s="1088"/>
      <c r="CC118" s="1088"/>
      <c r="CD118" s="1088"/>
      <c r="CE118" s="1088"/>
      <c r="CF118" s="1004" t="s">
        <v>437</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437</v>
      </c>
      <c r="DR118" s="1049"/>
      <c r="DS118" s="1049"/>
      <c r="DT118" s="1049"/>
      <c r="DU118" s="1050"/>
      <c r="DV118" s="1052" t="s">
        <v>437</v>
      </c>
      <c r="DW118" s="1053"/>
      <c r="DX118" s="1053"/>
      <c r="DY118" s="1053"/>
      <c r="DZ118" s="1054"/>
    </row>
    <row r="119" spans="1:130" s="246" customFormat="1" ht="26.25" customHeight="1">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48564</v>
      </c>
      <c r="AB119" s="982"/>
      <c r="AC119" s="982"/>
      <c r="AD119" s="982"/>
      <c r="AE119" s="983"/>
      <c r="AF119" s="984">
        <v>48606</v>
      </c>
      <c r="AG119" s="982"/>
      <c r="AH119" s="982"/>
      <c r="AI119" s="982"/>
      <c r="AJ119" s="983"/>
      <c r="AK119" s="984">
        <v>35420</v>
      </c>
      <c r="AL119" s="982"/>
      <c r="AM119" s="982"/>
      <c r="AN119" s="982"/>
      <c r="AO119" s="983"/>
      <c r="AP119" s="985">
        <v>0.9</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462</v>
      </c>
      <c r="BP119" s="1096"/>
      <c r="BQ119" s="1087">
        <v>8399387</v>
      </c>
      <c r="BR119" s="1088"/>
      <c r="BS119" s="1088"/>
      <c r="BT119" s="1088"/>
      <c r="BU119" s="1088"/>
      <c r="BV119" s="1088">
        <v>8175027</v>
      </c>
      <c r="BW119" s="1088"/>
      <c r="BX119" s="1088"/>
      <c r="BY119" s="1088"/>
      <c r="BZ119" s="1088"/>
      <c r="CA119" s="1088">
        <v>8020508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43470</v>
      </c>
      <c r="DH119" s="1074"/>
      <c r="DI119" s="1074"/>
      <c r="DJ119" s="1074"/>
      <c r="DK119" s="1075"/>
      <c r="DL119" s="1073">
        <v>28980</v>
      </c>
      <c r="DM119" s="1074"/>
      <c r="DN119" s="1074"/>
      <c r="DO119" s="1074"/>
      <c r="DP119" s="1075"/>
      <c r="DQ119" s="1073">
        <v>14490</v>
      </c>
      <c r="DR119" s="1074"/>
      <c r="DS119" s="1074"/>
      <c r="DT119" s="1074"/>
      <c r="DU119" s="1075"/>
      <c r="DV119" s="1076">
        <v>0.4</v>
      </c>
      <c r="DW119" s="1077"/>
      <c r="DX119" s="1077"/>
      <c r="DY119" s="1077"/>
      <c r="DZ119" s="1078"/>
    </row>
    <row r="120" spans="1:130" s="246" customFormat="1" ht="26.25" customHeight="1">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437</v>
      </c>
      <c r="AG120" s="1049"/>
      <c r="AH120" s="1049"/>
      <c r="AI120" s="1049"/>
      <c r="AJ120" s="1050"/>
      <c r="AK120" s="1051" t="s">
        <v>127</v>
      </c>
      <c r="AL120" s="1049"/>
      <c r="AM120" s="1049"/>
      <c r="AN120" s="1049"/>
      <c r="AO120" s="1050"/>
      <c r="AP120" s="1052" t="s">
        <v>127</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733093</v>
      </c>
      <c r="BR120" s="1017"/>
      <c r="BS120" s="1017"/>
      <c r="BT120" s="1017"/>
      <c r="BU120" s="1017"/>
      <c r="BV120" s="1017">
        <v>699303</v>
      </c>
      <c r="BW120" s="1017"/>
      <c r="BX120" s="1017"/>
      <c r="BY120" s="1017"/>
      <c r="BZ120" s="1017"/>
      <c r="CA120" s="1017">
        <v>701883</v>
      </c>
      <c r="CB120" s="1017"/>
      <c r="CC120" s="1017"/>
      <c r="CD120" s="1017"/>
      <c r="CE120" s="1017"/>
      <c r="CF120" s="1031">
        <v>18.600000000000001</v>
      </c>
      <c r="CG120" s="1032"/>
      <c r="CH120" s="1032"/>
      <c r="CI120" s="1032"/>
      <c r="CJ120" s="1032"/>
      <c r="CK120" s="1097" t="s">
        <v>466</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1000996</v>
      </c>
      <c r="DH120" s="1017"/>
      <c r="DI120" s="1017"/>
      <c r="DJ120" s="1017"/>
      <c r="DK120" s="1017"/>
      <c r="DL120" s="1017">
        <v>975350</v>
      </c>
      <c r="DM120" s="1017"/>
      <c r="DN120" s="1017"/>
      <c r="DO120" s="1017"/>
      <c r="DP120" s="1017"/>
      <c r="DQ120" s="1017">
        <v>888422</v>
      </c>
      <c r="DR120" s="1017"/>
      <c r="DS120" s="1017"/>
      <c r="DT120" s="1017"/>
      <c r="DU120" s="1017"/>
      <c r="DV120" s="1018">
        <v>23.5</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t="s">
        <v>127</v>
      </c>
      <c r="BR121" s="1010"/>
      <c r="BS121" s="1010"/>
      <c r="BT121" s="1010"/>
      <c r="BU121" s="1010"/>
      <c r="BV121" s="1010" t="s">
        <v>127</v>
      </c>
      <c r="BW121" s="1010"/>
      <c r="BX121" s="1010"/>
      <c r="BY121" s="1010"/>
      <c r="BZ121" s="1010"/>
      <c r="CA121" s="1010" t="s">
        <v>127</v>
      </c>
      <c r="CB121" s="1010"/>
      <c r="CC121" s="1010"/>
      <c r="CD121" s="1010"/>
      <c r="CE121" s="1010"/>
      <c r="CF121" s="1004" t="s">
        <v>127</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533695</v>
      </c>
      <c r="DH121" s="1010"/>
      <c r="DI121" s="1010"/>
      <c r="DJ121" s="1010"/>
      <c r="DK121" s="1010"/>
      <c r="DL121" s="1010">
        <v>578558</v>
      </c>
      <c r="DM121" s="1010"/>
      <c r="DN121" s="1010"/>
      <c r="DO121" s="1010"/>
      <c r="DP121" s="1010"/>
      <c r="DQ121" s="1010">
        <v>549145</v>
      </c>
      <c r="DR121" s="1010"/>
      <c r="DS121" s="1010"/>
      <c r="DT121" s="1010"/>
      <c r="DU121" s="1010"/>
      <c r="DV121" s="1011">
        <v>14.5</v>
      </c>
      <c r="DW121" s="1011"/>
      <c r="DX121" s="1011"/>
      <c r="DY121" s="1011"/>
      <c r="DZ121" s="1012"/>
    </row>
    <row r="122" spans="1:130" s="246" customFormat="1" ht="26.25" customHeight="1">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127</v>
      </c>
      <c r="AL122" s="1049"/>
      <c r="AM122" s="1049"/>
      <c r="AN122" s="1049"/>
      <c r="AO122" s="1050"/>
      <c r="AP122" s="1052" t="s">
        <v>437</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5195446</v>
      </c>
      <c r="BR122" s="1088"/>
      <c r="BS122" s="1088"/>
      <c r="BT122" s="1088"/>
      <c r="BU122" s="1088"/>
      <c r="BV122" s="1088">
        <v>5165437</v>
      </c>
      <c r="BW122" s="1088"/>
      <c r="BX122" s="1088"/>
      <c r="BY122" s="1088"/>
      <c r="BZ122" s="1088"/>
      <c r="CA122" s="1088">
        <v>5274392</v>
      </c>
      <c r="CB122" s="1088"/>
      <c r="CC122" s="1088"/>
      <c r="CD122" s="1088"/>
      <c r="CE122" s="1088"/>
      <c r="CF122" s="1108">
        <v>139.69999999999999</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t="s">
        <v>437</v>
      </c>
      <c r="DH122" s="1010"/>
      <c r="DI122" s="1010"/>
      <c r="DJ122" s="1010"/>
      <c r="DK122" s="1010"/>
      <c r="DL122" s="1010" t="s">
        <v>437</v>
      </c>
      <c r="DM122" s="1010"/>
      <c r="DN122" s="1010"/>
      <c r="DO122" s="1010"/>
      <c r="DP122" s="1010"/>
      <c r="DQ122" s="1010">
        <v>53708</v>
      </c>
      <c r="DR122" s="1010"/>
      <c r="DS122" s="1010"/>
      <c r="DT122" s="1010"/>
      <c r="DU122" s="1010"/>
      <c r="DV122" s="1011">
        <v>1.4</v>
      </c>
      <c r="DW122" s="1011"/>
      <c r="DX122" s="1011"/>
      <c r="DY122" s="1011"/>
      <c r="DZ122" s="1012"/>
    </row>
    <row r="123" spans="1:130" s="246" customFormat="1" ht="26.25" customHeight="1">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437</v>
      </c>
      <c r="AB123" s="1049"/>
      <c r="AC123" s="1049"/>
      <c r="AD123" s="1049"/>
      <c r="AE123" s="1050"/>
      <c r="AF123" s="1051" t="s">
        <v>437</v>
      </c>
      <c r="AG123" s="1049"/>
      <c r="AH123" s="1049"/>
      <c r="AI123" s="1049"/>
      <c r="AJ123" s="1050"/>
      <c r="AK123" s="1051" t="s">
        <v>437</v>
      </c>
      <c r="AL123" s="1049"/>
      <c r="AM123" s="1049"/>
      <c r="AN123" s="1049"/>
      <c r="AO123" s="1050"/>
      <c r="AP123" s="1052" t="s">
        <v>437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470</v>
      </c>
      <c r="BP123" s="1096"/>
      <c r="BQ123" s="1155">
        <v>5928539</v>
      </c>
      <c r="BR123" s="1156"/>
      <c r="BS123" s="1156"/>
      <c r="BT123" s="1156"/>
      <c r="BU123" s="1156"/>
      <c r="BV123" s="1156">
        <v>5864740</v>
      </c>
      <c r="BW123" s="1156"/>
      <c r="BX123" s="1156"/>
      <c r="BY123" s="1156"/>
      <c r="BZ123" s="1156"/>
      <c r="CA123" s="1156">
        <v>5976275</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472</v>
      </c>
      <c r="DH123" s="1049"/>
      <c r="DI123" s="1049"/>
      <c r="DJ123" s="1049"/>
      <c r="DK123" s="1050"/>
      <c r="DL123" s="1051">
        <v>821</v>
      </c>
      <c r="DM123" s="1049"/>
      <c r="DN123" s="1049"/>
      <c r="DO123" s="1049"/>
      <c r="DP123" s="1050"/>
      <c r="DQ123" s="1051">
        <v>1174</v>
      </c>
      <c r="DR123" s="1049"/>
      <c r="DS123" s="1049"/>
      <c r="DT123" s="1049"/>
      <c r="DU123" s="1050"/>
      <c r="DV123" s="1052">
        <v>0</v>
      </c>
      <c r="DW123" s="1053"/>
      <c r="DX123" s="1053"/>
      <c r="DY123" s="1053"/>
      <c r="DZ123" s="1054"/>
    </row>
    <row r="124" spans="1:130" s="246" customFormat="1" ht="26.25" customHeight="1" thickBot="1">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472</v>
      </c>
      <c r="AB124" s="1049"/>
      <c r="AC124" s="1049"/>
      <c r="AD124" s="1049"/>
      <c r="AE124" s="1050"/>
      <c r="AF124" s="1051" t="s">
        <v>472</v>
      </c>
      <c r="AG124" s="1049"/>
      <c r="AH124" s="1049"/>
      <c r="AI124" s="1049"/>
      <c r="AJ124" s="1050"/>
      <c r="AK124" s="1051" t="s">
        <v>472</v>
      </c>
      <c r="AL124" s="1049"/>
      <c r="AM124" s="1049"/>
      <c r="AN124" s="1049"/>
      <c r="AO124" s="1050"/>
      <c r="AP124" s="1052" t="s">
        <v>472</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66.3</v>
      </c>
      <c r="BR124" s="1118"/>
      <c r="BS124" s="1118"/>
      <c r="BT124" s="1118"/>
      <c r="BU124" s="1118"/>
      <c r="BV124" s="1118">
        <v>61.7</v>
      </c>
      <c r="BW124" s="1118"/>
      <c r="BX124" s="1118"/>
      <c r="BY124" s="1118"/>
      <c r="BZ124" s="1118"/>
      <c r="CA124" s="1118">
        <v>54.1</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475</v>
      </c>
      <c r="DH124" s="1074"/>
      <c r="DI124" s="1074"/>
      <c r="DJ124" s="1074"/>
      <c r="DK124" s="1075"/>
      <c r="DL124" s="1073" t="s">
        <v>475</v>
      </c>
      <c r="DM124" s="1074"/>
      <c r="DN124" s="1074"/>
      <c r="DO124" s="1074"/>
      <c r="DP124" s="1075"/>
      <c r="DQ124" s="1073" t="s">
        <v>475</v>
      </c>
      <c r="DR124" s="1074"/>
      <c r="DS124" s="1074"/>
      <c r="DT124" s="1074"/>
      <c r="DU124" s="1075"/>
      <c r="DV124" s="1076" t="s">
        <v>475</v>
      </c>
      <c r="DW124" s="1077"/>
      <c r="DX124" s="1077"/>
      <c r="DY124" s="1077"/>
      <c r="DZ124" s="1078"/>
    </row>
    <row r="125" spans="1:130" s="246" customFormat="1" ht="26.25" customHeight="1">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475</v>
      </c>
      <c r="AB125" s="1049"/>
      <c r="AC125" s="1049"/>
      <c r="AD125" s="1049"/>
      <c r="AE125" s="1050"/>
      <c r="AF125" s="1051" t="s">
        <v>475</v>
      </c>
      <c r="AG125" s="1049"/>
      <c r="AH125" s="1049"/>
      <c r="AI125" s="1049"/>
      <c r="AJ125" s="1050"/>
      <c r="AK125" s="1051" t="s">
        <v>475</v>
      </c>
      <c r="AL125" s="1049"/>
      <c r="AM125" s="1049"/>
      <c r="AN125" s="1049"/>
      <c r="AO125" s="1050"/>
      <c r="AP125" s="1052" t="s">
        <v>475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475</v>
      </c>
      <c r="DH125" s="1017"/>
      <c r="DI125" s="1017"/>
      <c r="DJ125" s="1017"/>
      <c r="DK125" s="1017"/>
      <c r="DL125" s="1017" t="s">
        <v>475</v>
      </c>
      <c r="DM125" s="1017"/>
      <c r="DN125" s="1017"/>
      <c r="DO125" s="1017"/>
      <c r="DP125" s="1017"/>
      <c r="DQ125" s="1017" t="s">
        <v>475</v>
      </c>
      <c r="DR125" s="1017"/>
      <c r="DS125" s="1017"/>
      <c r="DT125" s="1017"/>
      <c r="DU125" s="1017"/>
      <c r="DV125" s="1018" t="s">
        <v>475</v>
      </c>
      <c r="DW125" s="1018"/>
      <c r="DX125" s="1018"/>
      <c r="DY125" s="1018"/>
      <c r="DZ125" s="1019"/>
    </row>
    <row r="126" spans="1:130" s="246" customFormat="1" ht="26.25" customHeight="1" thickBot="1">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14490</v>
      </c>
      <c r="AB126" s="1049"/>
      <c r="AC126" s="1049"/>
      <c r="AD126" s="1049"/>
      <c r="AE126" s="1050"/>
      <c r="AF126" s="1051">
        <v>14490</v>
      </c>
      <c r="AG126" s="1049"/>
      <c r="AH126" s="1049"/>
      <c r="AI126" s="1049"/>
      <c r="AJ126" s="1050"/>
      <c r="AK126" s="1051">
        <v>14490</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475</v>
      </c>
      <c r="DH126" s="1010"/>
      <c r="DI126" s="1010"/>
      <c r="DJ126" s="1010"/>
      <c r="DK126" s="1010"/>
      <c r="DL126" s="1010" t="s">
        <v>475</v>
      </c>
      <c r="DM126" s="1010"/>
      <c r="DN126" s="1010"/>
      <c r="DO126" s="1010"/>
      <c r="DP126" s="1010"/>
      <c r="DQ126" s="1010" t="s">
        <v>475</v>
      </c>
      <c r="DR126" s="1010"/>
      <c r="DS126" s="1010"/>
      <c r="DT126" s="1010"/>
      <c r="DU126" s="1010"/>
      <c r="DV126" s="1011" t="s">
        <v>475</v>
      </c>
      <c r="DW126" s="1011"/>
      <c r="DX126" s="1011"/>
      <c r="DY126" s="1011"/>
      <c r="DZ126" s="1012"/>
    </row>
    <row r="127" spans="1:130" s="246" customFormat="1" ht="26.25" customHeight="1">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475</v>
      </c>
      <c r="AB127" s="1049"/>
      <c r="AC127" s="1049"/>
      <c r="AD127" s="1049"/>
      <c r="AE127" s="1050"/>
      <c r="AF127" s="1051" t="s">
        <v>475</v>
      </c>
      <c r="AG127" s="1049"/>
      <c r="AH127" s="1049"/>
      <c r="AI127" s="1049"/>
      <c r="AJ127" s="1050"/>
      <c r="AK127" s="1051" t="s">
        <v>475</v>
      </c>
      <c r="AL127" s="1049"/>
      <c r="AM127" s="1049"/>
      <c r="AN127" s="1049"/>
      <c r="AO127" s="1050"/>
      <c r="AP127" s="1052" t="s">
        <v>475</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475</v>
      </c>
      <c r="DH127" s="1010"/>
      <c r="DI127" s="1010"/>
      <c r="DJ127" s="1010"/>
      <c r="DK127" s="1010"/>
      <c r="DL127" s="1010" t="s">
        <v>475</v>
      </c>
      <c r="DM127" s="1010"/>
      <c r="DN127" s="1010"/>
      <c r="DO127" s="1010"/>
      <c r="DP127" s="1010"/>
      <c r="DQ127" s="1010" t="s">
        <v>475</v>
      </c>
      <c r="DR127" s="1010"/>
      <c r="DS127" s="1010"/>
      <c r="DT127" s="1010"/>
      <c r="DU127" s="1010"/>
      <c r="DV127" s="1011" t="s">
        <v>475</v>
      </c>
      <c r="DW127" s="1011"/>
      <c r="DX127" s="1011"/>
      <c r="DY127" s="1011"/>
      <c r="DZ127" s="1012"/>
    </row>
    <row r="128" spans="1:130" s="246" customFormat="1" ht="26.25" customHeight="1" thickBot="1">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t="s">
        <v>475</v>
      </c>
      <c r="AB128" s="1138"/>
      <c r="AC128" s="1138"/>
      <c r="AD128" s="1138"/>
      <c r="AE128" s="1139"/>
      <c r="AF128" s="1140" t="s">
        <v>475</v>
      </c>
      <c r="AG128" s="1138"/>
      <c r="AH128" s="1138"/>
      <c r="AI128" s="1138"/>
      <c r="AJ128" s="1139"/>
      <c r="AK128" s="1140" t="s">
        <v>475</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488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488</v>
      </c>
      <c r="DM128" s="1130"/>
      <c r="DN128" s="1130"/>
      <c r="DO128" s="1130"/>
      <c r="DP128" s="1130"/>
      <c r="DQ128" s="1130" t="s">
        <v>488</v>
      </c>
      <c r="DR128" s="1130"/>
      <c r="DS128" s="1130"/>
      <c r="DT128" s="1130"/>
      <c r="DU128" s="1130"/>
      <c r="DV128" s="1131" t="s">
        <v>488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4141028</v>
      </c>
      <c r="AB129" s="1049"/>
      <c r="AC129" s="1049"/>
      <c r="AD129" s="1049"/>
      <c r="AE129" s="1050"/>
      <c r="AF129" s="1051">
        <v>4166900</v>
      </c>
      <c r="AG129" s="1049"/>
      <c r="AH129" s="1049"/>
      <c r="AI129" s="1049"/>
      <c r="AJ129" s="1050"/>
      <c r="AK129" s="1051">
        <v>4207190</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493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416611</v>
      </c>
      <c r="AB130" s="1049"/>
      <c r="AC130" s="1049"/>
      <c r="AD130" s="1049"/>
      <c r="AE130" s="1050"/>
      <c r="AF130" s="1051">
        <v>425203</v>
      </c>
      <c r="AG130" s="1049"/>
      <c r="AH130" s="1049"/>
      <c r="AI130" s="1049"/>
      <c r="AJ130" s="1050"/>
      <c r="AK130" s="1051">
        <v>431384</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12.2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3724417</v>
      </c>
      <c r="AB131" s="1074"/>
      <c r="AC131" s="1074"/>
      <c r="AD131" s="1074"/>
      <c r="AE131" s="1075"/>
      <c r="AF131" s="1073">
        <v>3741697</v>
      </c>
      <c r="AG131" s="1074"/>
      <c r="AH131" s="1074"/>
      <c r="AI131" s="1074"/>
      <c r="AJ131" s="1075"/>
      <c r="AK131" s="1073">
        <v>3775806</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54.1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12.245809210000001</v>
      </c>
      <c r="AB132" s="1190"/>
      <c r="AC132" s="1190"/>
      <c r="AD132" s="1190"/>
      <c r="AE132" s="1191"/>
      <c r="AF132" s="1192">
        <v>12.5910516</v>
      </c>
      <c r="AG132" s="1190"/>
      <c r="AH132" s="1190"/>
      <c r="AI132" s="1190"/>
      <c r="AJ132" s="1191"/>
      <c r="AK132" s="1192">
        <v>11.96459776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11.6</v>
      </c>
      <c r="AB133" s="1173"/>
      <c r="AC133" s="1173"/>
      <c r="AD133" s="1173"/>
      <c r="AE133" s="1174"/>
      <c r="AF133" s="1172">
        <v>12.1</v>
      </c>
      <c r="AG133" s="1173"/>
      <c r="AH133" s="1173"/>
      <c r="AI133" s="1173"/>
      <c r="AJ133" s="1174"/>
      <c r="AK133" s="1172">
        <v>12.2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ZlmlOV9QQiQxW5hcvcD8SxMvvtyW54Oh2/kC3/Ot9JdvLcAHiCBXlnnKoARd2V0XBKP16Rm8N2tObB6/mYNmA==" saltValue="t8NmE1iqRULCEmE1+tBl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71Q5zQnigpwSHBkDZOWbZkKjxD6d3bZcUqbY/28soHTPui4ansaWynKFM89NRGSRSIwBIMJ8DLASLSqAeIyIA==" saltValue="gHEXyytHpibUfQSRtjK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xNt4BQWtS+dcMBE6I4AgxLvUu0ZQp+CEwuDD+5jA5Ve6Rn6iZ4eKBlPpaAuDRYMXVt6ZWaNRAxupPgvr9+mBg==" saltValue="Z4xOclHuycBVM8ObJKqF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939005</v>
      </c>
      <c r="AP9" s="312">
        <v>49323</v>
      </c>
      <c r="AQ9" s="313">
        <v>80518</v>
      </c>
      <c r="AR9" s="314">
        <v>-38.700000000000003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97876</v>
      </c>
      <c r="AP10" s="315">
        <v>5141</v>
      </c>
      <c r="AQ10" s="316">
        <v>8488</v>
      </c>
      <c r="AR10" s="317">
        <v>-39.4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248729</v>
      </c>
      <c r="AP11" s="315">
        <v>13065</v>
      </c>
      <c r="AQ11" s="316">
        <v>12447</v>
      </c>
      <c r="AR11" s="317">
        <v>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615</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62259</v>
      </c>
      <c r="AP14" s="315">
        <v>3270</v>
      </c>
      <c r="AQ14" s="316">
        <v>4032</v>
      </c>
      <c r="AR14" s="317">
        <v>-18.899999999999999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11924</v>
      </c>
      <c r="AP15" s="315">
        <v>626</v>
      </c>
      <c r="AQ15" s="316">
        <v>1876</v>
      </c>
      <c r="AR15" s="317">
        <v>-66.599999999999994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-87784</v>
      </c>
      <c r="AP16" s="315">
        <v>-4611</v>
      </c>
      <c r="AQ16" s="316">
        <v>-7595</v>
      </c>
      <c r="AR16" s="317">
        <v>-39.299999999999997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1272009</v>
      </c>
      <c r="AP17" s="315">
        <v>66814</v>
      </c>
      <c r="AQ17" s="316">
        <v>100385</v>
      </c>
      <c r="AR17" s="317">
        <v>-33.4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5.78</v>
      </c>
      <c r="AP21" s="328">
        <v>9.2200000000000006</v>
      </c>
      <c r="AQ21" s="329">
        <v>-3.44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102</v>
      </c>
      <c r="AP22" s="333">
        <v>97.2</v>
      </c>
      <c r="AQ22" s="334">
        <v>4.8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670835</v>
      </c>
      <c r="AP32" s="342">
        <v>35237</v>
      </c>
      <c r="AQ32" s="343">
        <v>48843</v>
      </c>
      <c r="AR32" s="344">
        <v>-27.9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v>10</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141111</v>
      </c>
      <c r="AP35" s="342">
        <v>7412</v>
      </c>
      <c r="AQ35" s="343">
        <v>14940</v>
      </c>
      <c r="AR35" s="344">
        <v>-50.4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21288</v>
      </c>
      <c r="AP36" s="342">
        <v>1118</v>
      </c>
      <c r="AQ36" s="343">
        <v>3323</v>
      </c>
      <c r="AR36" s="344">
        <v>-66.400000000000006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49910</v>
      </c>
      <c r="AP37" s="342">
        <v>2622</v>
      </c>
      <c r="AQ37" s="343">
        <v>752</v>
      </c>
      <c r="AR37" s="344">
        <v>248.7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514</v>
      </c>
      <c r="AP38" s="345" t="s">
        <v>514</v>
      </c>
      <c r="AQ38" s="346">
        <v>6</v>
      </c>
      <c r="AR38" s="334" t="s">
        <v>514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t="s">
        <v>514</v>
      </c>
      <c r="AP39" s="342" t="s">
        <v>514</v>
      </c>
      <c r="AQ39" s="343">
        <v>-3695</v>
      </c>
      <c r="AR39" s="344" t="s">
        <v>514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-431384</v>
      </c>
      <c r="AP40" s="342">
        <v>-22659</v>
      </c>
      <c r="AQ40" s="343">
        <v>-44561</v>
      </c>
      <c r="AR40" s="344">
        <v>-49.2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451760</v>
      </c>
      <c r="AP41" s="342">
        <v>23729</v>
      </c>
      <c r="AQ41" s="343">
        <v>19619</v>
      </c>
      <c r="AR41" s="344">
        <v>20.9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384645</v>
      </c>
      <c r="AN51" s="364">
        <v>21673</v>
      </c>
      <c r="AO51" s="365">
        <v>-23.5</v>
      </c>
      <c r="AP51" s="366">
        <v>85205</v>
      </c>
      <c r="AQ51" s="367">
        <v>14.5</v>
      </c>
      <c r="AR51" s="368">
        <v>-38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221943</v>
      </c>
      <c r="AN52" s="372">
        <v>12505</v>
      </c>
      <c r="AO52" s="373">
        <v>-1.4</v>
      </c>
      <c r="AP52" s="374">
        <v>38847</v>
      </c>
      <c r="AQ52" s="375">
        <v>13.7</v>
      </c>
      <c r="AR52" s="376">
        <v>-15.1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349514</v>
      </c>
      <c r="AN53" s="364">
        <v>19419</v>
      </c>
      <c r="AO53" s="365">
        <v>-10.4</v>
      </c>
      <c r="AP53" s="366">
        <v>69469</v>
      </c>
      <c r="AQ53" s="367">
        <v>-18.5</v>
      </c>
      <c r="AR53" s="368">
        <v>8.1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192497</v>
      </c>
      <c r="AN54" s="372">
        <v>10695</v>
      </c>
      <c r="AO54" s="373">
        <v>-14.5</v>
      </c>
      <c r="AP54" s="374">
        <v>38215</v>
      </c>
      <c r="AQ54" s="375">
        <v>-1.6</v>
      </c>
      <c r="AR54" s="376">
        <v>-12.9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395568</v>
      </c>
      <c r="AN55" s="364">
        <v>21632</v>
      </c>
      <c r="AO55" s="365">
        <v>11.4</v>
      </c>
      <c r="AP55" s="366">
        <v>67293</v>
      </c>
      <c r="AQ55" s="367">
        <v>-3.1</v>
      </c>
      <c r="AR55" s="368">
        <v>14.5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267071</v>
      </c>
      <c r="AN56" s="372">
        <v>14605</v>
      </c>
      <c r="AO56" s="373">
        <v>36.6</v>
      </c>
      <c r="AP56" s="374">
        <v>35076</v>
      </c>
      <c r="AQ56" s="375">
        <v>-8.1999999999999993</v>
      </c>
      <c r="AR56" s="376">
        <v>44.8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316667</v>
      </c>
      <c r="AN57" s="364">
        <v>16960</v>
      </c>
      <c r="AO57" s="365">
        <v>-21.6</v>
      </c>
      <c r="AP57" s="366">
        <v>67343</v>
      </c>
      <c r="AQ57" s="367">
        <v>0.1</v>
      </c>
      <c r="AR57" s="368">
        <v>-21.7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180614</v>
      </c>
      <c r="AN58" s="372">
        <v>9674</v>
      </c>
      <c r="AO58" s="373">
        <v>-33.799999999999997</v>
      </c>
      <c r="AP58" s="374">
        <v>32865</v>
      </c>
      <c r="AQ58" s="375">
        <v>-6.3</v>
      </c>
      <c r="AR58" s="376">
        <v>-27.5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631200</v>
      </c>
      <c r="AN59" s="364">
        <v>33155</v>
      </c>
      <c r="AO59" s="365">
        <v>95.5</v>
      </c>
      <c r="AP59" s="366">
        <v>73475</v>
      </c>
      <c r="AQ59" s="367">
        <v>9.1</v>
      </c>
      <c r="AR59" s="368">
        <v>86.4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443621</v>
      </c>
      <c r="AN60" s="372">
        <v>23302</v>
      </c>
      <c r="AO60" s="373">
        <v>140.9</v>
      </c>
      <c r="AP60" s="374">
        <v>43072</v>
      </c>
      <c r="AQ60" s="375">
        <v>31.1</v>
      </c>
      <c r="AR60" s="376">
        <v>109.8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415519</v>
      </c>
      <c r="AN61" s="379">
        <v>22568</v>
      </c>
      <c r="AO61" s="380">
        <v>10.3</v>
      </c>
      <c r="AP61" s="381">
        <v>72557</v>
      </c>
      <c r="AQ61" s="382">
        <v>0.4</v>
      </c>
      <c r="AR61" s="368">
        <v>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261149</v>
      </c>
      <c r="AN62" s="372">
        <v>14156</v>
      </c>
      <c r="AO62" s="373">
        <v>25.6</v>
      </c>
      <c r="AP62" s="374">
        <v>37615</v>
      </c>
      <c r="AQ62" s="375">
        <v>5.7</v>
      </c>
      <c r="AR62" s="376">
        <v>19.899999999999999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R0puyc5DyUp/HYRFecPKlOBScAd+AVsDyQiyRbcprdNQGooiuf1WD7Ait/bhyyRksKmnUg6hpMGEkUU8JgQBA==" saltValue="VphkwyS0JLz5ZtmRwujE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4O1sfkziJqy1/sR5E5MYDLMILcLPxMzAJ+NFSB/brXHkQg/N+TjLN9YfEh9LXxTcwDjwim/icBDNer6Ox+Abg==" saltValue="zI2ijyBrMfjPpTnIa6y6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GAfaVzMSUjwMiu9b7Sf+Ahnzt5bMxT9sd/xBpWq73jh3m17DMsC8nlDR7vhdvZOVtx6WXnGkwB3/idHP2LrzQ==" saltValue="zLLUe7vJOZQzXhiIurSO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2" t="s">
        <v>3</v>
      </c>
      <c r="D47" s="1232"/>
      <c r="E47" s="1233"/>
      <c r="F47" s="11">
        <v>13.96</v>
      </c>
      <c r="G47" s="12">
        <v>10.98</v>
      </c>
      <c r="H47" s="12">
        <v>7.75</v>
      </c>
      <c r="I47" s="12">
        <v>5.86</v>
      </c>
      <c r="J47" s="13">
        <v>5.33</v>
      </c>
    </row>
    <row r="48" spans="2:10" ht="57.75" customHeight="1">
      <c r="B48" s="14"/>
      <c r="C48" s="1234" t="s">
        <v>4</v>
      </c>
      <c r="D48" s="1234"/>
      <c r="E48" s="1235"/>
      <c r="F48" s="15">
        <v>9.26</v>
      </c>
      <c r="G48" s="16">
        <v>10.3</v>
      </c>
      <c r="H48" s="16">
        <v>6.39</v>
      </c>
      <c r="I48" s="16">
        <v>6.44</v>
      </c>
      <c r="J48" s="17">
        <v>6.65</v>
      </c>
    </row>
    <row r="49" spans="2:10" ht="57.75" customHeight="1" thickBot="1">
      <c r="B49" s="18"/>
      <c r="C49" s="1236" t="s">
        <v>5</v>
      </c>
      <c r="D49" s="1236"/>
      <c r="E49" s="1237"/>
      <c r="F49" s="19" t="s">
        <v>561</v>
      </c>
      <c r="G49" s="20" t="s">
        <v>562</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VFu2WgY/XewXCuB8brsFvoGhOLOrvHosefN33AsiUsimUk0mSstSmGHD8PfhzVy6eE4I7fstCpA4iSrn6oXpYQ==" saltValue="YljPBEVMKXM3n+8ukce6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4" t="s">
        <v>566</v>
      </c>
      <c r="D34" s="1244"/>
      <c r="E34" s="1245"/>
      <c r="F34" s="32">
        <v>20.74</v>
      </c>
      <c r="G34" s="33">
        <v>21.32</v>
      </c>
      <c r="H34" s="33">
        <v>22.26</v>
      </c>
      <c r="I34" s="33">
        <v>22.37</v>
      </c>
      <c r="J34" s="34">
        <v>23.24</v>
      </c>
      <c r="K34" s="22"/>
      <c r="L34" s="22"/>
      <c r="M34" s="22"/>
      <c r="N34" s="22"/>
      <c r="O34" s="22"/>
      <c r="P34" s="22"/>
    </row>
    <row r="35" spans="1:16" ht="39" customHeight="1">
      <c r="A35" s="22"/>
      <c r="B35" s="35"/>
      <c r="C35" s="1238" t="s">
        <v>567</v>
      </c>
      <c r="D35" s="1239"/>
      <c r="E35" s="1240"/>
      <c r="F35" s="36">
        <v>9.26</v>
      </c>
      <c r="G35" s="37">
        <v>10.29</v>
      </c>
      <c r="H35" s="37">
        <v>6.38</v>
      </c>
      <c r="I35" s="37">
        <v>6.43</v>
      </c>
      <c r="J35" s="38">
        <v>6.65</v>
      </c>
      <c r="K35" s="22"/>
      <c r="L35" s="22"/>
      <c r="M35" s="22"/>
      <c r="N35" s="22"/>
      <c r="O35" s="22"/>
      <c r="P35" s="22"/>
    </row>
    <row r="36" spans="1:16" ht="39" customHeight="1">
      <c r="A36" s="22"/>
      <c r="B36" s="35"/>
      <c r="C36" s="1238" t="s">
        <v>568</v>
      </c>
      <c r="D36" s="1239"/>
      <c r="E36" s="1240"/>
      <c r="F36" s="36">
        <v>1.98</v>
      </c>
      <c r="G36" s="37">
        <v>2.2000000000000002</v>
      </c>
      <c r="H36" s="37">
        <v>2.68</v>
      </c>
      <c r="I36" s="37">
        <v>2.15</v>
      </c>
      <c r="J36" s="38">
        <v>3.52</v>
      </c>
      <c r="K36" s="22"/>
      <c r="L36" s="22"/>
      <c r="M36" s="22"/>
      <c r="N36" s="22"/>
      <c r="O36" s="22"/>
      <c r="P36" s="22"/>
    </row>
    <row r="37" spans="1:16" ht="39" customHeight="1">
      <c r="A37" s="22"/>
      <c r="B37" s="35"/>
      <c r="C37" s="1238" t="s">
        <v>569</v>
      </c>
      <c r="D37" s="1239"/>
      <c r="E37" s="1240"/>
      <c r="F37" s="36">
        <v>2.15</v>
      </c>
      <c r="G37" s="37">
        <v>0.98</v>
      </c>
      <c r="H37" s="37">
        <v>0.68</v>
      </c>
      <c r="I37" s="37">
        <v>1.27</v>
      </c>
      <c r="J37" s="38">
        <v>2.1</v>
      </c>
      <c r="K37" s="22"/>
      <c r="L37" s="22"/>
      <c r="M37" s="22"/>
      <c r="N37" s="22"/>
      <c r="O37" s="22"/>
      <c r="P37" s="22"/>
    </row>
    <row r="38" spans="1:16" ht="39" customHeight="1">
      <c r="A38" s="22"/>
      <c r="B38" s="35"/>
      <c r="C38" s="1238" t="s">
        <v>570</v>
      </c>
      <c r="D38" s="1239"/>
      <c r="E38" s="1240"/>
      <c r="F38" s="36">
        <v>0.48</v>
      </c>
      <c r="G38" s="37">
        <v>0.48</v>
      </c>
      <c r="H38" s="37">
        <v>0.39</v>
      </c>
      <c r="I38" s="37">
        <v>0.73</v>
      </c>
      <c r="J38" s="38">
        <v>0.56000000000000005</v>
      </c>
      <c r="K38" s="22"/>
      <c r="L38" s="22"/>
      <c r="M38" s="22"/>
      <c r="N38" s="22"/>
      <c r="O38" s="22"/>
      <c r="P38" s="22"/>
    </row>
    <row r="39" spans="1:16" ht="39" customHeight="1">
      <c r="A39" s="22"/>
      <c r="B39" s="35"/>
      <c r="C39" s="1238" t="s">
        <v>571</v>
      </c>
      <c r="D39" s="1239"/>
      <c r="E39" s="1240"/>
      <c r="F39" s="36">
        <v>0.31</v>
      </c>
      <c r="G39" s="37">
        <v>0.35</v>
      </c>
      <c r="H39" s="37">
        <v>0.37</v>
      </c>
      <c r="I39" s="37">
        <v>0.43</v>
      </c>
      <c r="J39" s="38">
        <v>0.45</v>
      </c>
      <c r="K39" s="22"/>
      <c r="L39" s="22"/>
      <c r="M39" s="22"/>
      <c r="N39" s="22"/>
      <c r="O39" s="22"/>
      <c r="P39" s="22"/>
    </row>
    <row r="40" spans="1:16" ht="39" customHeight="1">
      <c r="A40" s="22"/>
      <c r="B40" s="35"/>
      <c r="C40" s="1238" t="s">
        <v>572</v>
      </c>
      <c r="D40" s="1239"/>
      <c r="E40" s="1240"/>
      <c r="F40" s="36">
        <v>0.36</v>
      </c>
      <c r="G40" s="37">
        <v>0.28999999999999998</v>
      </c>
      <c r="H40" s="37">
        <v>0.3</v>
      </c>
      <c r="I40" s="37">
        <v>0.2</v>
      </c>
      <c r="J40" s="38">
        <v>0.26</v>
      </c>
      <c r="K40" s="22"/>
      <c r="L40" s="22"/>
      <c r="M40" s="22"/>
      <c r="N40" s="22"/>
      <c r="O40" s="22"/>
      <c r="P40" s="22"/>
    </row>
    <row r="41" spans="1:16" ht="39" customHeight="1">
      <c r="A41" s="22"/>
      <c r="B41" s="35"/>
      <c r="C41" s="1238" t="s">
        <v>573</v>
      </c>
      <c r="D41" s="1239"/>
      <c r="E41" s="1240"/>
      <c r="F41" s="36">
        <v>0.18</v>
      </c>
      <c r="G41" s="37">
        <v>0.18</v>
      </c>
      <c r="H41" s="37">
        <v>0.05</v>
      </c>
      <c r="I41" s="37">
        <v>0.03</v>
      </c>
      <c r="J41" s="38">
        <v>0.15</v>
      </c>
      <c r="K41" s="22"/>
      <c r="L41" s="22"/>
      <c r="M41" s="22"/>
      <c r="N41" s="22"/>
      <c r="O41" s="22"/>
      <c r="P41" s="22"/>
    </row>
    <row r="42" spans="1:16" ht="39" customHeight="1">
      <c r="A42" s="22"/>
      <c r="B42" s="39"/>
      <c r="C42" s="1238" t="s">
        <v>574</v>
      </c>
      <c r="D42" s="1239"/>
      <c r="E42" s="1240"/>
      <c r="F42" s="36" t="s">
        <v>514</v>
      </c>
      <c r="G42" s="37" t="s">
        <v>514</v>
      </c>
      <c r="H42" s="37" t="s">
        <v>514</v>
      </c>
      <c r="I42" s="37" t="s">
        <v>514</v>
      </c>
      <c r="J42" s="38" t="s">
        <v>514</v>
      </c>
      <c r="K42" s="22"/>
      <c r="L42" s="22"/>
      <c r="M42" s="22"/>
      <c r="N42" s="22"/>
      <c r="O42" s="22"/>
      <c r="P42" s="22"/>
    </row>
    <row r="43" spans="1:16" ht="39" customHeight="1" thickBot="1">
      <c r="A43" s="22"/>
      <c r="B43" s="40"/>
      <c r="C43" s="1241" t="s">
        <v>575</v>
      </c>
      <c r="D43" s="1242"/>
      <c r="E43" s="1243"/>
      <c r="F43" s="41" t="s">
        <v>514</v>
      </c>
      <c r="G43" s="42" t="s">
        <v>514</v>
      </c>
      <c r="H43" s="42" t="s">
        <v>514</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qJ6JSXLC5pMN6LbXIhNprmLGsWkIvszstxVtN/MhXYeC8B34/twr2gwDeYoWeX28Q1j2Ol5U2+bf1UYHgh+Mw==" saltValue="Sv00Ph/5GVMhUCWBli6/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46" t="s">
        <v>10</v>
      </c>
      <c r="C45" s="1247"/>
      <c r="D45" s="58"/>
      <c r="E45" s="1252" t="s">
        <v>11</v>
      </c>
      <c r="F45" s="1252"/>
      <c r="G45" s="1252"/>
      <c r="H45" s="1252"/>
      <c r="I45" s="1252"/>
      <c r="J45" s="1253"/>
      <c r="K45" s="59">
        <v>608</v>
      </c>
      <c r="L45" s="60">
        <v>613</v>
      </c>
      <c r="M45" s="60">
        <v>651</v>
      </c>
      <c r="N45" s="60">
        <v>674</v>
      </c>
      <c r="O45" s="61">
        <v>671</v>
      </c>
      <c r="P45" s="48"/>
      <c r="Q45" s="48"/>
      <c r="R45" s="48"/>
      <c r="S45" s="48"/>
      <c r="T45" s="48"/>
      <c r="U45" s="48"/>
    </row>
    <row r="46" spans="1:21" ht="30.75" customHeight="1">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48"/>
      <c r="C48" s="1249"/>
      <c r="D48" s="62"/>
      <c r="E48" s="1254" t="s">
        <v>14</v>
      </c>
      <c r="F48" s="1254"/>
      <c r="G48" s="1254"/>
      <c r="H48" s="1254"/>
      <c r="I48" s="1254"/>
      <c r="J48" s="1255"/>
      <c r="K48" s="63">
        <v>124</v>
      </c>
      <c r="L48" s="64">
        <v>134</v>
      </c>
      <c r="M48" s="64">
        <v>137</v>
      </c>
      <c r="N48" s="64">
        <v>138</v>
      </c>
      <c r="O48" s="65">
        <v>141</v>
      </c>
      <c r="P48" s="48"/>
      <c r="Q48" s="48"/>
      <c r="R48" s="48"/>
      <c r="S48" s="48"/>
      <c r="T48" s="48"/>
      <c r="U48" s="48"/>
    </row>
    <row r="49" spans="1:21" ht="30.75" customHeight="1">
      <c r="A49" s="48"/>
      <c r="B49" s="1248"/>
      <c r="C49" s="1249"/>
      <c r="D49" s="62"/>
      <c r="E49" s="1254" t="s">
        <v>15</v>
      </c>
      <c r="F49" s="1254"/>
      <c r="G49" s="1254"/>
      <c r="H49" s="1254"/>
      <c r="I49" s="1254"/>
      <c r="J49" s="1255"/>
      <c r="K49" s="63">
        <v>24</v>
      </c>
      <c r="L49" s="64">
        <v>22</v>
      </c>
      <c r="M49" s="64">
        <v>21</v>
      </c>
      <c r="N49" s="64">
        <v>21</v>
      </c>
      <c r="O49" s="65">
        <v>21</v>
      </c>
      <c r="P49" s="48"/>
      <c r="Q49" s="48"/>
      <c r="R49" s="48"/>
      <c r="S49" s="48"/>
      <c r="T49" s="48"/>
      <c r="U49" s="48"/>
    </row>
    <row r="50" spans="1:21" ht="30.75" customHeight="1">
      <c r="A50" s="48"/>
      <c r="B50" s="1248"/>
      <c r="C50" s="1249"/>
      <c r="D50" s="62"/>
      <c r="E50" s="1254" t="s">
        <v>16</v>
      </c>
      <c r="F50" s="1254"/>
      <c r="G50" s="1254"/>
      <c r="H50" s="1254"/>
      <c r="I50" s="1254"/>
      <c r="J50" s="1255"/>
      <c r="K50" s="63">
        <v>63</v>
      </c>
      <c r="L50" s="64">
        <v>63</v>
      </c>
      <c r="M50" s="64">
        <v>63</v>
      </c>
      <c r="N50" s="64">
        <v>63</v>
      </c>
      <c r="O50" s="65">
        <v>50</v>
      </c>
      <c r="P50" s="48"/>
      <c r="Q50" s="48"/>
      <c r="R50" s="48"/>
      <c r="S50" s="48"/>
      <c r="T50" s="48"/>
      <c r="U50" s="48"/>
    </row>
    <row r="51" spans="1:21" ht="30.75" customHeight="1">
      <c r="A51" s="48"/>
      <c r="B51" s="1250"/>
      <c r="C51" s="1251"/>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c r="A52" s="48"/>
      <c r="B52" s="1256" t="s">
        <v>18</v>
      </c>
      <c r="C52" s="1257"/>
      <c r="D52" s="66"/>
      <c r="E52" s="1254" t="s">
        <v>19</v>
      </c>
      <c r="F52" s="1254"/>
      <c r="G52" s="1254"/>
      <c r="H52" s="1254"/>
      <c r="I52" s="1254"/>
      <c r="J52" s="1255"/>
      <c r="K52" s="63">
        <v>412</v>
      </c>
      <c r="L52" s="64">
        <v>404</v>
      </c>
      <c r="M52" s="64">
        <v>417</v>
      </c>
      <c r="N52" s="64">
        <v>425</v>
      </c>
      <c r="O52" s="65">
        <v>431</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407</v>
      </c>
      <c r="L53" s="69">
        <v>428</v>
      </c>
      <c r="M53" s="69">
        <v>455</v>
      </c>
      <c r="N53" s="69">
        <v>471</v>
      </c>
      <c r="O53" s="70">
        <v>452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62" t="s">
        <v>24</v>
      </c>
      <c r="C57" s="1263"/>
      <c r="D57" s="1266" t="s">
        <v>25</v>
      </c>
      <c r="E57" s="1267"/>
      <c r="F57" s="1267"/>
      <c r="G57" s="1267"/>
      <c r="H57" s="1267"/>
      <c r="I57" s="1267"/>
      <c r="J57" s="1268"/>
      <c r="K57" s="82"/>
      <c r="L57" s="83"/>
      <c r="M57" s="83"/>
      <c r="N57" s="83"/>
      <c r="O57" s="84"/>
    </row>
    <row r="58" spans="1:21" ht="31.5" customHeight="1" thickBot="1">
      <c r="B58" s="1264"/>
      <c r="C58" s="1265"/>
      <c r="D58" s="1269" t="s">
        <v>26</v>
      </c>
      <c r="E58" s="1270"/>
      <c r="F58" s="1270"/>
      <c r="G58" s="1270"/>
      <c r="H58" s="1270"/>
      <c r="I58" s="1270"/>
      <c r="J58" s="1271"/>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ZsAW5tR2wM5ptGc0xST3wtaAaawmdPdYQNnfhpwe2xLihet0HMLuAX5xuQQCrpVtFfqzuYrN6SZnpdQduq/Rw==" saltValue="ERDKGqxl7CyAfrC7Z4Op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556</v>
      </c>
      <c r="J40" s="99" t="s">
        <v>557</v>
      </c>
      <c r="K40" s="99" t="s">
        <v>558</v>
      </c>
      <c r="L40" s="99" t="s">
        <v>559</v>
      </c>
      <c r="M40" s="100" t="s">
        <v>560</v>
      </c>
    </row>
    <row r="41" spans="2:13" ht="27.75" customHeight="1">
      <c r="B41" s="1272" t="s">
        <v>29</v>
      </c>
      <c r="C41" s="1273"/>
      <c r="D41" s="101"/>
      <c r="E41" s="1278" t="s">
        <v>30</v>
      </c>
      <c r="F41" s="1278"/>
      <c r="G41" s="1278"/>
      <c r="H41" s="1279"/>
      <c r="I41" s="102">
        <v>6243</v>
      </c>
      <c r="J41" s="103">
        <v>6023</v>
      </c>
      <c r="K41" s="103">
        <v>5790</v>
      </c>
      <c r="L41" s="103">
        <v>5510</v>
      </c>
      <c r="M41" s="104">
        <v>5520</v>
      </c>
    </row>
    <row r="42" spans="2:13" ht="27.75" customHeight="1">
      <c r="B42" s="1274"/>
      <c r="C42" s="1275"/>
      <c r="D42" s="105"/>
      <c r="E42" s="1280" t="s">
        <v>31</v>
      </c>
      <c r="F42" s="1280"/>
      <c r="G42" s="1280"/>
      <c r="H42" s="1281"/>
      <c r="I42" s="106">
        <v>258</v>
      </c>
      <c r="J42" s="107">
        <v>209</v>
      </c>
      <c r="K42" s="107">
        <v>159</v>
      </c>
      <c r="L42" s="107">
        <v>109</v>
      </c>
      <c r="M42" s="108">
        <v>59</v>
      </c>
    </row>
    <row r="43" spans="2:13" ht="27.75" customHeight="1">
      <c r="B43" s="1274"/>
      <c r="C43" s="1275"/>
      <c r="D43" s="105"/>
      <c r="E43" s="1280" t="s">
        <v>32</v>
      </c>
      <c r="F43" s="1280"/>
      <c r="G43" s="1280"/>
      <c r="H43" s="1281"/>
      <c r="I43" s="106">
        <v>1684</v>
      </c>
      <c r="J43" s="107">
        <v>1598</v>
      </c>
      <c r="K43" s="107">
        <v>1535</v>
      </c>
      <c r="L43" s="107">
        <v>1555</v>
      </c>
      <c r="M43" s="108">
        <v>1492</v>
      </c>
    </row>
    <row r="44" spans="2:13" ht="27.75" customHeight="1">
      <c r="B44" s="1274"/>
      <c r="C44" s="1275"/>
      <c r="D44" s="105"/>
      <c r="E44" s="1280" t="s">
        <v>33</v>
      </c>
      <c r="F44" s="1280"/>
      <c r="G44" s="1280"/>
      <c r="H44" s="1281"/>
      <c r="I44" s="106">
        <v>152</v>
      </c>
      <c r="J44" s="107">
        <v>153</v>
      </c>
      <c r="K44" s="107">
        <v>140</v>
      </c>
      <c r="L44" s="107">
        <v>141</v>
      </c>
      <c r="M44" s="108">
        <v>126</v>
      </c>
    </row>
    <row r="45" spans="2:13" ht="27.75" customHeight="1">
      <c r="B45" s="1274"/>
      <c r="C45" s="1275"/>
      <c r="D45" s="105"/>
      <c r="E45" s="1280" t="s">
        <v>34</v>
      </c>
      <c r="F45" s="1280"/>
      <c r="G45" s="1280"/>
      <c r="H45" s="1281"/>
      <c r="I45" s="106">
        <v>990</v>
      </c>
      <c r="J45" s="107">
        <v>833</v>
      </c>
      <c r="K45" s="107">
        <v>777</v>
      </c>
      <c r="L45" s="107">
        <v>860</v>
      </c>
      <c r="M45" s="108">
        <v>823</v>
      </c>
    </row>
    <row r="46" spans="2:13" ht="27.75" customHeight="1">
      <c r="B46" s="1274"/>
      <c r="C46" s="1275"/>
      <c r="D46" s="109"/>
      <c r="E46" s="1280" t="s">
        <v>35</v>
      </c>
      <c r="F46" s="1280"/>
      <c r="G46" s="1280"/>
      <c r="H46" s="1281"/>
      <c r="I46" s="106" t="s">
        <v>514</v>
      </c>
      <c r="J46" s="107" t="s">
        <v>514</v>
      </c>
      <c r="K46" s="107" t="s">
        <v>514</v>
      </c>
      <c r="L46" s="107" t="s">
        <v>514</v>
      </c>
      <c r="M46" s="108" t="s">
        <v>514</v>
      </c>
    </row>
    <row r="47" spans="2:13" ht="27.75" customHeight="1">
      <c r="B47" s="1274"/>
      <c r="C47" s="1275"/>
      <c r="D47" s="110"/>
      <c r="E47" s="1282" t="s">
        <v>36</v>
      </c>
      <c r="F47" s="1283"/>
      <c r="G47" s="1283"/>
      <c r="H47" s="1284"/>
      <c r="I47" s="106" t="s">
        <v>514</v>
      </c>
      <c r="J47" s="107" t="s">
        <v>514</v>
      </c>
      <c r="K47" s="107" t="s">
        <v>514</v>
      </c>
      <c r="L47" s="107" t="s">
        <v>514</v>
      </c>
      <c r="M47" s="108" t="s">
        <v>514</v>
      </c>
    </row>
    <row r="48" spans="2:13" ht="27.75" customHeight="1">
      <c r="B48" s="1274"/>
      <c r="C48" s="1275"/>
      <c r="D48" s="105"/>
      <c r="E48" s="1280" t="s">
        <v>37</v>
      </c>
      <c r="F48" s="1280"/>
      <c r="G48" s="1280"/>
      <c r="H48" s="1281"/>
      <c r="I48" s="106" t="s">
        <v>514</v>
      </c>
      <c r="J48" s="107" t="s">
        <v>514</v>
      </c>
      <c r="K48" s="107" t="s">
        <v>514</v>
      </c>
      <c r="L48" s="107" t="s">
        <v>514</v>
      </c>
      <c r="M48" s="108" t="s">
        <v>514</v>
      </c>
    </row>
    <row r="49" spans="2:13" ht="27.75" customHeight="1">
      <c r="B49" s="1276"/>
      <c r="C49" s="1277"/>
      <c r="D49" s="105"/>
      <c r="E49" s="1280" t="s">
        <v>38</v>
      </c>
      <c r="F49" s="1280"/>
      <c r="G49" s="1280"/>
      <c r="H49" s="1281"/>
      <c r="I49" s="106" t="s">
        <v>514</v>
      </c>
      <c r="J49" s="107" t="s">
        <v>514</v>
      </c>
      <c r="K49" s="107" t="s">
        <v>514</v>
      </c>
      <c r="L49" s="107" t="s">
        <v>514</v>
      </c>
      <c r="M49" s="108" t="s">
        <v>514</v>
      </c>
    </row>
    <row r="50" spans="2:13" ht="27.75" customHeight="1">
      <c r="B50" s="1285" t="s">
        <v>39</v>
      </c>
      <c r="C50" s="1286"/>
      <c r="D50" s="111"/>
      <c r="E50" s="1280" t="s">
        <v>40</v>
      </c>
      <c r="F50" s="1280"/>
      <c r="G50" s="1280"/>
      <c r="H50" s="1281"/>
      <c r="I50" s="106">
        <v>961</v>
      </c>
      <c r="J50" s="107">
        <v>806</v>
      </c>
      <c r="K50" s="107">
        <v>733</v>
      </c>
      <c r="L50" s="107">
        <v>699</v>
      </c>
      <c r="M50" s="108">
        <v>702</v>
      </c>
    </row>
    <row r="51" spans="2:13" ht="27.75" customHeight="1">
      <c r="B51" s="1274"/>
      <c r="C51" s="1275"/>
      <c r="D51" s="105"/>
      <c r="E51" s="1280" t="s">
        <v>41</v>
      </c>
      <c r="F51" s="1280"/>
      <c r="G51" s="1280"/>
      <c r="H51" s="1281"/>
      <c r="I51" s="106" t="s">
        <v>514</v>
      </c>
      <c r="J51" s="107" t="s">
        <v>514</v>
      </c>
      <c r="K51" s="107" t="s">
        <v>514</v>
      </c>
      <c r="L51" s="107" t="s">
        <v>514</v>
      </c>
      <c r="M51" s="108" t="s">
        <v>514</v>
      </c>
    </row>
    <row r="52" spans="2:13" ht="27.75" customHeight="1">
      <c r="B52" s="1276"/>
      <c r="C52" s="1277"/>
      <c r="D52" s="105"/>
      <c r="E52" s="1280" t="s">
        <v>42</v>
      </c>
      <c r="F52" s="1280"/>
      <c r="G52" s="1280"/>
      <c r="H52" s="1281"/>
      <c r="I52" s="106">
        <v>5342</v>
      </c>
      <c r="J52" s="107">
        <v>5256</v>
      </c>
      <c r="K52" s="107">
        <v>5195</v>
      </c>
      <c r="L52" s="107">
        <v>5165</v>
      </c>
      <c r="M52" s="108">
        <v>5274</v>
      </c>
    </row>
    <row r="53" spans="2:13" ht="27.75" customHeight="1" thickBot="1">
      <c r="B53" s="1287" t="s">
        <v>43</v>
      </c>
      <c r="C53" s="1288"/>
      <c r="D53" s="112"/>
      <c r="E53" s="1289" t="s">
        <v>44</v>
      </c>
      <c r="F53" s="1289"/>
      <c r="G53" s="1289"/>
      <c r="H53" s="1290"/>
      <c r="I53" s="113">
        <v>3023</v>
      </c>
      <c r="J53" s="114">
        <v>2754</v>
      </c>
      <c r="K53" s="114">
        <v>2471</v>
      </c>
      <c r="L53" s="114">
        <v>2310</v>
      </c>
      <c r="M53" s="115">
        <v>2044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ZqTAGK8wABgVNtjGmmt6z4jNPza+rUshwZLYsUnxFHe/yCuJLJNeYOi/jKWvc1Xzfn9dRyEgzSUkoSNcRtCCg==" saltValue="HeloJy0OVE+xJeKwg7T2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558</v>
      </c>
      <c r="G54" s="124" t="s">
        <v>559</v>
      </c>
      <c r="H54" s="125" t="s">
        <v>560</v>
      </c>
    </row>
    <row r="55" spans="2:8" ht="52.5" customHeight="1">
      <c r="B55" s="126"/>
      <c r="C55" s="1299" t="s">
        <v>47</v>
      </c>
      <c r="D55" s="1299"/>
      <c r="E55" s="1300"/>
      <c r="F55" s="127">
        <v>321</v>
      </c>
      <c r="G55" s="127">
        <v>244</v>
      </c>
      <c r="H55" s="128">
        <v>224</v>
      </c>
    </row>
    <row r="56" spans="2:8" ht="52.5" customHeight="1">
      <c r="B56" s="129"/>
      <c r="C56" s="1301" t="s">
        <v>48</v>
      </c>
      <c r="D56" s="1301"/>
      <c r="E56" s="1302"/>
      <c r="F56" s="130">
        <v>43</v>
      </c>
      <c r="G56" s="130">
        <v>43</v>
      </c>
      <c r="H56" s="131">
        <v>43</v>
      </c>
    </row>
    <row r="57" spans="2:8" ht="53.25" customHeight="1">
      <c r="B57" s="129"/>
      <c r="C57" s="1303" t="s">
        <v>49</v>
      </c>
      <c r="D57" s="1303"/>
      <c r="E57" s="1304"/>
      <c r="F57" s="132">
        <v>151</v>
      </c>
      <c r="G57" s="132">
        <v>151</v>
      </c>
      <c r="H57" s="133">
        <v>151</v>
      </c>
    </row>
    <row r="58" spans="2:8" ht="45.75" customHeight="1">
      <c r="B58" s="134"/>
      <c r="C58" s="1291" t="s">
        <v>50</v>
      </c>
      <c r="D58" s="1292"/>
      <c r="E58" s="1293"/>
      <c r="F58" s="135"/>
      <c r="G58" s="135"/>
      <c r="H58" s="136"/>
    </row>
    <row r="59" spans="2:8" ht="45.75" customHeight="1">
      <c r="B59" s="134"/>
      <c r="C59" s="1291" t="s">
        <v>50</v>
      </c>
      <c r="D59" s="1292"/>
      <c r="E59" s="1293"/>
      <c r="F59" s="135"/>
      <c r="G59" s="135"/>
      <c r="H59" s="136"/>
    </row>
    <row r="60" spans="2:8" ht="45.75" customHeight="1">
      <c r="B60" s="134"/>
      <c r="C60" s="1291" t="s">
        <v>50</v>
      </c>
      <c r="D60" s="1292"/>
      <c r="E60" s="1293"/>
      <c r="F60" s="135"/>
      <c r="G60" s="135"/>
      <c r="H60" s="136"/>
    </row>
    <row r="61" spans="2:8" ht="45.75" customHeight="1">
      <c r="B61" s="134"/>
      <c r="C61" s="1291" t="s">
        <v>50</v>
      </c>
      <c r="D61" s="1292"/>
      <c r="E61" s="1293"/>
      <c r="F61" s="135"/>
      <c r="G61" s="135"/>
      <c r="H61" s="136"/>
    </row>
    <row r="62" spans="2:8" ht="45.75" customHeight="1" thickBot="1">
      <c r="B62" s="137"/>
      <c r="C62" s="1294" t="s">
        <v>50</v>
      </c>
      <c r="D62" s="1295"/>
      <c r="E62" s="1296"/>
      <c r="F62" s="138"/>
      <c r="G62" s="138"/>
      <c r="H62" s="139"/>
    </row>
    <row r="63" spans="2:8" ht="52.5" customHeight="1" thickBot="1">
      <c r="B63" s="140"/>
      <c r="C63" s="1297" t="s">
        <v>51</v>
      </c>
      <c r="D63" s="1297"/>
      <c r="E63" s="1298"/>
      <c r="F63" s="141">
        <v>514</v>
      </c>
      <c r="G63" s="141">
        <v>438</v>
      </c>
      <c r="H63" s="142">
        <v>418</v>
      </c>
    </row>
    <row r="64" spans="2:8" ht="15" customHeight="1"/>
    <row r="65" ht="0" hidden="1" customHeight="1"/>
    <row r="66" ht="0" hidden="1" customHeight="1"/>
  </sheetData>
  <sheetProtection algorithmName="SHA-512" hashValue="oGf7ZiyN1puwG5Q+qvm157GK8/wq0MnwClSc0pkGgcYzBNSp+DGYjK4J+4dnL6m7nHaP+kXZEJkxJHvLTO3J4A==" saltValue="LJaC3X7sgPY6lW9fjYr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591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66.3</v>
      </c>
      <c r="CG51" s="1307"/>
      <c r="CH51" s="1307"/>
      <c r="CI51" s="1307"/>
      <c r="CJ51" s="1307"/>
      <c r="CK51" s="1307"/>
      <c r="CL51" s="1307"/>
      <c r="CM51" s="1307"/>
      <c r="CN51" s="1307">
        <v>61.7</v>
      </c>
      <c r="CO51" s="1307"/>
      <c r="CP51" s="1307"/>
      <c r="CQ51" s="1307"/>
      <c r="CR51" s="1307"/>
      <c r="CS51" s="1307"/>
      <c r="CT51" s="1307"/>
      <c r="CU51" s="1307"/>
      <c r="CV51" s="1307">
        <v>54.1</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39.5</v>
      </c>
      <c r="CG53" s="1307"/>
      <c r="CH53" s="1307"/>
      <c r="CI53" s="1307"/>
      <c r="CJ53" s="1307"/>
      <c r="CK53" s="1307"/>
      <c r="CL53" s="1307"/>
      <c r="CM53" s="1307"/>
      <c r="CN53" s="1307">
        <v>42.6</v>
      </c>
      <c r="CO53" s="1307"/>
      <c r="CP53" s="1307"/>
      <c r="CQ53" s="1307"/>
      <c r="CR53" s="1307"/>
      <c r="CS53" s="1307"/>
      <c r="CT53" s="1307"/>
      <c r="CU53" s="1307"/>
      <c r="CV53" s="1307">
        <v>43.7</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596</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597</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c r="B73" s="394"/>
      <c r="G73" s="1323"/>
      <c r="H73" s="1323"/>
      <c r="I73" s="1323"/>
      <c r="J73" s="1323"/>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594</v>
      </c>
      <c r="BC73" s="1310"/>
      <c r="BD73" s="1310"/>
      <c r="BE73" s="1310"/>
      <c r="BF73" s="1310"/>
      <c r="BG73" s="1310"/>
      <c r="BH73" s="1310"/>
      <c r="BI73" s="1310"/>
      <c r="BJ73" s="1310"/>
      <c r="BK73" s="1310"/>
      <c r="BL73" s="1310"/>
      <c r="BM73" s="1310"/>
      <c r="BN73" s="1310"/>
      <c r="BO73" s="1310"/>
      <c r="BP73" s="1307">
        <v>83.7</v>
      </c>
      <c r="BQ73" s="1307"/>
      <c r="BR73" s="1307"/>
      <c r="BS73" s="1307"/>
      <c r="BT73" s="1307"/>
      <c r="BU73" s="1307"/>
      <c r="BV73" s="1307"/>
      <c r="BW73" s="1307"/>
      <c r="BX73" s="1307">
        <v>74.3</v>
      </c>
      <c r="BY73" s="1307"/>
      <c r="BZ73" s="1307"/>
      <c r="CA73" s="1307"/>
      <c r="CB73" s="1307"/>
      <c r="CC73" s="1307"/>
      <c r="CD73" s="1307"/>
      <c r="CE73" s="1307"/>
      <c r="CF73" s="1307">
        <v>66.3</v>
      </c>
      <c r="CG73" s="1307"/>
      <c r="CH73" s="1307"/>
      <c r="CI73" s="1307"/>
      <c r="CJ73" s="1307"/>
      <c r="CK73" s="1307"/>
      <c r="CL73" s="1307"/>
      <c r="CM73" s="1307"/>
      <c r="CN73" s="1307">
        <v>61.7</v>
      </c>
      <c r="CO73" s="1307"/>
      <c r="CP73" s="1307"/>
      <c r="CQ73" s="1307"/>
      <c r="CR73" s="1307"/>
      <c r="CS73" s="1307"/>
      <c r="CT73" s="1307"/>
      <c r="CU73" s="1307"/>
      <c r="CV73" s="1307">
        <v>54.1</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599</v>
      </c>
      <c r="BC75" s="1310"/>
      <c r="BD75" s="1310"/>
      <c r="BE75" s="1310"/>
      <c r="BF75" s="1310"/>
      <c r="BG75" s="1310"/>
      <c r="BH75" s="1310"/>
      <c r="BI75" s="1310"/>
      <c r="BJ75" s="1310"/>
      <c r="BK75" s="1310"/>
      <c r="BL75" s="1310"/>
      <c r="BM75" s="1310"/>
      <c r="BN75" s="1310"/>
      <c r="BO75" s="1310"/>
      <c r="BP75" s="1307">
        <v>11.1</v>
      </c>
      <c r="BQ75" s="1307"/>
      <c r="BR75" s="1307"/>
      <c r="BS75" s="1307"/>
      <c r="BT75" s="1307"/>
      <c r="BU75" s="1307"/>
      <c r="BV75" s="1307"/>
      <c r="BW75" s="1307"/>
      <c r="BX75" s="1307">
        <v>11.3</v>
      </c>
      <c r="BY75" s="1307"/>
      <c r="BZ75" s="1307"/>
      <c r="CA75" s="1307"/>
      <c r="CB75" s="1307"/>
      <c r="CC75" s="1307"/>
      <c r="CD75" s="1307"/>
      <c r="CE75" s="1307"/>
      <c r="CF75" s="1307">
        <v>11.6</v>
      </c>
      <c r="CG75" s="1307"/>
      <c r="CH75" s="1307"/>
      <c r="CI75" s="1307"/>
      <c r="CJ75" s="1307"/>
      <c r="CK75" s="1307"/>
      <c r="CL75" s="1307"/>
      <c r="CM75" s="1307"/>
      <c r="CN75" s="1307">
        <v>12.1</v>
      </c>
      <c r="CO75" s="1307"/>
      <c r="CP75" s="1307"/>
      <c r="CQ75" s="1307"/>
      <c r="CR75" s="1307"/>
      <c r="CS75" s="1307"/>
      <c r="CT75" s="1307"/>
      <c r="CU75" s="1307"/>
      <c r="CV75" s="1307">
        <v>12.2</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596</v>
      </c>
      <c r="AO77" s="1311"/>
      <c r="AP77" s="1311"/>
      <c r="AQ77" s="1311"/>
      <c r="AR77" s="1311"/>
      <c r="AS77" s="1311"/>
      <c r="AT77" s="1311"/>
      <c r="AU77" s="1311"/>
      <c r="AV77" s="1311"/>
      <c r="AW77" s="1311"/>
      <c r="AX77" s="1311"/>
      <c r="AY77" s="1311"/>
      <c r="AZ77" s="1311"/>
      <c r="BA77" s="1311"/>
      <c r="BB77" s="1310" t="s">
        <v>594</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599</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ar4tBwSRisA/YqyudMNh3cDZkXaoS5Yev5zrWjcv9zMg2vrwPKMYldtswhd9RE3LewlrJH44lmKD6LXemH6lg==" saltValue="OwKeiThPTfhcWurDWiQF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1QcAVtPNDtx1huRAThwwV8oF2YSDbqQCXAnDxN2a0KIAXKbHEcC2aeEV4IaOzwp/q7vk41GDHtRFjbkGwdBVw==" saltValue="begq2SbmgmgktwQw+a96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5+HIGX6DYhCoITeODnwgvr2YkQ2EoomjOfTFh7XXUVVvNnKtfWMISrFgw33brFgxcctGS2H3f2ORsuYIiYCYQ==" saltValue="XBEQGeHx6ZBqnYGaBy+Z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21673</v>
      </c>
      <c r="E3" s="161"/>
      <c r="F3" s="162">
        <v>85205</v>
      </c>
      <c r="G3" s="163"/>
      <c r="H3" s="164"/>
    </row>
    <row r="4" spans="1:8">
      <c r="A4" s="165"/>
      <c r="B4" s="166"/>
      <c r="C4" s="167"/>
      <c r="D4" s="168">
        <v>12505</v>
      </c>
      <c r="E4" s="169"/>
      <c r="F4" s="170">
        <v>38847</v>
      </c>
      <c r="G4" s="171"/>
      <c r="H4" s="172"/>
    </row>
    <row r="5" spans="1:8">
      <c r="A5" s="153" t="s">
        <v>548</v>
      </c>
      <c r="B5" s="158"/>
      <c r="C5" s="159"/>
      <c r="D5" s="160">
        <v>19419</v>
      </c>
      <c r="E5" s="161"/>
      <c r="F5" s="162">
        <v>69469</v>
      </c>
      <c r="G5" s="163"/>
      <c r="H5" s="164"/>
    </row>
    <row r="6" spans="1:8">
      <c r="A6" s="165"/>
      <c r="B6" s="166"/>
      <c r="C6" s="167"/>
      <c r="D6" s="168">
        <v>10695</v>
      </c>
      <c r="E6" s="169"/>
      <c r="F6" s="170">
        <v>38215</v>
      </c>
      <c r="G6" s="171"/>
      <c r="H6" s="172"/>
    </row>
    <row r="7" spans="1:8">
      <c r="A7" s="153" t="s">
        <v>549</v>
      </c>
      <c r="B7" s="158"/>
      <c r="C7" s="159"/>
      <c r="D7" s="160">
        <v>21632</v>
      </c>
      <c r="E7" s="161"/>
      <c r="F7" s="162">
        <v>67293</v>
      </c>
      <c r="G7" s="163"/>
      <c r="H7" s="164"/>
    </row>
    <row r="8" spans="1:8">
      <c r="A8" s="165"/>
      <c r="B8" s="166"/>
      <c r="C8" s="167"/>
      <c r="D8" s="168">
        <v>14605</v>
      </c>
      <c r="E8" s="169"/>
      <c r="F8" s="170">
        <v>35076</v>
      </c>
      <c r="G8" s="171"/>
      <c r="H8" s="172"/>
    </row>
    <row r="9" spans="1:8">
      <c r="A9" s="153" t="s">
        <v>550</v>
      </c>
      <c r="B9" s="158"/>
      <c r="C9" s="159"/>
      <c r="D9" s="160">
        <v>16960</v>
      </c>
      <c r="E9" s="161"/>
      <c r="F9" s="162">
        <v>67343</v>
      </c>
      <c r="G9" s="163"/>
      <c r="H9" s="164"/>
    </row>
    <row r="10" spans="1:8">
      <c r="A10" s="165"/>
      <c r="B10" s="166"/>
      <c r="C10" s="167"/>
      <c r="D10" s="168">
        <v>9674</v>
      </c>
      <c r="E10" s="169"/>
      <c r="F10" s="170">
        <v>32865</v>
      </c>
      <c r="G10" s="171"/>
      <c r="H10" s="172"/>
    </row>
    <row r="11" spans="1:8">
      <c r="A11" s="153" t="s">
        <v>551</v>
      </c>
      <c r="B11" s="158"/>
      <c r="C11" s="159"/>
      <c r="D11" s="160">
        <v>33155</v>
      </c>
      <c r="E11" s="161"/>
      <c r="F11" s="162">
        <v>73475</v>
      </c>
      <c r="G11" s="163"/>
      <c r="H11" s="164"/>
    </row>
    <row r="12" spans="1:8">
      <c r="A12" s="165"/>
      <c r="B12" s="166"/>
      <c r="C12" s="173"/>
      <c r="D12" s="168">
        <v>23302</v>
      </c>
      <c r="E12" s="169"/>
      <c r="F12" s="170">
        <v>43072</v>
      </c>
      <c r="G12" s="171"/>
      <c r="H12" s="172"/>
    </row>
    <row r="13" spans="1:8">
      <c r="A13" s="153"/>
      <c r="B13" s="158"/>
      <c r="C13" s="174"/>
      <c r="D13" s="175">
        <v>22568</v>
      </c>
      <c r="E13" s="176"/>
      <c r="F13" s="177">
        <v>72557</v>
      </c>
      <c r="G13" s="178"/>
      <c r="H13" s="164"/>
    </row>
    <row r="14" spans="1:8">
      <c r="A14" s="165"/>
      <c r="B14" s="166"/>
      <c r="C14" s="167"/>
      <c r="D14" s="168">
        <v>14156</v>
      </c>
      <c r="E14" s="169"/>
      <c r="F14" s="170">
        <v>37615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9.26</v>
      </c>
      <c r="C19" s="179">
        <f>ROUND(VALUE(SUBSTITUTE(実質収支比率等に係る経年分析!G$48,"▲","-")),2)</f>
        <v>10.3</v>
      </c>
      <c r="D19" s="179">
        <f>ROUND(VALUE(SUBSTITUTE(実質収支比率等に係る経年分析!H$48,"▲","-")),2)</f>
        <v>6.39</v>
      </c>
      <c r="E19" s="179">
        <f>ROUND(VALUE(SUBSTITUTE(実質収支比率等に係る経年分析!I$48,"▲","-")),2)</f>
        <v>6.44</v>
      </c>
      <c r="F19" s="179">
        <f>ROUND(VALUE(SUBSTITUTE(実質収支比率等に係る経年分析!J$48,"▲","-")),2)</f>
        <v>6.65</v>
      </c>
    </row>
    <row r="20" spans="1:11">
      <c r="A20" s="179" t="s">
        <v>55</v>
      </c>
      <c r="B20" s="179">
        <f>ROUND(VALUE(SUBSTITUTE(実質収支比率等に係る経年分析!F$47,"▲","-")),2)</f>
        <v>13.96</v>
      </c>
      <c r="C20" s="179">
        <f>ROUND(VALUE(SUBSTITUTE(実質収支比率等に係る経年分析!G$47,"▲","-")),2)</f>
        <v>10.98</v>
      </c>
      <c r="D20" s="179">
        <f>ROUND(VALUE(SUBSTITUTE(実質収支比率等に係る経年分析!H$47,"▲","-")),2)</f>
        <v>7.75</v>
      </c>
      <c r="E20" s="179">
        <f>ROUND(VALUE(SUBSTITUTE(実質収支比率等に係る経年分析!I$47,"▲","-")),2)</f>
        <v>5.86</v>
      </c>
      <c r="F20" s="179">
        <f>ROUND(VALUE(SUBSTITUTE(実質収支比率等に係る経年分析!J$47,"▲","-")),2)</f>
        <v>5.33</v>
      </c>
    </row>
    <row r="21" spans="1:11">
      <c r="A21" s="179" t="s">
        <v>56</v>
      </c>
      <c r="B21" s="179">
        <f>IF(ISNUMBER(VALUE(SUBSTITUTE(実質収支比率等に係る経年分析!F$49,"▲","-"))),ROUND(VALUE(SUBSTITUTE(実質収支比率等に係る経年分析!F$49,"▲","-")),2),NA())</f>
        <v>-5.51</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-6.96</v>
      </c>
      <c r="E21" s="179">
        <f>IF(ISNUMBER(VALUE(SUBSTITUTE(実質収支比率等に係る経年分析!I$49,"▲","-"))),ROUND(VALUE(SUBSTITUTE(実質収支比率等に係る経年分析!I$49,"▲","-")),2),NA())</f>
        <v>-1.76</v>
      </c>
      <c r="F21" s="179">
        <f>IF(ISNUMBER(VALUE(SUBSTITUTE(実質収支比率等に係る経年分析!J$49,"▲","-"))),ROUND(VALUE(SUBSTITUTE(実質収支比率等に係る経年分析!J$49,"▲","-")),2),NA())</f>
        <v>-0.19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0.26</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2.2000000000000002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23.24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412</v>
      </c>
      <c r="E42" s="181"/>
      <c r="F42" s="181"/>
      <c r="G42" s="181">
        <f>'実質公債費比率（分子）の構造'!L$52</f>
        <v>404</v>
      </c>
      <c r="H42" s="181"/>
      <c r="I42" s="181"/>
      <c r="J42" s="181">
        <f>'実質公債費比率（分子）の構造'!M$52</f>
        <v>417</v>
      </c>
      <c r="K42" s="181"/>
      <c r="L42" s="181"/>
      <c r="M42" s="181">
        <f>'実質公債費比率（分子）の構造'!N$52</f>
        <v>425</v>
      </c>
      <c r="N42" s="181"/>
      <c r="O42" s="181"/>
      <c r="P42" s="181">
        <f>'実質公債費比率（分子）の構造'!O$52</f>
        <v>431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63</v>
      </c>
      <c r="C44" s="181"/>
      <c r="D44" s="181"/>
      <c r="E44" s="181">
        <f>'実質公債費比率（分子）の構造'!L$50</f>
        <v>63</v>
      </c>
      <c r="F44" s="181"/>
      <c r="G44" s="181"/>
      <c r="H44" s="181">
        <f>'実質公債費比率（分子）の構造'!M$50</f>
        <v>63</v>
      </c>
      <c r="I44" s="181"/>
      <c r="J44" s="181"/>
      <c r="K44" s="181">
        <f>'実質公債費比率（分子）の構造'!N$50</f>
        <v>63</v>
      </c>
      <c r="L44" s="181"/>
      <c r="M44" s="181"/>
      <c r="N44" s="181">
        <f>'実質公債費比率（分子）の構造'!O$50</f>
        <v>50</v>
      </c>
      <c r="O44" s="181"/>
      <c r="P44" s="181"/>
    </row>
    <row r="45" spans="1:16">
      <c r="A45" s="181" t="s">
        <v>66</v>
      </c>
      <c r="B45" s="181">
        <f>'実質公債費比率（分子）の構造'!K$49</f>
        <v>24</v>
      </c>
      <c r="C45" s="181"/>
      <c r="D45" s="181"/>
      <c r="E45" s="181">
        <f>'実質公債費比率（分子）の構造'!L$49</f>
        <v>22</v>
      </c>
      <c r="F45" s="181"/>
      <c r="G45" s="181"/>
      <c r="H45" s="181">
        <f>'実質公債費比率（分子）の構造'!M$49</f>
        <v>21</v>
      </c>
      <c r="I45" s="181"/>
      <c r="J45" s="181"/>
      <c r="K45" s="181">
        <f>'実質公債費比率（分子）の構造'!N$49</f>
        <v>21</v>
      </c>
      <c r="L45" s="181"/>
      <c r="M45" s="181"/>
      <c r="N45" s="181">
        <f>'実質公債費比率（分子）の構造'!O$49</f>
        <v>21</v>
      </c>
      <c r="O45" s="181"/>
      <c r="P45" s="181"/>
    </row>
    <row r="46" spans="1:16">
      <c r="A46" s="181" t="s">
        <v>67</v>
      </c>
      <c r="B46" s="181">
        <f>'実質公債費比率（分子）の構造'!K$48</f>
        <v>124</v>
      </c>
      <c r="C46" s="181"/>
      <c r="D46" s="181"/>
      <c r="E46" s="181">
        <f>'実質公債費比率（分子）の構造'!L$48</f>
        <v>134</v>
      </c>
      <c r="F46" s="181"/>
      <c r="G46" s="181"/>
      <c r="H46" s="181">
        <f>'実質公債費比率（分子）の構造'!M$48</f>
        <v>137</v>
      </c>
      <c r="I46" s="181"/>
      <c r="J46" s="181"/>
      <c r="K46" s="181">
        <f>'実質公債費比率（分子）の構造'!N$48</f>
        <v>138</v>
      </c>
      <c r="L46" s="181"/>
      <c r="M46" s="181"/>
      <c r="N46" s="181">
        <f>'実質公債費比率（分子）の構造'!O$48</f>
        <v>141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608</v>
      </c>
      <c r="C49" s="181"/>
      <c r="D49" s="181"/>
      <c r="E49" s="181">
        <f>'実質公債費比率（分子）の構造'!L$45</f>
        <v>613</v>
      </c>
      <c r="F49" s="181"/>
      <c r="G49" s="181"/>
      <c r="H49" s="181">
        <f>'実質公債費比率（分子）の構造'!M$45</f>
        <v>651</v>
      </c>
      <c r="I49" s="181"/>
      <c r="J49" s="181"/>
      <c r="K49" s="181">
        <f>'実質公債費比率（分子）の構造'!N$45</f>
        <v>674</v>
      </c>
      <c r="L49" s="181"/>
      <c r="M49" s="181"/>
      <c r="N49" s="181">
        <f>'実質公債費比率（分子）の構造'!O$45</f>
        <v>671</v>
      </c>
      <c r="O49" s="181"/>
      <c r="P49" s="181"/>
    </row>
    <row r="50" spans="1:16">
      <c r="A50" s="181" t="s">
        <v>71</v>
      </c>
      <c r="B50" s="181" t="e">
        <f>NA()</f>
        <v>#N/A</v>
      </c>
      <c r="C50" s="181">
        <f>IF(ISNUMBER('実質公債費比率（分子）の構造'!K$53),'実質公債費比率（分子）の構造'!K$53,NA())</f>
        <v>407</v>
      </c>
      <c r="D50" s="181" t="e">
        <f>NA()</f>
        <v>#N/A</v>
      </c>
      <c r="E50" s="181" t="e">
        <f>NA()</f>
        <v>#N/A</v>
      </c>
      <c r="F50" s="181">
        <f>IF(ISNUMBER('実質公債費比率（分子）の構造'!L$53),'実質公債費比率（分子）の構造'!L$53,NA())</f>
        <v>428</v>
      </c>
      <c r="G50" s="181" t="e">
        <f>NA()</f>
        <v>#N/A</v>
      </c>
      <c r="H50" s="181" t="e">
        <f>NA()</f>
        <v>#N/A</v>
      </c>
      <c r="I50" s="181">
        <f>IF(ISNUMBER('実質公債費比率（分子）の構造'!M$53),'実質公債費比率（分子）の構造'!M$53,NA())</f>
        <v>455</v>
      </c>
      <c r="J50" s="181" t="e">
        <f>NA()</f>
        <v>#N/A</v>
      </c>
      <c r="K50" s="181" t="e">
        <f>NA()</f>
        <v>#N/A</v>
      </c>
      <c r="L50" s="181">
        <f>IF(ISNUMBER('実質公債費比率（分子）の構造'!N$53),'実質公債費比率（分子）の構造'!N$53,NA())</f>
        <v>471</v>
      </c>
      <c r="M50" s="181" t="e">
        <f>NA()</f>
        <v>#N/A</v>
      </c>
      <c r="N50" s="181" t="e">
        <f>NA()</f>
        <v>#N/A</v>
      </c>
      <c r="O50" s="181">
        <f>IF(ISNUMBER('実質公債費比率（分子）の構造'!O$53),'実質公債費比率（分子）の構造'!O$53,NA())</f>
        <v>452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42</v>
      </c>
      <c r="B56" s="180"/>
      <c r="C56" s="180"/>
      <c r="D56" s="180">
        <f>'将来負担比率（分子）の構造'!I$52</f>
        <v>5342</v>
      </c>
      <c r="E56" s="180"/>
      <c r="F56" s="180"/>
      <c r="G56" s="180">
        <f>'将来負担比率（分子）の構造'!J$52</f>
        <v>5256</v>
      </c>
      <c r="H56" s="180"/>
      <c r="I56" s="180"/>
      <c r="J56" s="180">
        <f>'将来負担比率（分子）の構造'!K$52</f>
        <v>5195</v>
      </c>
      <c r="K56" s="180"/>
      <c r="L56" s="180"/>
      <c r="M56" s="180">
        <f>'将来負担比率（分子）の構造'!L$52</f>
        <v>5165</v>
      </c>
      <c r="N56" s="180"/>
      <c r="O56" s="180"/>
      <c r="P56" s="180">
        <f>'将来負担比率（分子）の構造'!M$52</f>
        <v>5274</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961</v>
      </c>
      <c r="E58" s="180"/>
      <c r="F58" s="180"/>
      <c r="G58" s="180">
        <f>'将来負担比率（分子）の構造'!J$50</f>
        <v>806</v>
      </c>
      <c r="H58" s="180"/>
      <c r="I58" s="180"/>
      <c r="J58" s="180">
        <f>'将来負担比率（分子）の構造'!K$50</f>
        <v>733</v>
      </c>
      <c r="K58" s="180"/>
      <c r="L58" s="180"/>
      <c r="M58" s="180">
        <f>'将来負担比率（分子）の構造'!L$50</f>
        <v>699</v>
      </c>
      <c r="N58" s="180"/>
      <c r="O58" s="180"/>
      <c r="P58" s="180">
        <f>'将来負担比率（分子）の構造'!M$50</f>
        <v>702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990</v>
      </c>
      <c r="C62" s="180"/>
      <c r="D62" s="180"/>
      <c r="E62" s="180">
        <f>'将来負担比率（分子）の構造'!J$45</f>
        <v>833</v>
      </c>
      <c r="F62" s="180"/>
      <c r="G62" s="180"/>
      <c r="H62" s="180">
        <f>'将来負担比率（分子）の構造'!K$45</f>
        <v>777</v>
      </c>
      <c r="I62" s="180"/>
      <c r="J62" s="180"/>
      <c r="K62" s="180">
        <f>'将来負担比率（分子）の構造'!L$45</f>
        <v>860</v>
      </c>
      <c r="L62" s="180"/>
      <c r="M62" s="180"/>
      <c r="N62" s="180">
        <f>'将来負担比率（分子）の構造'!M$45</f>
        <v>823</v>
      </c>
      <c r="O62" s="180"/>
      <c r="P62" s="180"/>
    </row>
    <row r="63" spans="1:16">
      <c r="A63" s="180" t="s">
        <v>33</v>
      </c>
      <c r="B63" s="180">
        <f>'将来負担比率（分子）の構造'!I$44</f>
        <v>152</v>
      </c>
      <c r="C63" s="180"/>
      <c r="D63" s="180"/>
      <c r="E63" s="180">
        <f>'将来負担比率（分子）の構造'!J$44</f>
        <v>153</v>
      </c>
      <c r="F63" s="180"/>
      <c r="G63" s="180"/>
      <c r="H63" s="180">
        <f>'将来負担比率（分子）の構造'!K$44</f>
        <v>140</v>
      </c>
      <c r="I63" s="180"/>
      <c r="J63" s="180"/>
      <c r="K63" s="180">
        <f>'将来負担比率（分子）の構造'!L$44</f>
        <v>141</v>
      </c>
      <c r="L63" s="180"/>
      <c r="M63" s="180"/>
      <c r="N63" s="180">
        <f>'将来負担比率（分子）の構造'!M$44</f>
        <v>126</v>
      </c>
      <c r="O63" s="180"/>
      <c r="P63" s="180"/>
    </row>
    <row r="64" spans="1:16">
      <c r="A64" s="180" t="s">
        <v>32</v>
      </c>
      <c r="B64" s="180">
        <f>'将来負担比率（分子）の構造'!I$43</f>
        <v>1684</v>
      </c>
      <c r="C64" s="180"/>
      <c r="D64" s="180"/>
      <c r="E64" s="180">
        <f>'将来負担比率（分子）の構造'!J$43</f>
        <v>1598</v>
      </c>
      <c r="F64" s="180"/>
      <c r="G64" s="180"/>
      <c r="H64" s="180">
        <f>'将来負担比率（分子）の構造'!K$43</f>
        <v>1535</v>
      </c>
      <c r="I64" s="180"/>
      <c r="J64" s="180"/>
      <c r="K64" s="180">
        <f>'将来負担比率（分子）の構造'!L$43</f>
        <v>1555</v>
      </c>
      <c r="L64" s="180"/>
      <c r="M64" s="180"/>
      <c r="N64" s="180">
        <f>'将来負担比率（分子）の構造'!M$43</f>
        <v>1492</v>
      </c>
      <c r="O64" s="180"/>
      <c r="P64" s="180"/>
    </row>
    <row r="65" spans="1:16">
      <c r="A65" s="180" t="s">
        <v>31</v>
      </c>
      <c r="B65" s="180">
        <f>'将来負担比率（分子）の構造'!I$42</f>
        <v>258</v>
      </c>
      <c r="C65" s="180"/>
      <c r="D65" s="180"/>
      <c r="E65" s="180">
        <f>'将来負担比率（分子）の構造'!J$42</f>
        <v>209</v>
      </c>
      <c r="F65" s="180"/>
      <c r="G65" s="180"/>
      <c r="H65" s="180">
        <f>'将来負担比率（分子）の構造'!K$42</f>
        <v>159</v>
      </c>
      <c r="I65" s="180"/>
      <c r="J65" s="180"/>
      <c r="K65" s="180">
        <f>'将来負担比率（分子）の構造'!L$42</f>
        <v>109</v>
      </c>
      <c r="L65" s="180"/>
      <c r="M65" s="180"/>
      <c r="N65" s="180">
        <f>'将来負担比率（分子）の構造'!M$42</f>
        <v>59</v>
      </c>
      <c r="O65" s="180"/>
      <c r="P65" s="180"/>
    </row>
    <row r="66" spans="1:16">
      <c r="A66" s="180" t="s">
        <v>30</v>
      </c>
      <c r="B66" s="180">
        <f>'将来負担比率（分子）の構造'!I$41</f>
        <v>6243</v>
      </c>
      <c r="C66" s="180"/>
      <c r="D66" s="180"/>
      <c r="E66" s="180">
        <f>'将来負担比率（分子）の構造'!J$41</f>
        <v>6023</v>
      </c>
      <c r="F66" s="180"/>
      <c r="G66" s="180"/>
      <c r="H66" s="180">
        <f>'将来負担比率（分子）の構造'!K$41</f>
        <v>5790</v>
      </c>
      <c r="I66" s="180"/>
      <c r="J66" s="180"/>
      <c r="K66" s="180">
        <f>'将来負担比率（分子）の構造'!L$41</f>
        <v>5510</v>
      </c>
      <c r="L66" s="180"/>
      <c r="M66" s="180"/>
      <c r="N66" s="180">
        <f>'将来負担比率（分子）の構造'!M$41</f>
        <v>5520</v>
      </c>
      <c r="O66" s="180"/>
      <c r="P66" s="180"/>
    </row>
    <row r="67" spans="1:16">
      <c r="A67" s="180" t="s">
        <v>75</v>
      </c>
      <c r="B67" s="180" t="e">
        <f>NA()</f>
        <v>#N/A</v>
      </c>
      <c r="C67" s="180">
        <f>IF(ISNUMBER('将来負担比率（分子）の構造'!I$53), IF('将来負担比率（分子）の構造'!I$53 &lt; 0, 0, '将来負担比率（分子）の構造'!I$53), NA())</f>
        <v>3023</v>
      </c>
      <c r="D67" s="180" t="e">
        <f>NA()</f>
        <v>#N/A</v>
      </c>
      <c r="E67" s="180" t="e">
        <f>NA()</f>
        <v>#N/A</v>
      </c>
      <c r="F67" s="180">
        <f>IF(ISNUMBER('将来負担比率（分子）の構造'!J$53), IF('将来負担比率（分子）の構造'!J$53 &lt; 0, 0, '将来負担比率（分子）の構造'!J$53), NA())</f>
        <v>2754</v>
      </c>
      <c r="G67" s="180" t="e">
        <f>NA()</f>
        <v>#N/A</v>
      </c>
      <c r="H67" s="180" t="e">
        <f>NA()</f>
        <v>#N/A</v>
      </c>
      <c r="I67" s="180">
        <f>IF(ISNUMBER('将来負担比率（分子）の構造'!K$53), IF('将来負担比率（分子）の構造'!K$53 &lt; 0, 0, '将来負担比率（分子）の構造'!K$53), NA())</f>
        <v>2471</v>
      </c>
      <c r="J67" s="180" t="e">
        <f>NA()</f>
        <v>#N/A</v>
      </c>
      <c r="K67" s="180" t="e">
        <f>NA()</f>
        <v>#N/A</v>
      </c>
      <c r="L67" s="180">
        <f>IF(ISNUMBER('将来負担比率（分子）の構造'!L$53), IF('将来負担比率（分子）の構造'!L$53 &lt; 0, 0, '将来負担比率（分子）の構造'!L$53), NA())</f>
        <v>2310</v>
      </c>
      <c r="M67" s="180" t="e">
        <f>NA()</f>
        <v>#N/A</v>
      </c>
      <c r="N67" s="180" t="e">
        <f>NA()</f>
        <v>#N/A</v>
      </c>
      <c r="O67" s="180">
        <f>IF(ISNUMBER('将来負担比率（分子）の構造'!M$53), IF('将来負担比率（分子）の構造'!M$53 &lt; 0, 0, '将来負担比率（分子）の構造'!M$53), NA())</f>
        <v>2044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321</v>
      </c>
      <c r="C72" s="184">
        <f>基金残高に係る経年分析!G55</f>
        <v>244</v>
      </c>
      <c r="D72" s="184">
        <f>基金残高に係る経年分析!H55</f>
        <v>224</v>
      </c>
    </row>
    <row r="73" spans="1:16">
      <c r="A73" s="183" t="s">
        <v>78</v>
      </c>
      <c r="B73" s="184">
        <f>基金残高に係る経年分析!F56</f>
        <v>43</v>
      </c>
      <c r="C73" s="184">
        <f>基金残高に係る経年分析!G56</f>
        <v>43</v>
      </c>
      <c r="D73" s="184">
        <f>基金残高に係る経年分析!H56</f>
        <v>43</v>
      </c>
    </row>
    <row r="74" spans="1:16">
      <c r="A74" s="183" t="s">
        <v>79</v>
      </c>
      <c r="B74" s="184">
        <f>基金残高に係る経年分析!F57</f>
        <v>151</v>
      </c>
      <c r="C74" s="184">
        <f>基金残高に係る経年分析!G57</f>
        <v>151</v>
      </c>
      <c r="D74" s="184">
        <f>基金残高に係る経年分析!H57</f>
        <v>151</v>
      </c>
    </row>
  </sheetData>
  <sheetProtection algorithmName="SHA-512" hashValue="Toy2gOQS0hgXFyaKaR60Gcr1BatWcjTpHp+3EESnLLoEosp/b+uFa5Ydc/kvoUgiqfRbabxVA1GYxWPgx/zATQ==" saltValue="bYAO3uY1lE2I8l41Pn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2020-09-28T01:12:19Z</cp:lastPrinted>
  <dcterms:created xsi:type="dcterms:W3CDTF">2020-02-10T03:07:10Z</dcterms:created>
  <dcterms:modified xsi:type="dcterms:W3CDTF">2020-09-28T01:12:33Z</dcterms:modified>
  <cp:category/>
</cp:coreProperties>
</file>