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shi3010\Desktop\06下水道事業（法非適③）\"/>
    </mc:Choice>
  </mc:AlternateContent>
  <workbookProtection workbookAlgorithmName="SHA-512" workbookHashValue="tMdGyAxrLcTJtkJxNQj0jZKYpTazzJiHpHh5p+Ma7jJ+qyRzEspYHafJHgKh/ACdV8BS2Z8xq9S76TyV8IG4Dw==" workbookSaltValue="bzxqKxHs8hkG0WxKh97v+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<sst xmlns="http://schemas.openxmlformats.org/spreadsheetml/2006/main" count="237" uniqueCount="114">
  <si>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</si>
  <si>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</si>
  <si>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</si>
  <si>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</si>
  <si>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</si>
  <si>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</si>
  <si>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</si>
  <si>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</si>
  <si>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</si>
  <si>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</si>
  <si>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</si>
  <si>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</si>
  <si>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</si>
  <si>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</si>
  <si>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</si>
  <si>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</si>
  <si>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</si>
  <si>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</si>
  <si>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</si>
  <si>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</si>
  <si>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</si>
  <si>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</si>
  <si>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</si>
  <si>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</si>
  <si>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</si>
  <si>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</si>
  <si>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</si>
  <si>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</si>
  <si>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</si>
  <si>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</si>
  <si>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</si>
  <si>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</si>
  <si>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</si>
  <si>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</si>
  <si>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</si>
  <si>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</si>
  <si>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</si>
  <si>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</si>
  <si>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</si>
  <si>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</si>
  <si>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</si>
  <si>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</si>
  <si>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</si>
  <si>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</si>
  <si>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</si>
  <si>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</si>
  <si>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</si>
  <si>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</si>
  <si>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</si>
  <si>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</si>
  <si>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</si>
  <si>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</si>
  <si>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</si>
  <si>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</si>
  <si>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</si>
  <si>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</si>
  <si>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</si>
  <si>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</si>
  <si>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</si>
  <si>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</si>
  <si>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</si>
  <si>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</si>
  <si>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</si>
  <si>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</si>
  <si>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</si>
  <si>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</si>
  <si>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</si>
  <si>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</si>
  <si>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</si>
  <si>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</si>
  <si>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</si>
  <si>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</si>
  <si>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</si>
  <si>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</si>
  <si>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</si>
  <si>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</si>
  <si>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</si>
  <si>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</si>
  <si>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</si>
  <si>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</si>
  <si>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</si>
  <si>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</si>
  <si>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</si>
  <si>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</si>
  <si>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</si>
  <si>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</si>
  <si>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</si>
  <si>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</si>
  <si>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</si>
  <si>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</si>
  <si>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</si>
  <si>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</si>
  <si>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</si>
  <si>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</si>
  <si>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</si>
  <si>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</si>
  <si>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</si>
  <si>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</si>
  <si>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松伏町</t>
  </si>
  <si>
    <t>法非適用</t>
  </si>
  <si>
    <t>下水道事業</t>
  </si>
  <si>
    <t>公共下水道</t>
  </si>
  <si>
    <t>Ca</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</si>
  <si>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</si>
  <si>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</si>
  <si>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</si>
  <si>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</si>
  <si>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</si>
  <si>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</si>
  <si>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</si>
  <si>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</si>
  <si>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松伏町の公共下水道は平成５年に供用が開始され、総延長は汚水８６．５㎞、雨水１０．５㎞の計９７㎞となっています。平成２５年度を以って汚水管渠整備計画を完了しています。
　汚水管渠の大半は塩ビ管を使用していること、管渠の残存耐用年数が２０年以上あること等から本格的な布設替工事の着手は令和２０年度以降となる見込みです。
　一方、町内に２ヶ所あるポンプ場施設については耐用年数を既に経過してるため、早期の改築または改良工事を行う必要があります。
　</t>
    <rPh sb="1" eb="4">
      <t>マツブシマチ</t>
    </rPh>
    <rPh sb="5" eb="7">
      <t>コウキョウ</t>
    </rPh>
    <rPh sb="7" eb="10">
      <t>ゲスイドウ</t>
    </rPh>
    <rPh sb="11" eb="13">
      <t>ヘイセイ</t>
    </rPh>
    <rPh sb="14" eb="15">
      <t>ネン</t>
    </rPh>
    <rPh sb="16" eb="18">
      <t>キョウヨウ</t>
    </rPh>
    <rPh sb="19" eb="21">
      <t>カイシ</t>
    </rPh>
    <rPh sb="24" eb="27">
      <t>ソウエンチョウ</t>
    </rPh>
    <rPh sb="28" eb="30">
      <t>オスイ</t>
    </rPh>
    <rPh sb="36" eb="38">
      <t>ウスイ</t>
    </rPh>
    <rPh sb="44" eb="45">
      <t>ケイ</t>
    </rPh>
    <rPh sb="56" eb="58">
      <t>ヘイセイ</t>
    </rPh>
    <rPh sb="60" eb="62">
      <t>ネンド</t>
    </rPh>
    <rPh sb="63" eb="64">
      <t>モッ</t>
    </rPh>
    <rPh sb="66" eb="68">
      <t>オスイ</t>
    </rPh>
    <rPh sb="68" eb="70">
      <t>カンキョ</t>
    </rPh>
    <rPh sb="70" eb="72">
      <t>セイビ</t>
    </rPh>
    <rPh sb="72" eb="74">
      <t>ケイカク</t>
    </rPh>
    <rPh sb="75" eb="77">
      <t>カンリョウ</t>
    </rPh>
    <rPh sb="86" eb="88">
      <t>オスイ</t>
    </rPh>
    <rPh sb="88" eb="90">
      <t>カンキョ</t>
    </rPh>
    <rPh sb="91" eb="93">
      <t>タイハン</t>
    </rPh>
    <rPh sb="94" eb="95">
      <t>エン</t>
    </rPh>
    <rPh sb="96" eb="97">
      <t>カン</t>
    </rPh>
    <rPh sb="98" eb="100">
      <t>シヨウ</t>
    </rPh>
    <rPh sb="107" eb="109">
      <t>カンキョ</t>
    </rPh>
    <rPh sb="110" eb="112">
      <t>ザンゾン</t>
    </rPh>
    <rPh sb="162" eb="164">
      <t>イッポウ</t>
    </rPh>
    <rPh sb="165" eb="167">
      <t>チョウナイ</t>
    </rPh>
    <rPh sb="170" eb="171">
      <t>ショ</t>
    </rPh>
    <rPh sb="176" eb="177">
      <t>ジョウ</t>
    </rPh>
    <rPh sb="177" eb="179">
      <t>シセツ</t>
    </rPh>
    <rPh sb="184" eb="186">
      <t>タイヨウ</t>
    </rPh>
    <rPh sb="186" eb="188">
      <t>ネンスウ</t>
    </rPh>
    <rPh sb="189" eb="190">
      <t>スデ</t>
    </rPh>
    <rPh sb="191" eb="193">
      <t>ケイカ</t>
    </rPh>
    <rPh sb="199" eb="201">
      <t>ソウキ</t>
    </rPh>
    <rPh sb="202" eb="204">
      <t>カイチク</t>
    </rPh>
    <rPh sb="207" eb="209">
      <t>カイリョウ</t>
    </rPh>
    <rPh sb="209" eb="211">
      <t>コウジ</t>
    </rPh>
    <rPh sb="212" eb="213">
      <t>オコナ</t>
    </rPh>
    <rPh sb="214" eb="216">
      <t>ヒツヨウ</t>
    </rPh>
    <phoneticPr fontId="4"/>
  </si>
  <si>
    <t>　松伏町の将来人口予測については、行政区域内人口が減少傾向にあるものの、都心から30㎞圏内に属しているため、市街化区域内では今後10年間の人口推移をほぼ横ばいと見込んでいます。しかし、近年の節水意識の向上に伴い、有収水量は次第に減少していくものと思われます。
　また、各指標を分析した結果、
・可能な限り早期の料金改定
・水洗化率の向上
・年々増加する維持管理費の縮減　　等
について、より重点的に推し進める必要があると考えています。
　不要コストを積極的に抑制していくと同時に、将来の投資財源の確保を図るべく、令和２年度に下水道事業経営戦略を策定する予定です。</t>
    <rPh sb="1" eb="4">
      <t>マツブシマチ</t>
    </rPh>
    <rPh sb="5" eb="7">
      <t>ショウライ</t>
    </rPh>
    <rPh sb="7" eb="9">
      <t>ジンコウ</t>
    </rPh>
    <rPh sb="9" eb="11">
      <t>ヨソク</t>
    </rPh>
    <rPh sb="17" eb="19">
      <t>ギョウセイ</t>
    </rPh>
    <rPh sb="19" eb="21">
      <t>クイキ</t>
    </rPh>
    <rPh sb="21" eb="22">
      <t>ナイ</t>
    </rPh>
    <rPh sb="22" eb="24">
      <t>ジンコウ</t>
    </rPh>
    <rPh sb="25" eb="27">
      <t>ゲンショウ</t>
    </rPh>
    <rPh sb="27" eb="29">
      <t>ケイコウ</t>
    </rPh>
    <rPh sb="36" eb="38">
      <t>トシン</t>
    </rPh>
    <rPh sb="43" eb="45">
      <t>ケンナイ</t>
    </rPh>
    <rPh sb="46" eb="47">
      <t>ゾク</t>
    </rPh>
    <rPh sb="54" eb="57">
      <t>シガイカ</t>
    </rPh>
    <rPh sb="57" eb="59">
      <t>クイキ</t>
    </rPh>
    <rPh sb="59" eb="60">
      <t>ナイ</t>
    </rPh>
    <rPh sb="62" eb="64">
      <t>コンゴ</t>
    </rPh>
    <rPh sb="66" eb="68">
      <t>ネンカン</t>
    </rPh>
    <rPh sb="69" eb="71">
      <t>ジンコウ</t>
    </rPh>
    <rPh sb="71" eb="73">
      <t>スイイ</t>
    </rPh>
    <rPh sb="76" eb="77">
      <t>ヨコ</t>
    </rPh>
    <rPh sb="80" eb="82">
      <t>ミコ</t>
    </rPh>
    <rPh sb="92" eb="94">
      <t>キンネン</t>
    </rPh>
    <rPh sb="95" eb="97">
      <t>セッスイ</t>
    </rPh>
    <rPh sb="97" eb="99">
      <t>イシキ</t>
    </rPh>
    <rPh sb="100" eb="102">
      <t>コウジョウ</t>
    </rPh>
    <rPh sb="103" eb="104">
      <t>トモナ</t>
    </rPh>
    <rPh sb="106" eb="108">
      <t>ユウシュウ</t>
    </rPh>
    <rPh sb="108" eb="110">
      <t>スイリョウ</t>
    </rPh>
    <rPh sb="111" eb="113">
      <t>シダイ</t>
    </rPh>
    <rPh sb="114" eb="116">
      <t>ゲンショウ</t>
    </rPh>
    <rPh sb="123" eb="124">
      <t>オモ</t>
    </rPh>
    <rPh sb="134" eb="135">
      <t>カク</t>
    </rPh>
    <rPh sb="135" eb="137">
      <t>シヒョウ</t>
    </rPh>
    <rPh sb="138" eb="140">
      <t>ブンセキ</t>
    </rPh>
    <rPh sb="142" eb="144">
      <t>ケッカ</t>
    </rPh>
    <rPh sb="147" eb="149">
      <t>カノウ</t>
    </rPh>
    <rPh sb="170" eb="172">
      <t>ネンネン</t>
    </rPh>
    <rPh sb="172" eb="174">
      <t>ゾウカ</t>
    </rPh>
    <rPh sb="176" eb="178">
      <t>イジ</t>
    </rPh>
    <rPh sb="178" eb="181">
      <t>カンリヒ</t>
    </rPh>
    <rPh sb="182" eb="184">
      <t>シュクゲン</t>
    </rPh>
    <rPh sb="186" eb="187">
      <t>トウ</t>
    </rPh>
    <rPh sb="195" eb="198">
      <t>ジュウテンテキ</t>
    </rPh>
    <rPh sb="204" eb="206">
      <t>ヒツヨウ</t>
    </rPh>
    <rPh sb="210" eb="211">
      <t>カンガ</t>
    </rPh>
    <rPh sb="219" eb="221">
      <t>フヨウ</t>
    </rPh>
    <rPh sb="225" eb="228">
      <t>セッキョクテキ</t>
    </rPh>
    <rPh sb="229" eb="231">
      <t>ヨクセイ</t>
    </rPh>
    <rPh sb="236" eb="238">
      <t>ドウジ</t>
    </rPh>
    <rPh sb="240" eb="242">
      <t>ショウライ</t>
    </rPh>
    <rPh sb="243" eb="245">
      <t>トウシ</t>
    </rPh>
    <rPh sb="245" eb="247">
      <t>ザイゲン</t>
    </rPh>
    <rPh sb="248" eb="250">
      <t>カクホ</t>
    </rPh>
    <rPh sb="251" eb="252">
      <t>ハカ</t>
    </rPh>
    <rPh sb="256" eb="258">
      <t>レイワ</t>
    </rPh>
    <rPh sb="259" eb="261">
      <t>ネンド</t>
    </rPh>
    <rPh sb="262" eb="265">
      <t>ゲスイドウ</t>
    </rPh>
    <rPh sb="265" eb="267">
      <t>ジギョウ</t>
    </rPh>
    <rPh sb="267" eb="269">
      <t>ケイエイ</t>
    </rPh>
    <rPh sb="269" eb="271">
      <t>センリャク</t>
    </rPh>
    <rPh sb="272" eb="274">
      <t>サクテイ</t>
    </rPh>
    <rPh sb="276" eb="278">
      <t>ヨテイ</t>
    </rPh>
    <phoneticPr fontId="4"/>
  </si>
  <si>
    <t>①収益的収支比率について
　地方債償還金が減少したことにより前年度比増となっています。企業債元利償還がH29年度をピークに減少していることから、この指標は数年後には黒字の状態に改善する見込みです。
④企業債残高対事業規模比率について
　H30年度は前年度比で減少となりました。数値は今後も減少傾向にあり、類似団体平均よりも低い値となっています。H25年度に管渠整備計画が完了し、起債対象工事が少ないこと、汚水管渠の残存耐用年数が20年以上あること等から、更新工事を行うまで企業債残高は毎年減少していきます。
⑤経費回収率について
　基準値である100％には及ばない状態ですが、H30年度に料金改定を行ったため、今後も類似団体平均値を上回って推移する見込みです。
⑥汚水処理原価について
　類似団体平均値に近い150円で推移しています。維持管理費の中で高コスト要因となっているポンプ場等のメンテナンス及び人件費等を見直すことにより、費用逓減を図る必要があります。
⑦施設利用率について
　該当数値はありません。
⑧水洗化率について
　平均値より低い値で推移しているものの、年度毎に安定増を続けています。水洗化率の向上は事業経営の改善に直結することから、接続促進について重点的な対策を講じていきます。</t>
    <rPh sb="1" eb="4">
      <t>シュウエキテキ</t>
    </rPh>
    <rPh sb="4" eb="6">
      <t>シュウシ</t>
    </rPh>
    <rPh sb="6" eb="8">
      <t>ヒリツ</t>
    </rPh>
    <rPh sb="14" eb="17">
      <t>チホウサイ</t>
    </rPh>
    <rPh sb="17" eb="19">
      <t>ショウカン</t>
    </rPh>
    <rPh sb="19" eb="20">
      <t>キン</t>
    </rPh>
    <rPh sb="21" eb="23">
      <t>ゲンショウ</t>
    </rPh>
    <rPh sb="30" eb="33">
      <t>ゼンネンド</t>
    </rPh>
    <rPh sb="33" eb="34">
      <t>ヒ</t>
    </rPh>
    <rPh sb="34" eb="35">
      <t>ゾウ</t>
    </rPh>
    <rPh sb="46" eb="48">
      <t>ガンリ</t>
    </rPh>
    <rPh sb="48" eb="50">
      <t>ショウカン</t>
    </rPh>
    <rPh sb="54" eb="56">
      <t>ネンド</t>
    </rPh>
    <rPh sb="61" eb="63">
      <t>ゲンショウ</t>
    </rPh>
    <rPh sb="74" eb="76">
      <t>シヒョウ</t>
    </rPh>
    <rPh sb="77" eb="80">
      <t>スウネンゴ</t>
    </rPh>
    <rPh sb="82" eb="84">
      <t>クロジ</t>
    </rPh>
    <rPh sb="85" eb="87">
      <t>ジョウタイ</t>
    </rPh>
    <rPh sb="88" eb="90">
      <t>カイゼン</t>
    </rPh>
    <rPh sb="92" eb="94">
      <t>ミコ</t>
    </rPh>
    <rPh sb="100" eb="102">
      <t>キギョウ</t>
    </rPh>
    <rPh sb="102" eb="103">
      <t>サイ</t>
    </rPh>
    <rPh sb="103" eb="105">
      <t>ザンダカ</t>
    </rPh>
    <rPh sb="105" eb="106">
      <t>タイ</t>
    </rPh>
    <rPh sb="106" eb="108">
      <t>ジギョウ</t>
    </rPh>
    <rPh sb="108" eb="110">
      <t>キボ</t>
    </rPh>
    <rPh sb="110" eb="112">
      <t>ヒリツ</t>
    </rPh>
    <rPh sb="121" eb="123">
      <t>ネンド</t>
    </rPh>
    <rPh sb="124" eb="128">
      <t>ゼンネンドヒ</t>
    </rPh>
    <rPh sb="129" eb="131">
      <t>ゲンショウ</t>
    </rPh>
    <rPh sb="138" eb="140">
      <t>スウチ</t>
    </rPh>
    <rPh sb="141" eb="143">
      <t>コンゴ</t>
    </rPh>
    <rPh sb="144" eb="146">
      <t>ゲンショウ</t>
    </rPh>
    <rPh sb="146" eb="148">
      <t>ケイコウ</t>
    </rPh>
    <rPh sb="152" eb="154">
      <t>ルイジ</t>
    </rPh>
    <rPh sb="154" eb="156">
      <t>ダンタイ</t>
    </rPh>
    <rPh sb="156" eb="158">
      <t>ヘイキン</t>
    </rPh>
    <rPh sb="161" eb="162">
      <t>ヒク</t>
    </rPh>
    <rPh sb="163" eb="164">
      <t>アタイ</t>
    </rPh>
    <rPh sb="175" eb="177">
      <t>ネンド</t>
    </rPh>
    <rPh sb="178" eb="180">
      <t>カンキョ</t>
    </rPh>
    <rPh sb="180" eb="182">
      <t>セイビ</t>
    </rPh>
    <rPh sb="182" eb="184">
      <t>ケイカク</t>
    </rPh>
    <rPh sb="185" eb="187">
      <t>カンリョウ</t>
    </rPh>
    <rPh sb="189" eb="191">
      <t>キサイ</t>
    </rPh>
    <rPh sb="191" eb="193">
      <t>タイショウ</t>
    </rPh>
    <rPh sb="193" eb="195">
      <t>コウジ</t>
    </rPh>
    <rPh sb="196" eb="197">
      <t>スク</t>
    </rPh>
    <rPh sb="202" eb="204">
      <t>オスイ</t>
    </rPh>
    <rPh sb="204" eb="206">
      <t>カンキョ</t>
    </rPh>
    <rPh sb="207" eb="209">
      <t>ザンゾン</t>
    </rPh>
    <rPh sb="209" eb="211">
      <t>タイヨウ</t>
    </rPh>
    <rPh sb="211" eb="213">
      <t>ネンスウ</t>
    </rPh>
    <rPh sb="216" eb="217">
      <t>ネン</t>
    </rPh>
    <rPh sb="217" eb="219">
      <t>イジョウ</t>
    </rPh>
    <rPh sb="223" eb="224">
      <t>トウ</t>
    </rPh>
    <rPh sb="227" eb="229">
      <t>コウシン</t>
    </rPh>
    <rPh sb="229" eb="231">
      <t>コウジ</t>
    </rPh>
    <rPh sb="232" eb="233">
      <t>オコナ</t>
    </rPh>
    <rPh sb="236" eb="238">
      <t>キギョウ</t>
    </rPh>
    <rPh sb="238" eb="239">
      <t>サイ</t>
    </rPh>
    <rPh sb="239" eb="241">
      <t>ザンダカ</t>
    </rPh>
    <rPh sb="242" eb="244">
      <t>マイトシ</t>
    </rPh>
    <rPh sb="244" eb="246">
      <t>ゲンショウ</t>
    </rPh>
    <rPh sb="255" eb="257">
      <t>ケイヒ</t>
    </rPh>
    <rPh sb="257" eb="259">
      <t>カイシュウ</t>
    </rPh>
    <rPh sb="259" eb="260">
      <t>リツ</t>
    </rPh>
    <rPh sb="266" eb="269">
      <t>キジュンチ</t>
    </rPh>
    <rPh sb="278" eb="279">
      <t>オヨ</t>
    </rPh>
    <rPh sb="282" eb="284">
      <t>ジョウタイ</t>
    </rPh>
    <rPh sb="291" eb="293">
      <t>ネンド</t>
    </rPh>
    <rPh sb="294" eb="296">
      <t>リョウキン</t>
    </rPh>
    <rPh sb="296" eb="298">
      <t>カイテイ</t>
    </rPh>
    <rPh sb="299" eb="300">
      <t>オコナ</t>
    </rPh>
    <rPh sb="305" eb="307">
      <t>コンゴ</t>
    </rPh>
    <rPh sb="308" eb="310">
      <t>ルイジ</t>
    </rPh>
    <rPh sb="310" eb="312">
      <t>ダンタイ</t>
    </rPh>
    <rPh sb="312" eb="315">
      <t>ヘイキンチ</t>
    </rPh>
    <rPh sb="316" eb="317">
      <t>ウワ</t>
    </rPh>
    <rPh sb="317" eb="318">
      <t>マワ</t>
    </rPh>
    <rPh sb="320" eb="322">
      <t>スイイ</t>
    </rPh>
    <rPh sb="324" eb="326">
      <t>ミコ</t>
    </rPh>
    <rPh sb="332" eb="334">
      <t>オスイ</t>
    </rPh>
    <rPh sb="334" eb="336">
      <t>ショリ</t>
    </rPh>
    <rPh sb="336" eb="338">
      <t>ゲンカ</t>
    </rPh>
    <rPh sb="344" eb="346">
      <t>ルイジ</t>
    </rPh>
    <rPh sb="346" eb="348">
      <t>ダンタイ</t>
    </rPh>
    <rPh sb="348" eb="351">
      <t>ヘイキンチ</t>
    </rPh>
    <rPh sb="352" eb="353">
      <t>チカ</t>
    </rPh>
    <rPh sb="357" eb="358">
      <t>エン</t>
    </rPh>
    <rPh sb="359" eb="361">
      <t>スイイ</t>
    </rPh>
    <rPh sb="367" eb="369">
      <t>イジ</t>
    </rPh>
    <rPh sb="369" eb="372">
      <t>カンリヒ</t>
    </rPh>
    <rPh sb="373" eb="374">
      <t>ナカ</t>
    </rPh>
    <rPh sb="375" eb="376">
      <t>コウ</t>
    </rPh>
    <rPh sb="379" eb="381">
      <t>ヨウイン</t>
    </rPh>
    <rPh sb="390" eb="391">
      <t>ジョウ</t>
    </rPh>
    <rPh sb="391" eb="392">
      <t>トウ</t>
    </rPh>
    <rPh sb="399" eb="400">
      <t>オヨ</t>
    </rPh>
    <rPh sb="401" eb="404">
      <t>ジンケンヒ</t>
    </rPh>
    <rPh sb="404" eb="405">
      <t>トウ</t>
    </rPh>
    <rPh sb="406" eb="408">
      <t>ミナオ</t>
    </rPh>
    <rPh sb="415" eb="417">
      <t>ヒヨウ</t>
    </rPh>
    <rPh sb="417" eb="419">
      <t>テイゲン</t>
    </rPh>
    <rPh sb="420" eb="421">
      <t>ハカ</t>
    </rPh>
    <rPh sb="422" eb="424">
      <t>ヒツヨウ</t>
    </rPh>
    <rPh sb="432" eb="434">
      <t>シセツ</t>
    </rPh>
    <rPh sb="434" eb="436">
      <t>リヨウ</t>
    </rPh>
    <rPh sb="436" eb="437">
      <t>リツ</t>
    </rPh>
    <rPh sb="443" eb="445">
      <t>ガイトウ</t>
    </rPh>
    <rPh sb="445" eb="447">
      <t>スウチ</t>
    </rPh>
    <rPh sb="456" eb="459">
      <t>スイセンカ</t>
    </rPh>
    <rPh sb="459" eb="460">
      <t>リツ</t>
    </rPh>
    <rPh sb="466" eb="469">
      <t>ヘイキンチ</t>
    </rPh>
    <rPh sb="471" eb="472">
      <t>ヒク</t>
    </rPh>
    <rPh sb="475" eb="477">
      <t>スイイ</t>
    </rPh>
    <rPh sb="487" eb="488">
      <t>ゴト</t>
    </rPh>
    <rPh sb="489" eb="491">
      <t>アンテイ</t>
    </rPh>
    <rPh sb="491" eb="492">
      <t>ゾウ</t>
    </rPh>
    <rPh sb="493" eb="494">
      <t>ツヅ</t>
    </rPh>
    <rPh sb="500" eb="503">
      <t>スイセンカ</t>
    </rPh>
    <rPh sb="503" eb="504">
      <t>リツ</t>
    </rPh>
    <rPh sb="505" eb="507">
      <t>コウジョウ</t>
    </rPh>
    <rPh sb="508" eb="510">
      <t>ジギョウ</t>
    </rPh>
    <rPh sb="510" eb="512">
      <t>ケイエイ</t>
    </rPh>
    <rPh sb="513" eb="515">
      <t>カイゼン</t>
    </rPh>
    <rPh sb="516" eb="518">
      <t>チョッケツ</t>
    </rPh>
    <rPh sb="525" eb="527">
      <t>セツゾク</t>
    </rPh>
    <rPh sb="527" eb="529">
      <t>ソクシン</t>
    </rPh>
    <rPh sb="533" eb="536">
      <t>ジュウテンテキ</t>
    </rPh>
    <rPh sb="537" eb="539">
      <t>タイサク</t>
    </rPh>
    <rPh sb="540" eb="541">
      <t>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</si>
</sst>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E0-4CA0-A766-1DF293F87EA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0.02</c:v>
                </c:pt>
                <c:pt idx="3">
                  <c:v>0</c:v>
                </c:pt>
                <c:pt idx="4">
                  <c:v>0</c:v>
                </c:pt>
              </c:numCache>
            </c:numRef>
          </c:val>
          <c:smooth val="0"/>
          <c:extLst>
            <c:ext xmlns:c16="http://schemas.microsoft.com/office/drawing/2014/chart" uri="{C3380CC4-5D6E-409C-BE32-E72D297353CC}">
              <c16:uniqueId val="{00000001-8BE0-4CA0-A766-1DF293F87EA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C3-4D75-A261-0113EA9FA5D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40.83</c:v>
                </c:pt>
                <c:pt idx="3">
                  <c:v>0</c:v>
                </c:pt>
                <c:pt idx="4">
                  <c:v>0</c:v>
                </c:pt>
              </c:numCache>
            </c:numRef>
          </c:val>
          <c:smooth val="0"/>
          <c:extLst>
            <c:ext xmlns:c16="http://schemas.microsoft.com/office/drawing/2014/chart" uri="{C3380CC4-5D6E-409C-BE32-E72D297353CC}">
              <c16:uniqueId val="{00000001-5EC3-4D75-A261-0113EA9FA5D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83.17</c:v>
                </c:pt>
                <c:pt idx="1">
                  <c:v>84.14</c:v>
                </c:pt>
                <c:pt idx="2">
                  <c:v>85.07</c:v>
                </c:pt>
                <c:pt idx="3">
                  <c:v>85.16</c:v>
                </c:pt>
                <c:pt idx="4">
                  <c:v>85.99</c:v>
                </c:pt>
              </c:numCache>
            </c:numRef>
          </c:val>
          <c:extLst>
            <c:ext xmlns:c16="http://schemas.microsoft.com/office/drawing/2014/chart" uri="{C3380CC4-5D6E-409C-BE32-E72D297353CC}">
              <c16:uniqueId val="{00000000-921E-4762-B3EB-049809880A1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89.59</c:v>
                </c:pt>
                <c:pt idx="1">
                  <c:v>92.71</c:v>
                </c:pt>
                <c:pt idx="2">
                  <c:v>89.61</c:v>
                </c:pt>
                <c:pt idx="3">
                  <c:v>89.73</c:v>
                </c:pt>
                <c:pt idx="4">
                  <c:v>90.01</c:v>
                </c:pt>
              </c:numCache>
            </c:numRef>
          </c:val>
          <c:smooth val="0"/>
          <c:extLst>
            <c:ext xmlns:c16="http://schemas.microsoft.com/office/drawing/2014/chart" uri="{C3380CC4-5D6E-409C-BE32-E72D297353CC}">
              <c16:uniqueId val="{00000001-921E-4762-B3EB-049809880A1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82.04</c:v>
                </c:pt>
                <c:pt idx="1">
                  <c:v>82.14</c:v>
                </c:pt>
                <c:pt idx="2">
                  <c:v>81.599999999999994</c:v>
                </c:pt>
                <c:pt idx="3">
                  <c:v>81.47</c:v>
                </c:pt>
                <c:pt idx="4">
                  <c:v>82.51</c:v>
                </c:pt>
              </c:numCache>
            </c:numRef>
          </c:val>
          <c:extLst>
            <c:ext xmlns:c16="http://schemas.microsoft.com/office/drawing/2014/chart" uri="{C3380CC4-5D6E-409C-BE32-E72D297353CC}">
              <c16:uniqueId val="{00000000-707D-46D8-BE50-CB5B3E69CC9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7D-46D8-BE50-CB5B3E69CC9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59-4709-8CBC-EFFB852A5DC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59-4709-8CBC-EFFB852A5DC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FF-4942-9907-31C9F0CCAD9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FF-4942-9907-31C9F0CCAD9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E4-4B2B-93CA-1DEA0ECF9D5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E4-4B2B-93CA-1DEA0ECF9D5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37-4690-8C3D-83D19334A96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37-4690-8C3D-83D19334A96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638.41</c:v>
                </c:pt>
                <c:pt idx="1">
                  <c:v>580.54999999999995</c:v>
                </c:pt>
                <c:pt idx="2">
                  <c:v>595.37</c:v>
                </c:pt>
                <c:pt idx="3">
                  <c:v>540.66999999999996</c:v>
                </c:pt>
                <c:pt idx="4">
                  <c:v>503.62</c:v>
                </c:pt>
              </c:numCache>
            </c:numRef>
          </c:val>
          <c:extLst>
            <c:ext xmlns:c16="http://schemas.microsoft.com/office/drawing/2014/chart" uri="{C3380CC4-5D6E-409C-BE32-E72D297353CC}">
              <c16:uniqueId val="{00000000-61A5-4F05-9926-D7D2C3B6670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1124.8399999999999</c:v>
                </c:pt>
                <c:pt idx="1">
                  <c:v>824.29</c:v>
                </c:pt>
                <c:pt idx="2">
                  <c:v>566.4</c:v>
                </c:pt>
                <c:pt idx="3">
                  <c:v>930.27</c:v>
                </c:pt>
                <c:pt idx="4">
                  <c:v>1055.52</c:v>
                </c:pt>
              </c:numCache>
            </c:numRef>
          </c:val>
          <c:smooth val="0"/>
          <c:extLst>
            <c:ext xmlns:c16="http://schemas.microsoft.com/office/drawing/2014/chart" uri="{C3380CC4-5D6E-409C-BE32-E72D297353CC}">
              <c16:uniqueId val="{00000001-61A5-4F05-9926-D7D2C3B6670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73.010000000000005</c:v>
                </c:pt>
                <c:pt idx="1">
                  <c:v>72.95</c:v>
                </c:pt>
                <c:pt idx="2">
                  <c:v>72.91</c:v>
                </c:pt>
                <c:pt idx="3">
                  <c:v>72.44</c:v>
                </c:pt>
                <c:pt idx="4">
                  <c:v>75.52</c:v>
                </c:pt>
              </c:numCache>
            </c:numRef>
          </c:val>
          <c:extLst>
            <c:ext xmlns:c16="http://schemas.microsoft.com/office/drawing/2014/chart" uri="{C3380CC4-5D6E-409C-BE32-E72D297353CC}">
              <c16:uniqueId val="{00000000-4310-41C6-A905-A82A593184B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64.12</c:v>
                </c:pt>
                <c:pt idx="1">
                  <c:v>72.53</c:v>
                </c:pt>
                <c:pt idx="2">
                  <c:v>76.09</c:v>
                </c:pt>
                <c:pt idx="3">
                  <c:v>70.97</c:v>
                </c:pt>
                <c:pt idx="4">
                  <c:v>70.03</c:v>
                </c:pt>
              </c:numCache>
            </c:numRef>
          </c:val>
          <c:smooth val="0"/>
          <c:extLst>
            <c:ext xmlns:c16="http://schemas.microsoft.com/office/drawing/2014/chart" uri="{C3380CC4-5D6E-409C-BE32-E72D297353CC}">
              <c16:uniqueId val="{00000001-4310-41C6-A905-A82A593184B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F0BB-4BC5-8221-3AF72EDDD48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168.44</c:v>
                </c:pt>
                <c:pt idx="1">
                  <c:v>166.81</c:v>
                </c:pt>
                <c:pt idx="2">
                  <c:v>171.82</c:v>
                </c:pt>
                <c:pt idx="3">
                  <c:v>155.97999999999999</c:v>
                </c:pt>
                <c:pt idx="4">
                  <c:v>143.38999999999999</c:v>
                </c:pt>
              </c:numCache>
            </c:numRef>
          </c:val>
          <c:smooth val="0"/>
          <c:extLst>
            <c:ext xmlns:c16="http://schemas.microsoft.com/office/drawing/2014/chart" uri="{C3380CC4-5D6E-409C-BE32-E72D297353CC}">
              <c16:uniqueId val="{00000001-F0BB-4BC5-8221-3AF72EDDD48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松伏町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Ca</v>
      </c>
      <c r="X8" s="71"/>
      <c r="Y8" s="71"/>
      <c r="Z8" s="71"/>
      <c r="AA8" s="71"/>
      <c r="AB8" s="71"/>
      <c r="AC8" s="71"/>
      <c r="AD8" s="72" t="str">
        <f>データ!$M$6</f>
        <v>非設置</v>
      </c>
      <c r="AE8" s="72"/>
      <c r="AF8" s="72"/>
      <c r="AG8" s="72"/>
      <c r="AH8" s="72"/>
      <c r="AI8" s="72"/>
      <c r="AJ8" s="72"/>
      <c r="AK8" s="3"/>
      <c r="AL8" s="68">
        <f>データ!S6</f>
        <v>29535</v>
      </c>
      <c r="AM8" s="68"/>
      <c r="AN8" s="68"/>
      <c r="AO8" s="68"/>
      <c r="AP8" s="68"/>
      <c r="AQ8" s="68"/>
      <c r="AR8" s="68"/>
      <c r="AS8" s="68"/>
      <c r="AT8" s="67">
        <f>データ!T6</f>
        <v>16.2</v>
      </c>
      <c r="AU8" s="67"/>
      <c r="AV8" s="67"/>
      <c r="AW8" s="67"/>
      <c r="AX8" s="67"/>
      <c r="AY8" s="67"/>
      <c r="AZ8" s="67"/>
      <c r="BA8" s="67"/>
      <c r="BB8" s="67">
        <f>データ!U6</f>
        <v>1823.15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68.62</v>
      </c>
      <c r="Q10" s="67"/>
      <c r="R10" s="67"/>
      <c r="S10" s="67"/>
      <c r="T10" s="67"/>
      <c r="U10" s="67"/>
      <c r="V10" s="67"/>
      <c r="W10" s="67">
        <f>データ!Q6</f>
        <v>96.74</v>
      </c>
      <c r="X10" s="67"/>
      <c r="Y10" s="67"/>
      <c r="Z10" s="67"/>
      <c r="AA10" s="67"/>
      <c r="AB10" s="67"/>
      <c r="AC10" s="67"/>
      <c r="AD10" s="68">
        <f>データ!R6</f>
        <v>1998</v>
      </c>
      <c r="AE10" s="68"/>
      <c r="AF10" s="68"/>
      <c r="AG10" s="68"/>
      <c r="AH10" s="68"/>
      <c r="AI10" s="68"/>
      <c r="AJ10" s="68"/>
      <c r="AK10" s="2"/>
      <c r="AL10" s="68">
        <f>データ!V6</f>
        <v>20157</v>
      </c>
      <c r="AM10" s="68"/>
      <c r="AN10" s="68"/>
      <c r="AO10" s="68"/>
      <c r="AP10" s="68"/>
      <c r="AQ10" s="68"/>
      <c r="AR10" s="68"/>
      <c r="AS10" s="68"/>
      <c r="AT10" s="67">
        <f>データ!W6</f>
        <v>2.61</v>
      </c>
      <c r="AU10" s="67"/>
      <c r="AV10" s="67"/>
      <c r="AW10" s="67"/>
      <c r="AX10" s="67"/>
      <c r="AY10" s="67"/>
      <c r="AZ10" s="67"/>
      <c r="BA10" s="67"/>
      <c r="BB10" s="67">
        <f>データ!X6</f>
        <v>7722.99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DqZ0WmVBJgRW2nKx71Ojwvmv40ZK1H+eaDR5zCjDcYZqqeo/F7hrrloJDf3wJ6EmLuzRWtjbpxgTJY7GWYN5OQ==" saltValue="7oTD7t4fQahl2xocsdbQ7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114651</v>
      </c>
      <c r="D6" s="33">
        <f t="shared" si="3"/>
        <v>47</v>
      </c>
      <c r="E6" s="33">
        <f t="shared" si="3"/>
        <v>17</v>
      </c>
      <c r="F6" s="33">
        <f t="shared" si="3"/>
        <v>1</v>
      </c>
      <c r="G6" s="33">
        <f t="shared" si="3"/>
        <v>0</v>
      </c>
      <c r="H6" s="33" t="str">
        <f t="shared" si="3"/>
        <v>埼玉県　松伏町</v>
      </c>
      <c r="I6" s="33" t="str">
        <f t="shared" si="3"/>
        <v>法非適用</v>
      </c>
      <c r="J6" s="33" t="str">
        <f t="shared" si="3"/>
        <v>下水道事業</v>
      </c>
      <c r="K6" s="33" t="str">
        <f t="shared" si="3"/>
        <v>公共下水道</v>
      </c>
      <c r="L6" s="33" t="str">
        <f t="shared" si="3"/>
        <v>Ca</v>
      </c>
      <c r="M6" s="33" t="str">
        <f t="shared" si="3"/>
        <v>非設置</v>
      </c>
      <c r="N6" s="34" t="str">
        <f t="shared" si="3"/>
        <v>-</v>
      </c>
      <c r="O6" s="34" t="str">
        <f t="shared" si="3"/>
        <v>該当数値なし</v>
      </c>
      <c r="P6" s="34">
        <f t="shared" si="3"/>
        <v>68.62</v>
      </c>
      <c r="Q6" s="34">
        <f t="shared" si="3"/>
        <v>96.74</v>
      </c>
      <c r="R6" s="34">
        <f t="shared" si="3"/>
        <v>1998</v>
      </c>
      <c r="S6" s="34">
        <f t="shared" si="3"/>
        <v>29535</v>
      </c>
      <c r="T6" s="34">
        <f t="shared" si="3"/>
        <v>16.2</v>
      </c>
      <c r="U6" s="34">
        <f t="shared" si="3"/>
        <v>1823.15</v>
      </c>
      <c r="V6" s="34">
        <f t="shared" si="3"/>
        <v>20157</v>
      </c>
      <c r="W6" s="34">
        <f t="shared" si="3"/>
        <v>2.61</v>
      </c>
      <c r="X6" s="34">
        <f t="shared" si="3"/>
        <v>7722.99</v>
      </c>
      <c r="Y6" s="35">
        <f>IF(Y7="",NA(),Y7)</f>
        <v>82.04</v>
      </c>
      <c r="Z6" s="35">
        <f t="shared" ref="Z6:AH6" si="4">IF(Z7="",NA(),Z7)</f>
        <v>82.14</v>
      </c>
      <c r="AA6" s="35">
        <f t="shared" si="4"/>
        <v>81.599999999999994</v>
      </c>
      <c r="AB6" s="35">
        <f t="shared" si="4"/>
        <v>81.47</v>
      </c>
      <c r="AC6" s="35">
        <f t="shared" si="4"/>
        <v>82.51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638.41</v>
      </c>
      <c r="BG6" s="35">
        <f t="shared" ref="BG6:BO6" si="7">IF(BG7="",NA(),BG7)</f>
        <v>580.54999999999995</v>
      </c>
      <c r="BH6" s="35">
        <f t="shared" si="7"/>
        <v>595.37</v>
      </c>
      <c r="BI6" s="35">
        <f t="shared" si="7"/>
        <v>540.66999999999996</v>
      </c>
      <c r="BJ6" s="35">
        <f t="shared" si="7"/>
        <v>503.62</v>
      </c>
      <c r="BK6" s="35">
        <f t="shared" si="7"/>
        <v>1124.8399999999999</v>
      </c>
      <c r="BL6" s="35">
        <f t="shared" si="7"/>
        <v>824.29</v>
      </c>
      <c r="BM6" s="35">
        <f t="shared" si="7"/>
        <v>566.4</v>
      </c>
      <c r="BN6" s="35">
        <f t="shared" si="7"/>
        <v>930.27</v>
      </c>
      <c r="BO6" s="35">
        <f t="shared" si="7"/>
        <v>1055.52</v>
      </c>
      <c r="BP6" s="34" t="str">
        <f>IF(BP7="","",IF(BP7="-","【-】","【"&amp;SUBSTITUTE(TEXT(BP7,"#,##0.00"),"-","△")&amp;"】"))</f>
        <v>【682.78】</v>
      </c>
      <c r="BQ6" s="35">
        <f>IF(BQ7="",NA(),BQ7)</f>
        <v>73.010000000000005</v>
      </c>
      <c r="BR6" s="35">
        <f t="shared" ref="BR6:BZ6" si="8">IF(BR7="",NA(),BR7)</f>
        <v>72.95</v>
      </c>
      <c r="BS6" s="35">
        <f t="shared" si="8"/>
        <v>72.91</v>
      </c>
      <c r="BT6" s="35">
        <f t="shared" si="8"/>
        <v>72.44</v>
      </c>
      <c r="BU6" s="35">
        <f t="shared" si="8"/>
        <v>75.52</v>
      </c>
      <c r="BV6" s="35">
        <f t="shared" si="8"/>
        <v>64.12</v>
      </c>
      <c r="BW6" s="35">
        <f t="shared" si="8"/>
        <v>72.53</v>
      </c>
      <c r="BX6" s="35">
        <f t="shared" si="8"/>
        <v>76.09</v>
      </c>
      <c r="BY6" s="35">
        <f t="shared" si="8"/>
        <v>70.97</v>
      </c>
      <c r="BZ6" s="35">
        <f t="shared" si="8"/>
        <v>70.03</v>
      </c>
      <c r="CA6" s="34" t="str">
        <f>IF(CA7="","",IF(CA7="-","【-】","【"&amp;SUBSTITUTE(TEXT(CA7,"#,##0.00"),"-","△")&amp;"】"))</f>
        <v>【100.91】</v>
      </c>
      <c r="CB6" s="35">
        <f>IF(CB7="",NA(),CB7)</f>
        <v>150</v>
      </c>
      <c r="CC6" s="35">
        <f t="shared" ref="CC6:CK6" si="9">IF(CC7="",NA(),CC7)</f>
        <v>150</v>
      </c>
      <c r="CD6" s="35">
        <f t="shared" si="9"/>
        <v>150</v>
      </c>
      <c r="CE6" s="35">
        <f t="shared" si="9"/>
        <v>150</v>
      </c>
      <c r="CF6" s="35">
        <f t="shared" si="9"/>
        <v>150</v>
      </c>
      <c r="CG6" s="35">
        <f t="shared" si="9"/>
        <v>168.44</v>
      </c>
      <c r="CH6" s="35">
        <f t="shared" si="9"/>
        <v>166.81</v>
      </c>
      <c r="CI6" s="35">
        <f t="shared" si="9"/>
        <v>171.82</v>
      </c>
      <c r="CJ6" s="35">
        <f t="shared" si="9"/>
        <v>155.97999999999999</v>
      </c>
      <c r="CK6" s="35">
        <f t="shared" si="9"/>
        <v>143.38999999999999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40.83</v>
      </c>
      <c r="CU6" s="35" t="str">
        <f t="shared" si="10"/>
        <v>-</v>
      </c>
      <c r="CV6" s="35" t="str">
        <f t="shared" si="10"/>
        <v>-</v>
      </c>
      <c r="CW6" s="34" t="str">
        <f>IF(CW7="","",IF(CW7="-","【-】","【"&amp;SUBSTITUTE(TEXT(CW7,"#,##0.00"),"-","△")&amp;"】"))</f>
        <v>【58.98】</v>
      </c>
      <c r="CX6" s="35">
        <f>IF(CX7="",NA(),CX7)</f>
        <v>83.17</v>
      </c>
      <c r="CY6" s="35">
        <f t="shared" ref="CY6:DG6" si="11">IF(CY7="",NA(),CY7)</f>
        <v>84.14</v>
      </c>
      <c r="CZ6" s="35">
        <f t="shared" si="11"/>
        <v>85.07</v>
      </c>
      <c r="DA6" s="35">
        <f t="shared" si="11"/>
        <v>85.16</v>
      </c>
      <c r="DB6" s="35">
        <f t="shared" si="11"/>
        <v>85.99</v>
      </c>
      <c r="DC6" s="35">
        <f t="shared" si="11"/>
        <v>89.59</v>
      </c>
      <c r="DD6" s="35">
        <f t="shared" si="11"/>
        <v>92.71</v>
      </c>
      <c r="DE6" s="35">
        <f t="shared" si="11"/>
        <v>89.61</v>
      </c>
      <c r="DF6" s="35">
        <f t="shared" si="11"/>
        <v>89.73</v>
      </c>
      <c r="DG6" s="35">
        <f t="shared" si="11"/>
        <v>90.01</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5">
        <f t="shared" si="14"/>
        <v>0.02</v>
      </c>
      <c r="EM6" s="34">
        <f t="shared" si="14"/>
        <v>0</v>
      </c>
      <c r="EN6" s="34">
        <f t="shared" si="14"/>
        <v>0</v>
      </c>
      <c r="EO6" s="34" t="str">
        <f>IF(EO7="","",IF(EO7="-","【-】","【"&amp;SUBSTITUTE(TEXT(EO7,"#,##0.00"),"-","△")&amp;"】"))</f>
        <v>【0.23】</v>
      </c>
    </row>
    <row r="7" spans="1:145" s="36" customFormat="1" x14ac:dyDescent="0.15">
      <c r="A7" s="28"/>
      <c r="B7" s="37">
        <v>2018</v>
      </c>
      <c r="C7" s="37">
        <v>114651</v>
      </c>
      <c r="D7" s="37">
        <v>47</v>
      </c>
      <c r="E7" s="37">
        <v>17</v>
      </c>
      <c r="F7" s="37">
        <v>1</v>
      </c>
      <c r="G7" s="37">
        <v>0</v>
      </c>
      <c r="H7" s="37" t="s">
        <v>98</v>
      </c>
      <c r="I7" s="37" t="s">
        <v>99</v>
      </c>
      <c r="J7" s="37" t="s">
        <v>100</v>
      </c>
      <c r="K7" s="37" t="s">
        <v>101</v>
      </c>
      <c r="L7" s="37" t="s">
        <v>102</v>
      </c>
      <c r="M7" s="37" t="s">
        <v>103</v>
      </c>
      <c r="N7" s="38" t="s">
        <v>104</v>
      </c>
      <c r="O7" s="38" t="s">
        <v>105</v>
      </c>
      <c r="P7" s="38">
        <v>68.62</v>
      </c>
      <c r="Q7" s="38">
        <v>96.74</v>
      </c>
      <c r="R7" s="38">
        <v>1998</v>
      </c>
      <c r="S7" s="38">
        <v>29535</v>
      </c>
      <c r="T7" s="38">
        <v>16.2</v>
      </c>
      <c r="U7" s="38">
        <v>1823.15</v>
      </c>
      <c r="V7" s="38">
        <v>20157</v>
      </c>
      <c r="W7" s="38">
        <v>2.61</v>
      </c>
      <c r="X7" s="38">
        <v>7722.99</v>
      </c>
      <c r="Y7" s="38">
        <v>82.04</v>
      </c>
      <c r="Z7" s="38">
        <v>82.14</v>
      </c>
      <c r="AA7" s="38">
        <v>81.599999999999994</v>
      </c>
      <c r="AB7" s="38">
        <v>81.47</v>
      </c>
      <c r="AC7" s="38">
        <v>82.51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638.41</v>
      </c>
      <c r="BG7" s="38">
        <v>580.54999999999995</v>
      </c>
      <c r="BH7" s="38">
        <v>595.37</v>
      </c>
      <c r="BI7" s="38">
        <v>540.66999999999996</v>
      </c>
      <c r="BJ7" s="38">
        <v>503.62</v>
      </c>
      <c r="BK7" s="38">
        <v>1124.8399999999999</v>
      </c>
      <c r="BL7" s="38">
        <v>824.29</v>
      </c>
      <c r="BM7" s="38">
        <v>566.4</v>
      </c>
      <c r="BN7" s="38">
        <v>930.27</v>
      </c>
      <c r="BO7" s="38">
        <v>1055.52</v>
      </c>
      <c r="BP7" s="38">
        <v>682.78</v>
      </c>
      <c r="BQ7" s="38">
        <v>73.010000000000005</v>
      </c>
      <c r="BR7" s="38">
        <v>72.95</v>
      </c>
      <c r="BS7" s="38">
        <v>72.91</v>
      </c>
      <c r="BT7" s="38">
        <v>72.44</v>
      </c>
      <c r="BU7" s="38">
        <v>75.52</v>
      </c>
      <c r="BV7" s="38">
        <v>64.12</v>
      </c>
      <c r="BW7" s="38">
        <v>72.53</v>
      </c>
      <c r="BX7" s="38">
        <v>76.09</v>
      </c>
      <c r="BY7" s="38">
        <v>70.97</v>
      </c>
      <c r="BZ7" s="38">
        <v>70.03</v>
      </c>
      <c r="CA7" s="38">
        <v>100.91</v>
      </c>
      <c r="CB7" s="38">
        <v>150</v>
      </c>
      <c r="CC7" s="38">
        <v>150</v>
      </c>
      <c r="CD7" s="38">
        <v>150</v>
      </c>
      <c r="CE7" s="38">
        <v>150</v>
      </c>
      <c r="CF7" s="38">
        <v>150</v>
      </c>
      <c r="CG7" s="38">
        <v>168.44</v>
      </c>
      <c r="CH7" s="38">
        <v>166.81</v>
      </c>
      <c r="CI7" s="38">
        <v>171.82</v>
      </c>
      <c r="CJ7" s="38">
        <v>155.97999999999999</v>
      </c>
      <c r="CK7" s="38">
        <v>143.38999999999999</v>
      </c>
      <c r="CL7" s="38">
        <v>136.86000000000001</v>
      </c>
      <c r="CM7" s="38" t="s">
        <v>104</v>
      </c>
      <c r="CN7" s="38" t="s">
        <v>104</v>
      </c>
      <c r="CO7" s="38" t="s">
        <v>104</v>
      </c>
      <c r="CP7" s="38" t="s">
        <v>104</v>
      </c>
      <c r="CQ7" s="38" t="s">
        <v>104</v>
      </c>
      <c r="CR7" s="38" t="s">
        <v>104</v>
      </c>
      <c r="CS7" s="38" t="s">
        <v>104</v>
      </c>
      <c r="CT7" s="38">
        <v>40.83</v>
      </c>
      <c r="CU7" s="38" t="s">
        <v>104</v>
      </c>
      <c r="CV7" s="38" t="s">
        <v>104</v>
      </c>
      <c r="CW7" s="38">
        <v>58.98</v>
      </c>
      <c r="CX7" s="38">
        <v>83.17</v>
      </c>
      <c r="CY7" s="38">
        <v>84.14</v>
      </c>
      <c r="CZ7" s="38">
        <v>85.07</v>
      </c>
      <c r="DA7" s="38">
        <v>85.16</v>
      </c>
      <c r="DB7" s="38">
        <v>85.99</v>
      </c>
      <c r="DC7" s="38">
        <v>89.59</v>
      </c>
      <c r="DD7" s="38">
        <v>92.71</v>
      </c>
      <c r="DE7" s="38">
        <v>89.61</v>
      </c>
      <c r="DF7" s="38">
        <v>89.73</v>
      </c>
      <c r="DG7" s="38">
        <v>90.01</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0.02</v>
      </c>
      <c r="EM7" s="38">
        <v>0</v>
      </c>
      <c r="EN7" s="38">
        <v>0</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2020-01-17T02:31:54Z</cp:lastPrinted>
  <dcterms:created xsi:type="dcterms:W3CDTF">2019-12-05T05:03:02Z</dcterms:created>
  <dcterms:modified xsi:type="dcterms:W3CDTF">2020-01-17T02:32:13Z</dcterms:modified>
  <cp:category/>
</cp:coreProperties>
</file>