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0.25\file\2専用\080（専用）生活環境エコタウン課\082課共通\084 環境保全係\浄化槽設置整備事業\05市町村整備型\12公営企業\01各種調査\R1\2.1.15公営企業に係る経営比較分析表(平成30年度決算）の分析等について\1.24〆切　経営比較分析表\"/>
    </mc:Choice>
  </mc:AlternateContent>
  <workbookProtection workbookAlgorithmName="SHA-512" workbookHashValue="V822HIc8CrXokrDy9A7Apy7+EBRmyi85nNwXM7wA1Gnum0SSoBqRiDxYYLt71TtEdlLr8fpzUYsbxLjrw7fCGg==" workbookSaltValue="gtPpjB01JMJB4NmnVMSKl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<sst xmlns="http://schemas.openxmlformats.org/spreadsheetml/2006/main" count="272" uniqueCount="114">
  <si>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</si>
  <si>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</si>
  <si>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</si>
  <si>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</si>
  <si>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</si>
  <si>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</si>
  <si>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</si>
  <si>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</si>
  <si>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</si>
  <si>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</si>
  <si>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</si>
  <si>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</si>
  <si>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</si>
  <si>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</si>
  <si>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</si>
  <si>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</si>
  <si>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</si>
  <si>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</si>
  <si>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</si>
  <si>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</si>
  <si>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</si>
  <si>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</si>
  <si>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</si>
  <si>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</si>
  <si>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</si>
  <si>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</si>
  <si>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</si>
  <si>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</si>
  <si>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</si>
  <si>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</si>
  <si>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</si>
  <si>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</si>
  <si>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</si>
  <si>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</si>
  <si>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</si>
  <si>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</si>
  <si>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</si>
  <si>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</si>
  <si>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</si>
  <si>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</si>
  <si>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</si>
  <si>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</si>
  <si>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</si>
  <si>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</si>
  <si>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</si>
  <si>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</si>
  <si>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</si>
  <si>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</si>
  <si>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</si>
  <si>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</si>
  <si>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</si>
  <si>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</si>
  <si>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</si>
  <si>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</si>
  <si>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</si>
  <si>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</si>
  <si>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</si>
  <si>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</si>
  <si>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</si>
  <si>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</si>
  <si>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</si>
  <si>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</si>
  <si>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</si>
  <si>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</si>
  <si>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</si>
  <si>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</si>
  <si>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</si>
  <si>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</si>
  <si>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</si>
  <si>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</si>
  <si>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</si>
  <si>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</si>
  <si>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</si>
  <si>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</si>
  <si>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</si>
  <si>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</si>
  <si>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</si>
  <si>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</si>
  <si>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</si>
  <si>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</si>
  <si>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</si>
  <si>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</si>
  <si>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</si>
  <si>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</si>
  <si>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</si>
  <si>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</si>
  <si>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</si>
  <si>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</si>
  <si>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</si>
  <si>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</si>
  <si>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</si>
  <si>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</si>
  <si>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</si>
  <si>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</si>
  <si>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</si>
  <si>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</si>
  <si>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</si>
  <si>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</si>
  <si>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寄居町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</si>
  <si>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</si>
  <si>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</si>
  <si>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</si>
  <si>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</si>
  <si>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</si>
  <si>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</si>
  <si>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</si>
  <si>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</si>
  <si>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</si>
  <si>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</si>
  <si>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</si>
  <si>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</si>
  <si>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事業開始２年目であるため、設置基数がまだ少ないことから、類似する団体と比較すると、各指標の数値にかい離が見られます。
　収益は一般会計繰入金、企業債に依存せざるを得ない状況が今後も続くことが見込まれます。使用料以外への依存を軽減していくためには、設置事業を推進して、使用料収益の増加を図る必要があると考えています。
　また、使用料の効率的かつ安定的な収納確保のため、水道料金一括徴収を引き続き行ってまいります。</t>
    <rPh sb="1" eb="3">
      <t>ジギョウ</t>
    </rPh>
    <rPh sb="3" eb="5">
      <t>カイシ</t>
    </rPh>
    <rPh sb="6" eb="8">
      <t>ネンメ</t>
    </rPh>
    <rPh sb="14" eb="16">
      <t>セッチ</t>
    </rPh>
    <rPh sb="16" eb="18">
      <t>キスウ</t>
    </rPh>
    <rPh sb="21" eb="22">
      <t>スク</t>
    </rPh>
    <rPh sb="29" eb="31">
      <t>ルイジ</t>
    </rPh>
    <rPh sb="33" eb="35">
      <t>ダンタイ</t>
    </rPh>
    <rPh sb="36" eb="38">
      <t>ヒカク</t>
    </rPh>
    <rPh sb="42" eb="45">
      <t>カクシヒョウ</t>
    </rPh>
    <rPh sb="46" eb="48">
      <t>スウチ</t>
    </rPh>
    <rPh sb="51" eb="52">
      <t>リ</t>
    </rPh>
    <rPh sb="53" eb="54">
      <t>ミ</t>
    </rPh>
    <rPh sb="61" eb="63">
      <t>シュウエキ</t>
    </rPh>
    <rPh sb="64" eb="66">
      <t>イッパン</t>
    </rPh>
    <rPh sb="66" eb="68">
      <t>カイケイ</t>
    </rPh>
    <rPh sb="68" eb="70">
      <t>クリイレ</t>
    </rPh>
    <rPh sb="70" eb="71">
      <t>キン</t>
    </rPh>
    <rPh sb="72" eb="74">
      <t>キギョウ</t>
    </rPh>
    <rPh sb="74" eb="75">
      <t>サイ</t>
    </rPh>
    <rPh sb="76" eb="78">
      <t>イゾン</t>
    </rPh>
    <rPh sb="82" eb="83">
      <t>エ</t>
    </rPh>
    <rPh sb="85" eb="87">
      <t>ジョウキョウ</t>
    </rPh>
    <rPh sb="88" eb="90">
      <t>コンゴ</t>
    </rPh>
    <rPh sb="91" eb="92">
      <t>ツヅ</t>
    </rPh>
    <rPh sb="96" eb="98">
      <t>ミコ</t>
    </rPh>
    <rPh sb="103" eb="106">
      <t>シヨウリョウ</t>
    </rPh>
    <rPh sb="106" eb="108">
      <t>イガイ</t>
    </rPh>
    <rPh sb="110" eb="112">
      <t>イゾン</t>
    </rPh>
    <rPh sb="113" eb="115">
      <t>ケイゲン</t>
    </rPh>
    <rPh sb="124" eb="126">
      <t>セッチ</t>
    </rPh>
    <rPh sb="126" eb="128">
      <t>ジギョウ</t>
    </rPh>
    <rPh sb="129" eb="131">
      <t>スイシン</t>
    </rPh>
    <rPh sb="134" eb="137">
      <t>シヨウリョウ</t>
    </rPh>
    <rPh sb="137" eb="139">
      <t>シュウエキ</t>
    </rPh>
    <rPh sb="140" eb="142">
      <t>ゾウカ</t>
    </rPh>
    <rPh sb="143" eb="144">
      <t>ハカ</t>
    </rPh>
    <rPh sb="145" eb="147">
      <t>ヒツヨウ</t>
    </rPh>
    <rPh sb="151" eb="152">
      <t>カンガ</t>
    </rPh>
    <rPh sb="163" eb="166">
      <t>シヨウリョウ</t>
    </rPh>
    <rPh sb="167" eb="170">
      <t>コウリツテキ</t>
    </rPh>
    <rPh sb="172" eb="175">
      <t>アンテイテキ</t>
    </rPh>
    <rPh sb="176" eb="178">
      <t>シュウノウ</t>
    </rPh>
    <rPh sb="178" eb="180">
      <t>カクホ</t>
    </rPh>
    <rPh sb="184" eb="186">
      <t>スイドウ</t>
    </rPh>
    <rPh sb="186" eb="188">
      <t>リョウキン</t>
    </rPh>
    <rPh sb="188" eb="190">
      <t>イッカツ</t>
    </rPh>
    <rPh sb="190" eb="192">
      <t>チョウシュウ</t>
    </rPh>
    <rPh sb="193" eb="194">
      <t>ヒ</t>
    </rPh>
    <rPh sb="195" eb="196">
      <t>ツヅ</t>
    </rPh>
    <rPh sb="197" eb="198">
      <t>オコナ</t>
    </rPh>
    <phoneticPr fontId="4"/>
  </si>
  <si>
    <t>　該当なし</t>
    <rPh sb="1" eb="3">
      <t>ガイトウ</t>
    </rPh>
    <phoneticPr fontId="4"/>
  </si>
  <si>
    <t xml:space="preserve">　事業開始２年目であるため、設置基数がまだ少ないことから、類似する団体と比較すると、各指標の数値にかい離が見られます。
　事業継続に向けて、今後の社会情勢や財政状況を踏まえつつ、計画的に設置基数の増加を図り、安定した健全経営ができるよう運営していきたいと考えます。
</t>
    <rPh sb="1" eb="3">
      <t>ジギョウ</t>
    </rPh>
    <rPh sb="3" eb="5">
      <t>カイシ</t>
    </rPh>
    <rPh sb="6" eb="8">
      <t>ネンメ</t>
    </rPh>
    <rPh sb="14" eb="16">
      <t>セッチ</t>
    </rPh>
    <rPh sb="16" eb="18">
      <t>キスウ</t>
    </rPh>
    <rPh sb="21" eb="22">
      <t>スク</t>
    </rPh>
    <rPh sb="29" eb="31">
      <t>ルイジ</t>
    </rPh>
    <rPh sb="33" eb="35">
      <t>ダンタイ</t>
    </rPh>
    <rPh sb="36" eb="38">
      <t>ヒカク</t>
    </rPh>
    <rPh sb="42" eb="45">
      <t>カクシヒョウ</t>
    </rPh>
    <rPh sb="46" eb="48">
      <t>スウチ</t>
    </rPh>
    <rPh sb="51" eb="52">
      <t>リ</t>
    </rPh>
    <rPh sb="53" eb="54">
      <t>ミ</t>
    </rPh>
    <rPh sb="70" eb="72">
      <t>コンゴ</t>
    </rPh>
    <rPh sb="73" eb="75">
      <t>シャカイ</t>
    </rPh>
    <rPh sb="75" eb="77">
      <t>ジョウセイ</t>
    </rPh>
    <rPh sb="78" eb="80">
      <t>ザイセイ</t>
    </rPh>
    <rPh sb="80" eb="82">
      <t>ジョウキョウ</t>
    </rPh>
    <rPh sb="83" eb="84">
      <t>フ</t>
    </rPh>
    <rPh sb="89" eb="92">
      <t>ケイカクテキ</t>
    </rPh>
    <rPh sb="93" eb="95">
      <t>セッチ</t>
    </rPh>
    <rPh sb="95" eb="97">
      <t>キスウ</t>
    </rPh>
    <rPh sb="98" eb="100">
      <t>ゾウカ</t>
    </rPh>
    <rPh sb="101" eb="102">
      <t>ハカ</t>
    </rPh>
    <rPh sb="104" eb="106">
      <t>アンテイ</t>
    </rPh>
    <rPh sb="108" eb="110">
      <t>ケンゼン</t>
    </rPh>
    <rPh sb="110" eb="112">
      <t>ケイエイ</t>
    </rPh>
    <rPh sb="118" eb="120">
      <t>ウンエイ</t>
    </rPh>
    <rPh sb="127" eb="12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</si>
</sst>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17-4091-837E-AE633A4B55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017-4091-837E-AE633A4B55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B757-4338-9CF4-1A11AED31C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57.22</c:v>
                </c:pt>
                <c:pt idx="4">
                  <c:v>54.93</c:v>
                </c:pt>
              </c:numCache>
            </c:numRef>
          </c:val>
          <c:smooth val="0"/>
          <c:extLst>
            <c:ext xmlns:c16="http://schemas.microsoft.com/office/drawing/2014/chart" uri="{C3380CC4-5D6E-409C-BE32-E72D297353CC}">
              <c16:uniqueId val="{00000001-B757-4338-9CF4-1A11AED31C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9.8000000000000007</c:v>
                </c:pt>
                <c:pt idx="4">
                  <c:v>100</c:v>
                </c:pt>
              </c:numCache>
            </c:numRef>
          </c:val>
          <c:extLst>
            <c:ext xmlns:c16="http://schemas.microsoft.com/office/drawing/2014/chart" uri="{C3380CC4-5D6E-409C-BE32-E72D297353CC}">
              <c16:uniqueId val="{00000000-CEBB-4054-B1CE-4FFB4B8EE3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67.290000000000006</c:v>
                </c:pt>
                <c:pt idx="4">
                  <c:v>65.569999999999993</c:v>
                </c:pt>
              </c:numCache>
            </c:numRef>
          </c:val>
          <c:smooth val="0"/>
          <c:extLst>
            <c:ext xmlns:c16="http://schemas.microsoft.com/office/drawing/2014/chart" uri="{C3380CC4-5D6E-409C-BE32-E72D297353CC}">
              <c16:uniqueId val="{00000001-CEBB-4054-B1CE-4FFB4B8EE3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457.45</c:v>
                </c:pt>
                <c:pt idx="4">
                  <c:v>96.4</c:v>
                </c:pt>
              </c:numCache>
            </c:numRef>
          </c:val>
          <c:extLst>
            <c:ext xmlns:c16="http://schemas.microsoft.com/office/drawing/2014/chart" uri="{C3380CC4-5D6E-409C-BE32-E72D297353CC}">
              <c16:uniqueId val="{00000000-FE3D-482F-9A8D-B8C35C0844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3D-482F-9A8D-B8C35C0844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D2-4507-A5C8-2D28C67DBB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D2-4507-A5C8-2D28C67DBB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EC-480F-91A9-BAC209CDB8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EC-480F-91A9-BAC209CDB8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5F-48DD-8064-7B00778415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F-48DD-8064-7B00778415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9-4C83-923D-C67F890B62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9-4C83-923D-C67F890B62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71666.67</c:v>
                </c:pt>
                <c:pt idx="4">
                  <c:v>986.7</c:v>
                </c:pt>
              </c:numCache>
            </c:numRef>
          </c:val>
          <c:extLst>
            <c:ext xmlns:c16="http://schemas.microsoft.com/office/drawing/2014/chart" uri="{C3380CC4-5D6E-409C-BE32-E72D297353CC}">
              <c16:uniqueId val="{00000000-43E6-4F16-ADFE-2EE6001817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407.42</c:v>
                </c:pt>
                <c:pt idx="4">
                  <c:v>386.46</c:v>
                </c:pt>
              </c:numCache>
            </c:numRef>
          </c:val>
          <c:smooth val="0"/>
          <c:extLst>
            <c:ext xmlns:c16="http://schemas.microsoft.com/office/drawing/2014/chart" uri="{C3380CC4-5D6E-409C-BE32-E72D297353CC}">
              <c16:uniqueId val="{00000001-43E6-4F16-ADFE-2EE6001817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12.77</c:v>
                </c:pt>
                <c:pt idx="4">
                  <c:v>72.16</c:v>
                </c:pt>
              </c:numCache>
            </c:numRef>
          </c:val>
          <c:extLst>
            <c:ext xmlns:c16="http://schemas.microsoft.com/office/drawing/2014/chart" uri="{C3380CC4-5D6E-409C-BE32-E72D297353CC}">
              <c16:uniqueId val="{00000000-579A-4253-9241-2D2EFD12AA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55.85</c:v>
                </c:pt>
              </c:numCache>
            </c:numRef>
          </c:val>
          <c:smooth val="0"/>
          <c:extLst>
            <c:ext xmlns:c16="http://schemas.microsoft.com/office/drawing/2014/chart" uri="{C3380CC4-5D6E-409C-BE32-E72D297353CC}">
              <c16:uniqueId val="{00000001-579A-4253-9241-2D2EFD12AA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5.6</c:v>
                </c:pt>
                <c:pt idx="4">
                  <c:v>85.62</c:v>
                </c:pt>
              </c:numCache>
            </c:numRef>
          </c:val>
          <c:extLst>
            <c:ext xmlns:c16="http://schemas.microsoft.com/office/drawing/2014/chart" uri="{C3380CC4-5D6E-409C-BE32-E72D297353CC}">
              <c16:uniqueId val="{00000000-4E29-442D-9165-6750233862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286.86</c:v>
                </c:pt>
                <c:pt idx="4">
                  <c:v>287.91000000000003</c:v>
                </c:pt>
              </c:numCache>
            </c:numRef>
          </c:val>
          <c:smooth val="0"/>
          <c:extLst>
            <c:ext xmlns:c16="http://schemas.microsoft.com/office/drawing/2014/chart" uri="{C3380CC4-5D6E-409C-BE32-E72D297353CC}">
              <c16:uniqueId val="{00000001-4E29-442D-9165-6750233862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22"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寄居町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33711</v>
      </c>
      <c r="AM8" s="50"/>
      <c r="AN8" s="50"/>
      <c r="AO8" s="50"/>
      <c r="AP8" s="50"/>
      <c r="AQ8" s="50"/>
      <c r="AR8" s="50"/>
      <c r="AS8" s="50"/>
      <c r="AT8" s="45">
        <f>データ!T6</f>
        <v>64.25</v>
      </c>
      <c r="AU8" s="45"/>
      <c r="AV8" s="45"/>
      <c r="AW8" s="45"/>
      <c r="AX8" s="45"/>
      <c r="AY8" s="45"/>
      <c r="AZ8" s="45"/>
      <c r="BA8" s="45"/>
      <c r="BB8" s="45">
        <f>データ!U6</f>
        <v>524.67999999999995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0.26</v>
      </c>
      <c r="Q10" s="45"/>
      <c r="R10" s="45"/>
      <c r="S10" s="45"/>
      <c r="T10" s="45"/>
      <c r="U10" s="45"/>
      <c r="V10" s="45"/>
      <c r="W10" s="45">
        <f>データ!Q6</f>
        <v>100</v>
      </c>
      <c r="X10" s="45"/>
      <c r="Y10" s="45"/>
      <c r="Z10" s="45"/>
      <c r="AA10" s="45"/>
      <c r="AB10" s="45"/>
      <c r="AC10" s="45"/>
      <c r="AD10" s="50">
        <f>データ!R6</f>
        <v>3024</v>
      </c>
      <c r="AE10" s="50"/>
      <c r="AF10" s="50"/>
      <c r="AG10" s="50"/>
      <c r="AH10" s="50"/>
      <c r="AI10" s="50"/>
      <c r="AJ10" s="50"/>
      <c r="AK10" s="2"/>
      <c r="AL10" s="50">
        <f>データ!V6</f>
        <v>86</v>
      </c>
      <c r="AM10" s="50"/>
      <c r="AN10" s="50"/>
      <c r="AO10" s="50"/>
      <c r="AP10" s="50"/>
      <c r="AQ10" s="50"/>
      <c r="AR10" s="50"/>
      <c r="AS10" s="50"/>
      <c r="AT10" s="45">
        <f>データ!W6</f>
        <v>0.35</v>
      </c>
      <c r="AU10" s="45"/>
      <c r="AV10" s="45"/>
      <c r="AW10" s="45"/>
      <c r="AX10" s="45"/>
      <c r="AY10" s="45"/>
      <c r="AZ10" s="45"/>
      <c r="BA10" s="45"/>
      <c r="BB10" s="45">
        <f>データ!X6</f>
        <v>245.71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tYTNLHwnRfnXzcxyUkZBiUoa7TWwBCYVgG2KFy32D9NeA8XZgUghoJfi/+ardlHhRyLdA3q59D+0xRZug/zPjg==" saltValue="inkf3ldovOaRtV6El7TG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114081</v>
      </c>
      <c r="D6" s="33">
        <f t="shared" si="3"/>
        <v>47</v>
      </c>
      <c r="E6" s="33">
        <f t="shared" si="3"/>
        <v>18</v>
      </c>
      <c r="F6" s="33">
        <f t="shared" si="3"/>
        <v>0</v>
      </c>
      <c r="G6" s="33">
        <f t="shared" si="3"/>
        <v>0</v>
      </c>
      <c r="H6" s="33" t="str">
        <f t="shared" si="3"/>
        <v>埼玉県　寄居町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0.26</v>
      </c>
      <c r="Q6" s="34">
        <f t="shared" si="3"/>
        <v>100</v>
      </c>
      <c r="R6" s="34">
        <f t="shared" si="3"/>
        <v>3024</v>
      </c>
      <c r="S6" s="34">
        <f t="shared" si="3"/>
        <v>33711</v>
      </c>
      <c r="T6" s="34">
        <f t="shared" si="3"/>
        <v>64.25</v>
      </c>
      <c r="U6" s="34">
        <f t="shared" si="3"/>
        <v>524.67999999999995</v>
      </c>
      <c r="V6" s="34">
        <f t="shared" si="3"/>
        <v>86</v>
      </c>
      <c r="W6" s="34">
        <f t="shared" si="3"/>
        <v>0.35</v>
      </c>
      <c r="X6" s="34">
        <f t="shared" si="3"/>
        <v>245.71</v>
      </c>
      <c r="Y6" s="35" t="str">
        <f>IF(Y7="",NA(),Y7)</f>
        <v>-</v>
      </c>
      <c r="Z6" s="35" t="str">
        <f t="shared" ref="Z6:AH6" si="4">IF(Z7="",NA(),Z7)</f>
        <v>-</v>
      </c>
      <c r="AA6" s="35" t="str">
        <f t="shared" si="4"/>
        <v>-</v>
      </c>
      <c r="AB6" s="35">
        <f t="shared" si="4"/>
        <v>457.45</v>
      </c>
      <c r="AC6" s="35">
        <f t="shared" si="4"/>
        <v>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f t="shared" si="7"/>
        <v>71666.67</v>
      </c>
      <c r="BJ6" s="35">
        <f t="shared" si="7"/>
        <v>986.7</v>
      </c>
      <c r="BK6" s="35" t="str">
        <f t="shared" si="7"/>
        <v>-</v>
      </c>
      <c r="BL6" s="35" t="str">
        <f t="shared" si="7"/>
        <v>-</v>
      </c>
      <c r="BM6" s="35" t="str">
        <f t="shared" si="7"/>
        <v>-</v>
      </c>
      <c r="BN6" s="35">
        <f t="shared" si="7"/>
        <v>407.42</v>
      </c>
      <c r="BO6" s="35">
        <f t="shared" si="7"/>
        <v>386.46</v>
      </c>
      <c r="BP6" s="34" t="str">
        <f>IF(BP7="","",IF(BP7="-","【-】","【"&amp;SUBSTITUTE(TEXT(BP7,"#,##0.00"),"-","△")&amp;"】"))</f>
        <v>【325.02】</v>
      </c>
      <c r="BQ6" s="35" t="str">
        <f>IF(BQ7="",NA(),BQ7)</f>
        <v>-</v>
      </c>
      <c r="BR6" s="35" t="str">
        <f t="shared" ref="BR6:BZ6" si="8">IF(BR7="",NA(),BR7)</f>
        <v>-</v>
      </c>
      <c r="BS6" s="35" t="str">
        <f t="shared" si="8"/>
        <v>-</v>
      </c>
      <c r="BT6" s="35">
        <f t="shared" si="8"/>
        <v>12.77</v>
      </c>
      <c r="BU6" s="35">
        <f t="shared" si="8"/>
        <v>72.16</v>
      </c>
      <c r="BV6" s="35" t="str">
        <f t="shared" si="8"/>
        <v>-</v>
      </c>
      <c r="BW6" s="35" t="str">
        <f t="shared" si="8"/>
        <v>-</v>
      </c>
      <c r="BX6" s="35" t="str">
        <f t="shared" si="8"/>
        <v>-</v>
      </c>
      <c r="BY6" s="35">
        <f t="shared" si="8"/>
        <v>57.08</v>
      </c>
      <c r="BZ6" s="35">
        <f t="shared" si="8"/>
        <v>55.85</v>
      </c>
      <c r="CA6" s="34" t="str">
        <f>IF(CA7="","",IF(CA7="-","【-】","【"&amp;SUBSTITUTE(TEXT(CA7,"#,##0.00"),"-","△")&amp;"】"))</f>
        <v>【60.61】</v>
      </c>
      <c r="CB6" s="35" t="str">
        <f>IF(CB7="",NA(),CB7)</f>
        <v>-</v>
      </c>
      <c r="CC6" s="35" t="str">
        <f t="shared" ref="CC6:CK6" si="9">IF(CC7="",NA(),CC7)</f>
        <v>-</v>
      </c>
      <c r="CD6" s="35" t="str">
        <f t="shared" si="9"/>
        <v>-</v>
      </c>
      <c r="CE6" s="35">
        <f t="shared" si="9"/>
        <v>5.6</v>
      </c>
      <c r="CF6" s="35">
        <f t="shared" si="9"/>
        <v>85.62</v>
      </c>
      <c r="CG6" s="35" t="str">
        <f t="shared" si="9"/>
        <v>-</v>
      </c>
      <c r="CH6" s="35" t="str">
        <f t="shared" si="9"/>
        <v>-</v>
      </c>
      <c r="CI6" s="35" t="str">
        <f t="shared" si="9"/>
        <v>-</v>
      </c>
      <c r="CJ6" s="35">
        <f t="shared" si="9"/>
        <v>286.86</v>
      </c>
      <c r="CK6" s="35">
        <f t="shared" si="9"/>
        <v>287.91000000000003</v>
      </c>
      <c r="CL6" s="34" t="str">
        <f>IF(CL7="","",IF(CL7="-","【-】","【"&amp;SUBSTITUTE(TEXT(CL7,"#,##0.00"),"-","△")&amp;"】"))</f>
        <v>【270.94】</v>
      </c>
      <c r="CM6" s="35" t="str">
        <f>IF(CM7="",NA(),CM7)</f>
        <v>-</v>
      </c>
      <c r="CN6" s="35" t="str">
        <f t="shared" ref="CN6:CV6" si="10">IF(CN7="",NA(),CN7)</f>
        <v>-</v>
      </c>
      <c r="CO6" s="35" t="str">
        <f t="shared" si="10"/>
        <v>-</v>
      </c>
      <c r="CP6" s="35">
        <f t="shared" si="10"/>
        <v>100</v>
      </c>
      <c r="CQ6" s="35">
        <f t="shared" si="10"/>
        <v>100</v>
      </c>
      <c r="CR6" s="35" t="str">
        <f t="shared" si="10"/>
        <v>-</v>
      </c>
      <c r="CS6" s="35" t="str">
        <f t="shared" si="10"/>
        <v>-</v>
      </c>
      <c r="CT6" s="35" t="str">
        <f t="shared" si="10"/>
        <v>-</v>
      </c>
      <c r="CU6" s="35">
        <f t="shared" si="10"/>
        <v>57.22</v>
      </c>
      <c r="CV6" s="35">
        <f t="shared" si="10"/>
        <v>54.93</v>
      </c>
      <c r="CW6" s="34" t="str">
        <f>IF(CW7="","",IF(CW7="-","【-】","【"&amp;SUBSTITUTE(TEXT(CW7,"#,##0.00"),"-","△")&amp;"】"))</f>
        <v>【57.80】</v>
      </c>
      <c r="CX6" s="35" t="str">
        <f>IF(CX7="",NA(),CX7)</f>
        <v>-</v>
      </c>
      <c r="CY6" s="35" t="str">
        <f t="shared" ref="CY6:DG6" si="11">IF(CY7="",NA(),CY7)</f>
        <v>-</v>
      </c>
      <c r="CZ6" s="35" t="str">
        <f t="shared" si="11"/>
        <v>-</v>
      </c>
      <c r="DA6" s="35">
        <f t="shared" si="11"/>
        <v>9.8000000000000007</v>
      </c>
      <c r="DB6" s="35">
        <f t="shared" si="11"/>
        <v>100</v>
      </c>
      <c r="DC6" s="35" t="str">
        <f t="shared" si="11"/>
        <v>-</v>
      </c>
      <c r="DD6" s="35" t="str">
        <f t="shared" si="11"/>
        <v>-</v>
      </c>
      <c r="DE6" s="35" t="str">
        <f t="shared" si="11"/>
        <v>-</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114081</v>
      </c>
      <c r="D7" s="37">
        <v>47</v>
      </c>
      <c r="E7" s="37">
        <v>18</v>
      </c>
      <c r="F7" s="37">
        <v>0</v>
      </c>
      <c r="G7" s="37">
        <v>0</v>
      </c>
      <c r="H7" s="37" t="s">
        <v>98</v>
      </c>
      <c r="I7" s="37" t="s">
        <v>99</v>
      </c>
      <c r="J7" s="37" t="s">
        <v>100</v>
      </c>
      <c r="K7" s="37" t="s">
        <v>101</v>
      </c>
      <c r="L7" s="37" t="s">
        <v>102</v>
      </c>
      <c r="M7" s="37" t="s">
        <v>103</v>
      </c>
      <c r="N7" s="38" t="s">
        <v>104</v>
      </c>
      <c r="O7" s="38" t="s">
        <v>105</v>
      </c>
      <c r="P7" s="38">
        <v>0.26</v>
      </c>
      <c r="Q7" s="38">
        <v>100</v>
      </c>
      <c r="R7" s="38">
        <v>3024</v>
      </c>
      <c r="S7" s="38">
        <v>33711</v>
      </c>
      <c r="T7" s="38">
        <v>64.25</v>
      </c>
      <c r="U7" s="38">
        <v>524.67999999999995</v>
      </c>
      <c r="V7" s="38">
        <v>86</v>
      </c>
      <c r="W7" s="38">
        <v>0.35</v>
      </c>
      <c r="X7" s="38">
        <v>245.71</v>
      </c>
      <c r="Y7" s="38" t="s">
        <v>104</v>
      </c>
      <c r="Z7" s="38" t="s">
        <v>104</v>
      </c>
      <c r="AA7" s="38" t="s">
        <v>104</v>
      </c>
      <c r="AB7" s="38">
        <v>457.45</v>
      </c>
      <c r="AC7" s="38">
        <v>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t="s">
        <v>104</v>
      </c>
      <c r="BI7" s="38">
        <v>71666.67</v>
      </c>
      <c r="BJ7" s="38">
        <v>986.7</v>
      </c>
      <c r="BK7" s="38" t="s">
        <v>104</v>
      </c>
      <c r="BL7" s="38" t="s">
        <v>104</v>
      </c>
      <c r="BM7" s="38" t="s">
        <v>104</v>
      </c>
      <c r="BN7" s="38">
        <v>407.42</v>
      </c>
      <c r="BO7" s="38">
        <v>386.46</v>
      </c>
      <c r="BP7" s="38">
        <v>325.02</v>
      </c>
      <c r="BQ7" s="38" t="s">
        <v>104</v>
      </c>
      <c r="BR7" s="38" t="s">
        <v>104</v>
      </c>
      <c r="BS7" s="38" t="s">
        <v>104</v>
      </c>
      <c r="BT7" s="38">
        <v>12.77</v>
      </c>
      <c r="BU7" s="38">
        <v>72.16</v>
      </c>
      <c r="BV7" s="38" t="s">
        <v>104</v>
      </c>
      <c r="BW7" s="38" t="s">
        <v>104</v>
      </c>
      <c r="BX7" s="38" t="s">
        <v>104</v>
      </c>
      <c r="BY7" s="38">
        <v>57.08</v>
      </c>
      <c r="BZ7" s="38">
        <v>55.85</v>
      </c>
      <c r="CA7" s="38">
        <v>60.61</v>
      </c>
      <c r="CB7" s="38" t="s">
        <v>104</v>
      </c>
      <c r="CC7" s="38" t="s">
        <v>104</v>
      </c>
      <c r="CD7" s="38" t="s">
        <v>104</v>
      </c>
      <c r="CE7" s="38">
        <v>5.6</v>
      </c>
      <c r="CF7" s="38">
        <v>85.62</v>
      </c>
      <c r="CG7" s="38" t="s">
        <v>104</v>
      </c>
      <c r="CH7" s="38" t="s">
        <v>104</v>
      </c>
      <c r="CI7" s="38" t="s">
        <v>104</v>
      </c>
      <c r="CJ7" s="38">
        <v>286.86</v>
      </c>
      <c r="CK7" s="38">
        <v>287.91000000000003</v>
      </c>
      <c r="CL7" s="38">
        <v>270.94</v>
      </c>
      <c r="CM7" s="38" t="s">
        <v>104</v>
      </c>
      <c r="CN7" s="38" t="s">
        <v>104</v>
      </c>
      <c r="CO7" s="38" t="s">
        <v>104</v>
      </c>
      <c r="CP7" s="38">
        <v>100</v>
      </c>
      <c r="CQ7" s="38">
        <v>100</v>
      </c>
      <c r="CR7" s="38" t="s">
        <v>104</v>
      </c>
      <c r="CS7" s="38" t="s">
        <v>104</v>
      </c>
      <c r="CT7" s="38" t="s">
        <v>104</v>
      </c>
      <c r="CU7" s="38">
        <v>57.22</v>
      </c>
      <c r="CV7" s="38">
        <v>54.93</v>
      </c>
      <c r="CW7" s="38">
        <v>57.8</v>
      </c>
      <c r="CX7" s="38" t="s">
        <v>104</v>
      </c>
      <c r="CY7" s="38" t="s">
        <v>104</v>
      </c>
      <c r="CZ7" s="38" t="s">
        <v>104</v>
      </c>
      <c r="DA7" s="38">
        <v>9.8000000000000007</v>
      </c>
      <c r="DB7" s="38">
        <v>100</v>
      </c>
      <c r="DC7" s="38" t="s">
        <v>104</v>
      </c>
      <c r="DD7" s="38" t="s">
        <v>104</v>
      </c>
      <c r="DE7" s="38" t="s">
        <v>104</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ys740919</cp:lastModifiedBy>
  <cp:lastPrinted>2020-01-16T23:44:05Z</cp:lastPrinted>
  <dcterms:created xsi:type="dcterms:W3CDTF">2019-12-05T05:28:52Z</dcterms:created>
  <dcterms:modified xsi:type="dcterms:W3CDTF">2020-01-24T00:12:21Z</dcterms:modified>
  <cp:category/>
</cp:coreProperties>
</file>