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0.8.0.25\file\2専用\310（専用）上下水道課\312課共通\02 業務班\003水道業務\031 経営比較分析（水道）\R1\60寄居町\"/>
    </mc:Choice>
  </mc:AlternateContent>
  <workbookProtection workbookAlgorithmName="SHA-512" workbookHashValue="gbTzSvHt2/zCMerzOxB0YGg65+G6zxllNy+9b+MeDkNkZbKe1xFc1yuqtacjvpYFS4IkIDrGCXfTGJfI3ixPxA==" workbookSaltValue="OQk02ozGKNaEgJB4yAlgSw==" workbookSpinCount="100000" lockStructure="1"/>
  <bookViews>
    <workbookView xWindow="0" yWindow="0" windowWidth="10230" windowHeight="74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<sst xmlns="http://schemas.openxmlformats.org/spreadsheetml/2006/main" count="220" uniqueCount="108">
  <si>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</si>
  <si>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</si>
  <si>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</si>
  <si>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</si>
  <si>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</si>
  <si>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</si>
  <si>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</si>
  <si>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</si>
  <si>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</si>
  <si>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</si>
  <si>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</si>
  <si>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</si>
  <si>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</si>
  <si>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</si>
  <si>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</si>
  <si>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</si>
  <si>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</si>
  <si>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</si>
  <si>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</si>
  <si>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</si>
  <si>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</si>
  <si>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</si>
  <si>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</si>
  <si>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</si>
  <si>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</si>
  <si>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</si>
  <si>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</si>
  <si>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</si>
  <si>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</si>
  <si>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</si>
  <si>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</si>
  <si>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</si>
  <si>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</si>
  <si>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</si>
  <si>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</si>
  <si>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</si>
  <si>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</si>
  <si>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</si>
  <si>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</si>
  <si>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</si>
  <si>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</si>
  <si>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</si>
  <si>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</si>
  <si>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</si>
  <si>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</si>
  <si>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</si>
  <si>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</si>
  <si>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</si>
  <si>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</si>
  <si>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</si>
  <si>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</si>
  <si>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</si>
  <si>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</si>
  <si>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</si>
  <si>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</si>
  <si>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</si>
  <si>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</si>
  <si>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</si>
  <si>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</si>
  <si>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</si>
  <si>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</si>
  <si>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</si>
  <si>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</si>
  <si>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</si>
  <si>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</si>
  <si>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</si>
  <si>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</si>
  <si>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</si>
  <si>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</si>
  <si>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</si>
  <si>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</si>
  <si>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</si>
  <si>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</si>
  <si>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</si>
  <si>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</si>
  <si>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</si>
  <si>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</si>
  <si>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</si>
  <si>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</si>
  <si>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</si>
  <si>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</si>
  <si>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</si>
  <si>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</si>
  <si>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</si>
  <si>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</si>
  <si>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</si>
  <si>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</si>
  <si>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</si>
  <si>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</si>
  <si>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</si>
  <si>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</si>
  <si>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</si>
  <si>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</si>
  <si>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寄居町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</si>
  <si>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</si>
  <si>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</si>
  <si>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</si>
  <si>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</si>
  <si>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</si>
  <si>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</si>
  <si>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</si>
  <si>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</si>
  <si>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</si>
  <si>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</si>
  <si>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</si>
  <si>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現状、経営の健全性・効率性は概ね保たれている。
　しかしながら、給水収益の減少及び工事等の建設改良費の増加は今後とも見込まれるため、経常収支比率や流動比率等注視していかなければならない。
　老朽化の状況については、令和2年度に策定予定の経営戦略及び施設整備計画に基づいた更新を行っていき、指標等が悪化することのないよう注視しながら事業進捗に向け取り組んでいきたい。</t>
    <rPh sb="108" eb="110">
      <t>レイワ</t>
    </rPh>
    <rPh sb="145" eb="147">
      <t>シヒョウ</t>
    </rPh>
    <rPh sb="147" eb="148">
      <t>トウ</t>
    </rPh>
    <rPh sb="160" eb="162">
      <t>チュウシ</t>
    </rPh>
    <rPh sb="166" eb="168">
      <t>ジギョウ</t>
    </rPh>
    <rPh sb="168" eb="170">
      <t>シンチョク</t>
    </rPh>
    <rPh sb="171" eb="172">
      <t>ム</t>
    </rPh>
    <phoneticPr fontId="4"/>
  </si>
  <si>
    <t>　①有形固定資産減価償却率は微増しており全国平均、類似団体平均よりも数値は高いものの、法定耐用年数の近い資産については、更新を行う必要が出てくるので今後とも注視していきたい。
　②管路経年化率については全国平均、類似団体平均に比べ低く、法定耐用年数を超えている管は少なく、③管路更新率についても全国平均、類似団体よりも数値が高いが、今後についても水道ビジョンによる管路更新を進めていくための経営戦略を策定し、それに沿った整備を進め、将来の大規模な更新等に備えていきたい。</t>
    <rPh sb="22" eb="24">
      <t>ヘイキン</t>
    </rPh>
    <rPh sb="25" eb="27">
      <t>ルイジ</t>
    </rPh>
    <rPh sb="27" eb="29">
      <t>ダンタイ</t>
    </rPh>
    <rPh sb="29" eb="31">
      <t>ヘイキン</t>
    </rPh>
    <rPh sb="34" eb="36">
      <t>スウチ</t>
    </rPh>
    <rPh sb="37" eb="38">
      <t>タカ</t>
    </rPh>
    <rPh sb="43" eb="45">
      <t>ホウテイ</t>
    </rPh>
    <rPh sb="45" eb="47">
      <t>タイヨウ</t>
    </rPh>
    <rPh sb="47" eb="49">
      <t>ネンスウ</t>
    </rPh>
    <rPh sb="50" eb="51">
      <t>チカ</t>
    </rPh>
    <rPh sb="52" eb="54">
      <t>シサン</t>
    </rPh>
    <rPh sb="60" eb="62">
      <t>コウシン</t>
    </rPh>
    <rPh sb="63" eb="64">
      <t>オコナ</t>
    </rPh>
    <rPh sb="65" eb="67">
      <t>ヒツヨウ</t>
    </rPh>
    <rPh sb="68" eb="69">
      <t>デ</t>
    </rPh>
    <rPh sb="74" eb="76">
      <t>コンゴ</t>
    </rPh>
    <rPh sb="78" eb="80">
      <t>チュウシ</t>
    </rPh>
    <rPh sb="101" eb="103">
      <t>ゼンコク</t>
    </rPh>
    <rPh sb="103" eb="105">
      <t>ヘイキン</t>
    </rPh>
    <rPh sb="106" eb="108">
      <t>ルイジ</t>
    </rPh>
    <rPh sb="108" eb="110">
      <t>ダンタイ</t>
    </rPh>
    <rPh sb="152" eb="154">
      <t>ルイジ</t>
    </rPh>
    <rPh sb="154" eb="156">
      <t>ダンタイ</t>
    </rPh>
    <rPh sb="159" eb="161">
      <t>スウチ</t>
    </rPh>
    <rPh sb="162" eb="163">
      <t>タカ</t>
    </rPh>
    <phoneticPr fontId="4"/>
  </si>
  <si>
    <t>　①経常収支比率は、機械等の修繕や減価償却費等維持管理に関する費用等の増により営業費用が14百万増加したことから、前年度に比べ約2%の減となった。
　しかしながら、数値は100%を超え全国平均及び類似団体を上回っており、②累積欠損金比率も0%であることから健全な黒字経営が行われている。
　③流動比率は管路更新に伴う工事等の未払い金分の増により流動負債が約82百万増加したことが大きな要因となり、前年度に比べ約142%の減となった。
　全国平均と比較すると数値は上回っているものの、類似団体平均と比較すると数値が低い。将来的には施設更新等で今後も現金の減少等が見込まれるので、経費削減や起債等措置を行っていきたい。
　④企業債残高対給水収益比率については当町では起債を行っていないため減少傾向である。
　ただし、今後の施設更新が控えていることから起債を行う際には当該比率にも注視していきたい。
　⑤料金回収率はその算定基礎である⑥給水原価が費用等の増に伴い前年度比約4%増加しているものの、依然全国平均、類似平均よりも高い数値である。このことから、給水に係る費用が給水収益でまかなわれている。
　⑦施設利用率、⑧有収率についても全国平均・類似団体平均を上回っているが、老朽管更新や漏水調査等の漏水防止策を行っていきたい。　
　</t>
    <rPh sb="2" eb="4">
      <t>ケイジョウ</t>
    </rPh>
    <rPh sb="4" eb="6">
      <t>シュウシ</t>
    </rPh>
    <rPh sb="6" eb="8">
      <t>ヒリツ</t>
    </rPh>
    <rPh sb="10" eb="12">
      <t>キカイ</t>
    </rPh>
    <rPh sb="12" eb="13">
      <t>トウ</t>
    </rPh>
    <rPh sb="14" eb="16">
      <t>シュウゼン</t>
    </rPh>
    <rPh sb="17" eb="19">
      <t>ゲンカ</t>
    </rPh>
    <rPh sb="19" eb="21">
      <t>ショウキャク</t>
    </rPh>
    <rPh sb="21" eb="22">
      <t>ヒ</t>
    </rPh>
    <rPh sb="22" eb="23">
      <t>トウ</t>
    </rPh>
    <rPh sb="23" eb="25">
      <t>イジ</t>
    </rPh>
    <rPh sb="25" eb="27">
      <t>カンリ</t>
    </rPh>
    <rPh sb="28" eb="29">
      <t>カン</t>
    </rPh>
    <rPh sb="31" eb="33">
      <t>ヒヨウ</t>
    </rPh>
    <rPh sb="33" eb="34">
      <t>トウ</t>
    </rPh>
    <rPh sb="35" eb="36">
      <t>ゾウ</t>
    </rPh>
    <rPh sb="39" eb="41">
      <t>エイギョウ</t>
    </rPh>
    <rPh sb="41" eb="43">
      <t>ヒヨウ</t>
    </rPh>
    <rPh sb="46" eb="48">
      <t>ヒャクマン</t>
    </rPh>
    <rPh sb="48" eb="50">
      <t>ゾウカ</t>
    </rPh>
    <rPh sb="57" eb="60">
      <t>ゼンネンド</t>
    </rPh>
    <rPh sb="61" eb="62">
      <t>クラ</t>
    </rPh>
    <rPh sb="63" eb="64">
      <t>ヤク</t>
    </rPh>
    <rPh sb="67" eb="68">
      <t>ゲン</t>
    </rPh>
    <rPh sb="82" eb="84">
      <t>スウチ</t>
    </rPh>
    <rPh sb="90" eb="91">
      <t>コ</t>
    </rPh>
    <rPh sb="92" eb="94">
      <t>ゼンコク</t>
    </rPh>
    <rPh sb="94" eb="96">
      <t>ヘイキン</t>
    </rPh>
    <rPh sb="96" eb="97">
      <t>オヨ</t>
    </rPh>
    <rPh sb="98" eb="100">
      <t>ルイジ</t>
    </rPh>
    <rPh sb="100" eb="102">
      <t>ダンタイ</t>
    </rPh>
    <rPh sb="103" eb="105">
      <t>ウワマワ</t>
    </rPh>
    <rPh sb="111" eb="113">
      <t>ルイセキ</t>
    </rPh>
    <rPh sb="113" eb="115">
      <t>ケッソン</t>
    </rPh>
    <rPh sb="115" eb="116">
      <t>キン</t>
    </rPh>
    <rPh sb="116" eb="118">
      <t>ヒリツ</t>
    </rPh>
    <rPh sb="128" eb="130">
      <t>ケンゼン</t>
    </rPh>
    <rPh sb="131" eb="133">
      <t>クロジ</t>
    </rPh>
    <rPh sb="133" eb="135">
      <t>ケイエイ</t>
    </rPh>
    <rPh sb="136" eb="137">
      <t>オコナ</t>
    </rPh>
    <rPh sb="146" eb="148">
      <t>リュウドウ</t>
    </rPh>
    <rPh sb="148" eb="150">
      <t>ヒリツ</t>
    </rPh>
    <rPh sb="151" eb="153">
      <t>カンロ</t>
    </rPh>
    <rPh sb="153" eb="155">
      <t>コウシン</t>
    </rPh>
    <rPh sb="156" eb="157">
      <t>トモナ</t>
    </rPh>
    <rPh sb="158" eb="160">
      <t>コウジ</t>
    </rPh>
    <rPh sb="160" eb="161">
      <t>トウ</t>
    </rPh>
    <rPh sb="162" eb="164">
      <t>ミバラ</t>
    </rPh>
    <rPh sb="165" eb="166">
      <t>キン</t>
    </rPh>
    <rPh sb="166" eb="167">
      <t>ブン</t>
    </rPh>
    <rPh sb="168" eb="169">
      <t>ゾウ</t>
    </rPh>
    <rPh sb="172" eb="174">
      <t>リュウドウ</t>
    </rPh>
    <rPh sb="174" eb="176">
      <t>フサイ</t>
    </rPh>
    <rPh sb="177" eb="178">
      <t>ヤク</t>
    </rPh>
    <rPh sb="180" eb="182">
      <t>ヒャクマン</t>
    </rPh>
    <rPh sb="182" eb="184">
      <t>ゾウカ</t>
    </rPh>
    <rPh sb="189" eb="190">
      <t>オオ</t>
    </rPh>
    <rPh sb="192" eb="194">
      <t>ヨウイン</t>
    </rPh>
    <rPh sb="198" eb="201">
      <t>ゼンネンド</t>
    </rPh>
    <rPh sb="202" eb="203">
      <t>クラ</t>
    </rPh>
    <rPh sb="204" eb="205">
      <t>ヤク</t>
    </rPh>
    <rPh sb="210" eb="211">
      <t>ゲン</t>
    </rPh>
    <rPh sb="218" eb="220">
      <t>ゼンコク</t>
    </rPh>
    <rPh sb="220" eb="222">
      <t>ヘイキン</t>
    </rPh>
    <rPh sb="223" eb="225">
      <t>ヒカク</t>
    </rPh>
    <rPh sb="228" eb="230">
      <t>スウチ</t>
    </rPh>
    <rPh sb="231" eb="233">
      <t>ウワマワ</t>
    </rPh>
    <rPh sb="241" eb="243">
      <t>ルイジ</t>
    </rPh>
    <rPh sb="243" eb="245">
      <t>ダンタイ</t>
    </rPh>
    <rPh sb="245" eb="247">
      <t>ヘイキン</t>
    </rPh>
    <rPh sb="248" eb="250">
      <t>ヒカク</t>
    </rPh>
    <rPh sb="253" eb="255">
      <t>スウチ</t>
    </rPh>
    <rPh sb="256" eb="257">
      <t>ヒク</t>
    </rPh>
    <rPh sb="259" eb="262">
      <t>ショウライテキ</t>
    </rPh>
    <rPh sb="264" eb="266">
      <t>シセツ</t>
    </rPh>
    <rPh sb="266" eb="268">
      <t>コウシン</t>
    </rPh>
    <rPh sb="268" eb="269">
      <t>トウ</t>
    </rPh>
    <rPh sb="270" eb="272">
      <t>コンゴ</t>
    </rPh>
    <rPh sb="273" eb="275">
      <t>ゲンキン</t>
    </rPh>
    <rPh sb="276" eb="278">
      <t>ゲンショウ</t>
    </rPh>
    <rPh sb="278" eb="279">
      <t>トウ</t>
    </rPh>
    <rPh sb="280" eb="282">
      <t>ミコ</t>
    </rPh>
    <rPh sb="288" eb="290">
      <t>ケイヒ</t>
    </rPh>
    <rPh sb="290" eb="292">
      <t>サクゲン</t>
    </rPh>
    <rPh sb="293" eb="295">
      <t>キサイ</t>
    </rPh>
    <rPh sb="295" eb="296">
      <t>トウ</t>
    </rPh>
    <rPh sb="296" eb="298">
      <t>ソチ</t>
    </rPh>
    <rPh sb="299" eb="300">
      <t>オコナ</t>
    </rPh>
    <rPh sb="310" eb="312">
      <t>キギョウ</t>
    </rPh>
    <rPh sb="312" eb="313">
      <t>サイ</t>
    </rPh>
    <rPh sb="313" eb="315">
      <t>ザンダカ</t>
    </rPh>
    <rPh sb="315" eb="316">
      <t>タイ</t>
    </rPh>
    <rPh sb="316" eb="318">
      <t>キュウスイ</t>
    </rPh>
    <rPh sb="318" eb="320">
      <t>シュウエキ</t>
    </rPh>
    <rPh sb="320" eb="322">
      <t>ヒリツ</t>
    </rPh>
    <rPh sb="327" eb="329">
      <t>トウチョウ</t>
    </rPh>
    <rPh sb="331" eb="333">
      <t>キサイ</t>
    </rPh>
    <rPh sb="334" eb="335">
      <t>オコナ</t>
    </rPh>
    <rPh sb="342" eb="344">
      <t>ゲンショウ</t>
    </rPh>
    <rPh sb="344" eb="346">
      <t>ケイコウ</t>
    </rPh>
    <rPh sb="356" eb="358">
      <t>コンゴ</t>
    </rPh>
    <rPh sb="359" eb="361">
      <t>シセツ</t>
    </rPh>
    <rPh sb="361" eb="363">
      <t>コウシン</t>
    </rPh>
    <rPh sb="364" eb="365">
      <t>ヒカ</t>
    </rPh>
    <rPh sb="373" eb="375">
      <t>キサイ</t>
    </rPh>
    <rPh sb="376" eb="377">
      <t>オコナ</t>
    </rPh>
    <rPh sb="378" eb="379">
      <t>サイ</t>
    </rPh>
    <rPh sb="381" eb="383">
      <t>トウガイ</t>
    </rPh>
    <rPh sb="383" eb="385">
      <t>ヒリツ</t>
    </rPh>
    <rPh sb="387" eb="389">
      <t>チュウシ</t>
    </rPh>
    <rPh sb="399" eb="401">
      <t>リョウキン</t>
    </rPh>
    <rPh sb="401" eb="403">
      <t>カイシュウ</t>
    </rPh>
    <rPh sb="403" eb="404">
      <t>リツ</t>
    </rPh>
    <rPh sb="407" eb="409">
      <t>サンテイ</t>
    </rPh>
    <rPh sb="409" eb="411">
      <t>キソ</t>
    </rPh>
    <rPh sb="415" eb="417">
      <t>キュウスイ</t>
    </rPh>
    <rPh sb="417" eb="419">
      <t>ゲンカ</t>
    </rPh>
    <rPh sb="420" eb="422">
      <t>ヒヨウ</t>
    </rPh>
    <rPh sb="422" eb="423">
      <t>トウ</t>
    </rPh>
    <rPh sb="424" eb="425">
      <t>ゾウ</t>
    </rPh>
    <rPh sb="426" eb="427">
      <t>トモナ</t>
    </rPh>
    <rPh sb="428" eb="431">
      <t>ゼンネンド</t>
    </rPh>
    <rPh sb="431" eb="432">
      <t>ヒ</t>
    </rPh>
    <rPh sb="432" eb="433">
      <t>ヤク</t>
    </rPh>
    <rPh sb="435" eb="437">
      <t>ゾウカ</t>
    </rPh>
    <rPh sb="445" eb="447">
      <t>イゼン</t>
    </rPh>
    <rPh sb="447" eb="449">
      <t>ゼンコク</t>
    </rPh>
    <rPh sb="449" eb="451">
      <t>ヘイキン</t>
    </rPh>
    <rPh sb="452" eb="454">
      <t>ルイジ</t>
    </rPh>
    <rPh sb="454" eb="456">
      <t>ヘイキン</t>
    </rPh>
    <rPh sb="459" eb="460">
      <t>タカ</t>
    </rPh>
    <rPh sb="461" eb="463">
      <t>スウチ</t>
    </rPh>
    <rPh sb="474" eb="476">
      <t>キュウスイ</t>
    </rPh>
    <rPh sb="477" eb="478">
      <t>カカ</t>
    </rPh>
    <rPh sb="479" eb="481">
      <t>ヒヨウ</t>
    </rPh>
    <rPh sb="482" eb="484">
      <t>キュウスイ</t>
    </rPh>
    <rPh sb="484" eb="486">
      <t>シュウエキ</t>
    </rPh>
    <rPh sb="499" eb="501">
      <t>シセツ</t>
    </rPh>
    <rPh sb="501" eb="503">
      <t>リヨウ</t>
    </rPh>
    <rPh sb="503" eb="504">
      <t>リツ</t>
    </rPh>
    <rPh sb="506" eb="509">
      <t>ユウシュウリツ</t>
    </rPh>
    <rPh sb="514" eb="516">
      <t>ゼンコク</t>
    </rPh>
    <rPh sb="516" eb="518">
      <t>ヘイキン</t>
    </rPh>
    <rPh sb="519" eb="521">
      <t>ルイジ</t>
    </rPh>
    <rPh sb="521" eb="523">
      <t>ダンタイ</t>
    </rPh>
    <rPh sb="523" eb="525">
      <t>ヘイキン</t>
    </rPh>
    <rPh sb="526" eb="528">
      <t>ウワマワ</t>
    </rPh>
    <rPh sb="534" eb="536">
      <t>ロウキュウ</t>
    </rPh>
    <rPh sb="536" eb="537">
      <t>カン</t>
    </rPh>
    <rPh sb="537" eb="539">
      <t>コウシン</t>
    </rPh>
    <rPh sb="540" eb="542">
      <t>ロウスイ</t>
    </rPh>
    <rPh sb="542" eb="544">
      <t>チョウサ</t>
    </rPh>
    <rPh sb="544" eb="545">
      <t>トウ</t>
    </rPh>
    <rPh sb="546" eb="548">
      <t>ロウスイ</t>
    </rPh>
    <rPh sb="548" eb="550">
      <t>ボウシ</t>
    </rPh>
    <rPh sb="550" eb="551">
      <t>サク</t>
    </rPh>
    <rPh sb="552" eb="55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</si>
</sst>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1.1000000000000001</c:v>
                </c:pt>
                <c:pt idx="1">
                  <c:v>1.19</c:v>
                </c:pt>
                <c:pt idx="2">
                  <c:v>0.09</c:v>
                </c:pt>
                <c:pt idx="3">
                  <c:v>1.68</c:v>
                </c:pt>
                <c:pt idx="4">
                  <c:v>2.0699999999999998</c:v>
                </c:pt>
              </c:numCache>
            </c:numRef>
          </c:val>
          <c:extLst>
            <c:ext xmlns:c16="http://schemas.microsoft.com/office/drawing/2014/chart" uri="{C3380CC4-5D6E-409C-BE32-E72D297353CC}">
              <c16:uniqueId val="{00000000-4061-47FC-AD61-BCBE62E1E2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4061-47FC-AD61-BCBE62E1E2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66.88</c:v>
                </c:pt>
                <c:pt idx="1">
                  <c:v>66.17</c:v>
                </c:pt>
                <c:pt idx="2">
                  <c:v>65.98</c:v>
                </c:pt>
                <c:pt idx="3">
                  <c:v>65.89</c:v>
                </c:pt>
                <c:pt idx="4">
                  <c:v>65.61</c:v>
                </c:pt>
              </c:numCache>
            </c:numRef>
          </c:val>
          <c:extLst>
            <c:ext xmlns:c16="http://schemas.microsoft.com/office/drawing/2014/chart" uri="{C3380CC4-5D6E-409C-BE32-E72D297353CC}">
              <c16:uniqueId val="{00000000-04F5-486E-BA53-A3986BD86F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04F5-486E-BA53-A3986BD86F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91.29</c:v>
                </c:pt>
                <c:pt idx="1">
                  <c:v>92.07</c:v>
                </c:pt>
                <c:pt idx="2">
                  <c:v>92.25</c:v>
                </c:pt>
                <c:pt idx="3">
                  <c:v>91.32</c:v>
                </c:pt>
                <c:pt idx="4">
                  <c:v>91.53</c:v>
                </c:pt>
              </c:numCache>
            </c:numRef>
          </c:val>
          <c:extLst>
            <c:ext xmlns:c16="http://schemas.microsoft.com/office/drawing/2014/chart" uri="{C3380CC4-5D6E-409C-BE32-E72D297353CC}">
              <c16:uniqueId val="{00000000-5F23-4DF1-9CB0-0CDC192038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5F23-4DF1-9CB0-0CDC192038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114.2</c:v>
                </c:pt>
                <c:pt idx="1">
                  <c:v>118.92</c:v>
                </c:pt>
                <c:pt idx="2">
                  <c:v>123.69</c:v>
                </c:pt>
                <c:pt idx="3">
                  <c:v>120.29</c:v>
                </c:pt>
                <c:pt idx="4">
                  <c:v>117.97</c:v>
                </c:pt>
              </c:numCache>
            </c:numRef>
          </c:val>
          <c:extLst>
            <c:ext xmlns:c16="http://schemas.microsoft.com/office/drawing/2014/chart" uri="{C3380CC4-5D6E-409C-BE32-E72D297353CC}">
              <c16:uniqueId val="{00000000-AA90-4C42-A544-2E6225F6EE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AA90-4C42-A544-2E6225F6EE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48.45</c:v>
                </c:pt>
                <c:pt idx="1">
                  <c:v>50</c:v>
                </c:pt>
                <c:pt idx="2">
                  <c:v>50.89</c:v>
                </c:pt>
                <c:pt idx="3">
                  <c:v>51.5</c:v>
                </c:pt>
                <c:pt idx="4">
                  <c:v>51.83</c:v>
                </c:pt>
              </c:numCache>
            </c:numRef>
          </c:val>
          <c:extLst>
            <c:ext xmlns:c16="http://schemas.microsoft.com/office/drawing/2014/chart" uri="{C3380CC4-5D6E-409C-BE32-E72D297353CC}">
              <c16:uniqueId val="{00000000-BBC2-46C2-87A3-77BD6CE713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BBC2-46C2-87A3-77BD6CE713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8.26</c:v>
                </c:pt>
                <c:pt idx="1">
                  <c:v>2.35</c:v>
                </c:pt>
                <c:pt idx="2">
                  <c:v>1.1499999999999999</c:v>
                </c:pt>
                <c:pt idx="3">
                  <c:v>1.1399999999999999</c:v>
                </c:pt>
                <c:pt idx="4">
                  <c:v>1.1399999999999999</c:v>
                </c:pt>
              </c:numCache>
            </c:numRef>
          </c:val>
          <c:extLst>
            <c:ext xmlns:c16="http://schemas.microsoft.com/office/drawing/2014/chart" uri="{C3380CC4-5D6E-409C-BE32-E72D297353CC}">
              <c16:uniqueId val="{00000000-C454-4B0E-A106-4DF4E03489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C454-4B0E-A106-4DF4E03489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D9-478C-920D-30CA268980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10D9-478C-920D-30CA268980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736.41</c:v>
                </c:pt>
                <c:pt idx="1">
                  <c:v>672.39</c:v>
                </c:pt>
                <c:pt idx="2">
                  <c:v>454.66</c:v>
                </c:pt>
                <c:pt idx="3">
                  <c:v>496.74</c:v>
                </c:pt>
                <c:pt idx="4">
                  <c:v>353.88</c:v>
                </c:pt>
              </c:numCache>
            </c:numRef>
          </c:val>
          <c:extLst>
            <c:ext xmlns:c16="http://schemas.microsoft.com/office/drawing/2014/chart" uri="{C3380CC4-5D6E-409C-BE32-E72D297353CC}">
              <c16:uniqueId val="{00000000-38EA-4936-88EB-AB1C5B59A4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38EA-4936-88EB-AB1C5B59A4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100.49</c:v>
                </c:pt>
                <c:pt idx="1">
                  <c:v>91.99</c:v>
                </c:pt>
                <c:pt idx="2">
                  <c:v>83.62</c:v>
                </c:pt>
                <c:pt idx="3">
                  <c:v>75.709999999999994</c:v>
                </c:pt>
                <c:pt idx="4">
                  <c:v>66.56</c:v>
                </c:pt>
              </c:numCache>
            </c:numRef>
          </c:val>
          <c:extLst>
            <c:ext xmlns:c16="http://schemas.microsoft.com/office/drawing/2014/chart" uri="{C3380CC4-5D6E-409C-BE32-E72D297353CC}">
              <c16:uniqueId val="{00000000-C942-4932-AFBA-2B66D654F4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C942-4932-AFBA-2B66D654F4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108.84</c:v>
                </c:pt>
                <c:pt idx="1">
                  <c:v>116.29</c:v>
                </c:pt>
                <c:pt idx="2">
                  <c:v>121.96</c:v>
                </c:pt>
                <c:pt idx="3">
                  <c:v>117.5</c:v>
                </c:pt>
                <c:pt idx="4">
                  <c:v>114.81</c:v>
                </c:pt>
              </c:numCache>
            </c:numRef>
          </c:val>
          <c:extLst>
            <c:ext xmlns:c16="http://schemas.microsoft.com/office/drawing/2014/chart" uri="{C3380CC4-5D6E-409C-BE32-E72D297353CC}">
              <c16:uniqueId val="{00000000-CCC7-447D-8EA7-5F3ADAEC33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CCC7-447D-8EA7-5F3ADAEC33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160.71</c:v>
                </c:pt>
                <c:pt idx="1">
                  <c:v>150.37</c:v>
                </c:pt>
                <c:pt idx="2">
                  <c:v>143.51</c:v>
                </c:pt>
                <c:pt idx="3">
                  <c:v>148.94999999999999</c:v>
                </c:pt>
                <c:pt idx="4">
                  <c:v>153.08000000000001</c:v>
                </c:pt>
              </c:numCache>
            </c:numRef>
          </c:val>
          <c:extLst>
            <c:ext xmlns:c16="http://schemas.microsoft.com/office/drawing/2014/chart" uri="{C3380CC4-5D6E-409C-BE32-E72D297353CC}">
              <c16:uniqueId val="{00000000-C011-41FD-B70D-EA252FBA17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C011-41FD-B70D-EA252FBA17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寄居町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33711</v>
      </c>
      <c r="AM8" s="70"/>
      <c r="AN8" s="70"/>
      <c r="AO8" s="70"/>
      <c r="AP8" s="70"/>
      <c r="AQ8" s="70"/>
      <c r="AR8" s="70"/>
      <c r="AS8" s="70"/>
      <c r="AT8" s="66">
        <f>データ!$S$6</f>
        <v>64.25</v>
      </c>
      <c r="AU8" s="67"/>
      <c r="AV8" s="67"/>
      <c r="AW8" s="67"/>
      <c r="AX8" s="67"/>
      <c r="AY8" s="67"/>
      <c r="AZ8" s="67"/>
      <c r="BA8" s="67"/>
      <c r="BB8" s="69">
        <f>データ!$T$6</f>
        <v>524.67999999999995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89.89</v>
      </c>
      <c r="J10" s="67"/>
      <c r="K10" s="67"/>
      <c r="L10" s="67"/>
      <c r="M10" s="67"/>
      <c r="N10" s="67"/>
      <c r="O10" s="68"/>
      <c r="P10" s="69">
        <f>データ!$P$6</f>
        <v>99.48</v>
      </c>
      <c r="Q10" s="69"/>
      <c r="R10" s="69"/>
      <c r="S10" s="69"/>
      <c r="T10" s="69"/>
      <c r="U10" s="69"/>
      <c r="V10" s="69"/>
      <c r="W10" s="70">
        <f>データ!$Q$6</f>
        <v>2932</v>
      </c>
      <c r="X10" s="70"/>
      <c r="Y10" s="70"/>
      <c r="Z10" s="70"/>
      <c r="AA10" s="70"/>
      <c r="AB10" s="70"/>
      <c r="AC10" s="70"/>
      <c r="AD10" s="2"/>
      <c r="AE10" s="2"/>
      <c r="AF10" s="2"/>
      <c r="AG10" s="2"/>
      <c r="AH10" s="4"/>
      <c r="AI10" s="4"/>
      <c r="AJ10" s="4"/>
      <c r="AK10" s="4"/>
      <c r="AL10" s="70">
        <f>データ!$U$6</f>
        <v>33400</v>
      </c>
      <c r="AM10" s="70"/>
      <c r="AN10" s="70"/>
      <c r="AO10" s="70"/>
      <c r="AP10" s="70"/>
      <c r="AQ10" s="70"/>
      <c r="AR10" s="70"/>
      <c r="AS10" s="70"/>
      <c r="AT10" s="66">
        <f>データ!$V$6</f>
        <v>63.55</v>
      </c>
      <c r="AU10" s="67"/>
      <c r="AV10" s="67"/>
      <c r="AW10" s="67"/>
      <c r="AX10" s="67"/>
      <c r="AY10" s="67"/>
      <c r="AZ10" s="67"/>
      <c r="BA10" s="67"/>
      <c r="BB10" s="69">
        <f>データ!$W$6</f>
        <v>525.57000000000005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mOEvYBfK+bdGq3VEWQZ21jDCrQjyvXZIz4E+IFNnzUwbfiSfRsyoF1Z6udr5dxlq0aHNj4QMKZF0WgJme4dXg==" saltValue="EeuXJJS5EXNYZuCjfthj0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114081</v>
      </c>
      <c r="D6" s="34">
        <f t="shared" si="3"/>
        <v>46</v>
      </c>
      <c r="E6" s="34">
        <f t="shared" si="3"/>
        <v>1</v>
      </c>
      <c r="F6" s="34">
        <f t="shared" si="3"/>
        <v>0</v>
      </c>
      <c r="G6" s="34">
        <f t="shared" si="3"/>
        <v>1</v>
      </c>
      <c r="H6" s="34" t="str">
        <f t="shared" si="3"/>
        <v>埼玉県　寄居町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89.89</v>
      </c>
      <c r="P6" s="35">
        <f t="shared" si="3"/>
        <v>99.48</v>
      </c>
      <c r="Q6" s="35">
        <f t="shared" si="3"/>
        <v>2932</v>
      </c>
      <c r="R6" s="35">
        <f t="shared" si="3"/>
        <v>33711</v>
      </c>
      <c r="S6" s="35">
        <f t="shared" si="3"/>
        <v>64.25</v>
      </c>
      <c r="T6" s="35">
        <f t="shared" si="3"/>
        <v>524.67999999999995</v>
      </c>
      <c r="U6" s="35">
        <f t="shared" si="3"/>
        <v>33400</v>
      </c>
      <c r="V6" s="35">
        <f t="shared" si="3"/>
        <v>63.55</v>
      </c>
      <c r="W6" s="35">
        <f t="shared" si="3"/>
        <v>525.57000000000005</v>
      </c>
      <c r="X6" s="36">
        <f>IF(X7="",NA(),X7)</f>
        <v>114.2</v>
      </c>
      <c r="Y6" s="36">
        <f t="shared" ref="Y6:AG6" si="4">IF(Y7="",NA(),Y7)</f>
        <v>118.92</v>
      </c>
      <c r="Z6" s="36">
        <f t="shared" si="4"/>
        <v>123.69</v>
      </c>
      <c r="AA6" s="36">
        <f t="shared" si="4"/>
        <v>120.29</v>
      </c>
      <c r="AB6" s="36">
        <f t="shared" si="4"/>
        <v>117.97</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736.41</v>
      </c>
      <c r="AU6" s="36">
        <f t="shared" ref="AU6:BC6" si="6">IF(AU7="",NA(),AU7)</f>
        <v>672.39</v>
      </c>
      <c r="AV6" s="36">
        <f t="shared" si="6"/>
        <v>454.66</v>
      </c>
      <c r="AW6" s="36">
        <f t="shared" si="6"/>
        <v>496.74</v>
      </c>
      <c r="AX6" s="36">
        <f t="shared" si="6"/>
        <v>353.88</v>
      </c>
      <c r="AY6" s="36">
        <f t="shared" si="6"/>
        <v>382.09</v>
      </c>
      <c r="AZ6" s="36">
        <f t="shared" si="6"/>
        <v>371.31</v>
      </c>
      <c r="BA6" s="36">
        <f t="shared" si="6"/>
        <v>377.63</v>
      </c>
      <c r="BB6" s="36">
        <f t="shared" si="6"/>
        <v>357.34</v>
      </c>
      <c r="BC6" s="36">
        <f t="shared" si="6"/>
        <v>366.03</v>
      </c>
      <c r="BD6" s="35" t="str">
        <f>IF(BD7="","",IF(BD7="-","【-】","【"&amp;SUBSTITUTE(TEXT(BD7,"#,##0.00"),"-","△")&amp;"】"))</f>
        <v>【261.93】</v>
      </c>
      <c r="BE6" s="36">
        <f>IF(BE7="",NA(),BE7)</f>
        <v>100.49</v>
      </c>
      <c r="BF6" s="36">
        <f t="shared" ref="BF6:BN6" si="7">IF(BF7="",NA(),BF7)</f>
        <v>91.99</v>
      </c>
      <c r="BG6" s="36">
        <f t="shared" si="7"/>
        <v>83.62</v>
      </c>
      <c r="BH6" s="36">
        <f t="shared" si="7"/>
        <v>75.709999999999994</v>
      </c>
      <c r="BI6" s="36">
        <f t="shared" si="7"/>
        <v>66.56</v>
      </c>
      <c r="BJ6" s="36">
        <f t="shared" si="7"/>
        <v>385.06</v>
      </c>
      <c r="BK6" s="36">
        <f t="shared" si="7"/>
        <v>373.09</v>
      </c>
      <c r="BL6" s="36">
        <f t="shared" si="7"/>
        <v>364.71</v>
      </c>
      <c r="BM6" s="36">
        <f t="shared" si="7"/>
        <v>373.69</v>
      </c>
      <c r="BN6" s="36">
        <f t="shared" si="7"/>
        <v>370.12</v>
      </c>
      <c r="BO6" s="35" t="str">
        <f>IF(BO7="","",IF(BO7="-","【-】","【"&amp;SUBSTITUTE(TEXT(BO7,"#,##0.00"),"-","△")&amp;"】"))</f>
        <v>【270.46】</v>
      </c>
      <c r="BP6" s="36">
        <f>IF(BP7="",NA(),BP7)</f>
        <v>108.84</v>
      </c>
      <c r="BQ6" s="36">
        <f t="shared" ref="BQ6:BY6" si="8">IF(BQ7="",NA(),BQ7)</f>
        <v>116.29</v>
      </c>
      <c r="BR6" s="36">
        <f t="shared" si="8"/>
        <v>121.96</v>
      </c>
      <c r="BS6" s="36">
        <f t="shared" si="8"/>
        <v>117.5</v>
      </c>
      <c r="BT6" s="36">
        <f t="shared" si="8"/>
        <v>114.81</v>
      </c>
      <c r="BU6" s="36">
        <f t="shared" si="8"/>
        <v>99.07</v>
      </c>
      <c r="BV6" s="36">
        <f t="shared" si="8"/>
        <v>99.99</v>
      </c>
      <c r="BW6" s="36">
        <f t="shared" si="8"/>
        <v>100.65</v>
      </c>
      <c r="BX6" s="36">
        <f t="shared" si="8"/>
        <v>99.87</v>
      </c>
      <c r="BY6" s="36">
        <f t="shared" si="8"/>
        <v>100.42</v>
      </c>
      <c r="BZ6" s="35" t="str">
        <f>IF(BZ7="","",IF(BZ7="-","【-】","【"&amp;SUBSTITUTE(TEXT(BZ7,"#,##0.00"),"-","△")&amp;"】"))</f>
        <v>【103.91】</v>
      </c>
      <c r="CA6" s="36">
        <f>IF(CA7="",NA(),CA7)</f>
        <v>160.71</v>
      </c>
      <c r="CB6" s="36">
        <f t="shared" ref="CB6:CJ6" si="9">IF(CB7="",NA(),CB7)</f>
        <v>150.37</v>
      </c>
      <c r="CC6" s="36">
        <f t="shared" si="9"/>
        <v>143.51</v>
      </c>
      <c r="CD6" s="36">
        <f t="shared" si="9"/>
        <v>148.94999999999999</v>
      </c>
      <c r="CE6" s="36">
        <f t="shared" si="9"/>
        <v>153.08000000000001</v>
      </c>
      <c r="CF6" s="36">
        <f t="shared" si="9"/>
        <v>173.03</v>
      </c>
      <c r="CG6" s="36">
        <f t="shared" si="9"/>
        <v>171.15</v>
      </c>
      <c r="CH6" s="36">
        <f t="shared" si="9"/>
        <v>170.19</v>
      </c>
      <c r="CI6" s="36">
        <f t="shared" si="9"/>
        <v>171.81</v>
      </c>
      <c r="CJ6" s="36">
        <f t="shared" si="9"/>
        <v>171.67</v>
      </c>
      <c r="CK6" s="35" t="str">
        <f>IF(CK7="","",IF(CK7="-","【-】","【"&amp;SUBSTITUTE(TEXT(CK7,"#,##0.00"),"-","△")&amp;"】"))</f>
        <v>【167.11】</v>
      </c>
      <c r="CL6" s="36">
        <f>IF(CL7="",NA(),CL7)</f>
        <v>66.88</v>
      </c>
      <c r="CM6" s="36">
        <f t="shared" ref="CM6:CU6" si="10">IF(CM7="",NA(),CM7)</f>
        <v>66.17</v>
      </c>
      <c r="CN6" s="36">
        <f t="shared" si="10"/>
        <v>65.98</v>
      </c>
      <c r="CO6" s="36">
        <f t="shared" si="10"/>
        <v>65.89</v>
      </c>
      <c r="CP6" s="36">
        <f t="shared" si="10"/>
        <v>65.61</v>
      </c>
      <c r="CQ6" s="36">
        <f t="shared" si="10"/>
        <v>58.58</v>
      </c>
      <c r="CR6" s="36">
        <f t="shared" si="10"/>
        <v>58.53</v>
      </c>
      <c r="CS6" s="36">
        <f t="shared" si="10"/>
        <v>59.01</v>
      </c>
      <c r="CT6" s="36">
        <f t="shared" si="10"/>
        <v>60.03</v>
      </c>
      <c r="CU6" s="36">
        <f t="shared" si="10"/>
        <v>59.74</v>
      </c>
      <c r="CV6" s="35" t="str">
        <f>IF(CV7="","",IF(CV7="-","【-】","【"&amp;SUBSTITUTE(TEXT(CV7,"#,##0.00"),"-","△")&amp;"】"))</f>
        <v>【60.27】</v>
      </c>
      <c r="CW6" s="36">
        <f>IF(CW7="",NA(),CW7)</f>
        <v>91.29</v>
      </c>
      <c r="CX6" s="36">
        <f t="shared" ref="CX6:DF6" si="11">IF(CX7="",NA(),CX7)</f>
        <v>92.07</v>
      </c>
      <c r="CY6" s="36">
        <f t="shared" si="11"/>
        <v>92.25</v>
      </c>
      <c r="CZ6" s="36">
        <f t="shared" si="11"/>
        <v>91.32</v>
      </c>
      <c r="DA6" s="36">
        <f t="shared" si="11"/>
        <v>91.53</v>
      </c>
      <c r="DB6" s="36">
        <f t="shared" si="11"/>
        <v>85.23</v>
      </c>
      <c r="DC6" s="36">
        <f t="shared" si="11"/>
        <v>85.26</v>
      </c>
      <c r="DD6" s="36">
        <f t="shared" si="11"/>
        <v>85.37</v>
      </c>
      <c r="DE6" s="36">
        <f t="shared" si="11"/>
        <v>84.81</v>
      </c>
      <c r="DF6" s="36">
        <f t="shared" si="11"/>
        <v>84.8</v>
      </c>
      <c r="DG6" s="35" t="str">
        <f>IF(DG7="","",IF(DG7="-","【-】","【"&amp;SUBSTITUTE(TEXT(DG7,"#,##0.00"),"-","△")&amp;"】"))</f>
        <v>【89.92】</v>
      </c>
      <c r="DH6" s="36">
        <f>IF(DH7="",NA(),DH7)</f>
        <v>48.45</v>
      </c>
      <c r="DI6" s="36">
        <f t="shared" ref="DI6:DQ6" si="12">IF(DI7="",NA(),DI7)</f>
        <v>50</v>
      </c>
      <c r="DJ6" s="36">
        <f t="shared" si="12"/>
        <v>50.89</v>
      </c>
      <c r="DK6" s="36">
        <f t="shared" si="12"/>
        <v>51.5</v>
      </c>
      <c r="DL6" s="36">
        <f t="shared" si="12"/>
        <v>51.83</v>
      </c>
      <c r="DM6" s="36">
        <f t="shared" si="12"/>
        <v>44.31</v>
      </c>
      <c r="DN6" s="36">
        <f t="shared" si="12"/>
        <v>45.75</v>
      </c>
      <c r="DO6" s="36">
        <f t="shared" si="12"/>
        <v>46.9</v>
      </c>
      <c r="DP6" s="36">
        <f t="shared" si="12"/>
        <v>47.28</v>
      </c>
      <c r="DQ6" s="36">
        <f t="shared" si="12"/>
        <v>47.66</v>
      </c>
      <c r="DR6" s="35" t="str">
        <f>IF(DR7="","",IF(DR7="-","【-】","【"&amp;SUBSTITUTE(TEXT(DR7,"#,##0.00"),"-","△")&amp;"】"))</f>
        <v>【48.85】</v>
      </c>
      <c r="DS6" s="36">
        <f>IF(DS7="",NA(),DS7)</f>
        <v>8.26</v>
      </c>
      <c r="DT6" s="36">
        <f t="shared" ref="DT6:EB6" si="13">IF(DT7="",NA(),DT7)</f>
        <v>2.35</v>
      </c>
      <c r="DU6" s="36">
        <f t="shared" si="13"/>
        <v>1.1499999999999999</v>
      </c>
      <c r="DV6" s="36">
        <f t="shared" si="13"/>
        <v>1.1399999999999999</v>
      </c>
      <c r="DW6" s="36">
        <f t="shared" si="13"/>
        <v>1.1399999999999999</v>
      </c>
      <c r="DX6" s="36">
        <f t="shared" si="13"/>
        <v>10.09</v>
      </c>
      <c r="DY6" s="36">
        <f t="shared" si="13"/>
        <v>10.54</v>
      </c>
      <c r="DZ6" s="36">
        <f t="shared" si="13"/>
        <v>12.03</v>
      </c>
      <c r="EA6" s="36">
        <f t="shared" si="13"/>
        <v>12.19</v>
      </c>
      <c r="EB6" s="36">
        <f t="shared" si="13"/>
        <v>15.1</v>
      </c>
      <c r="EC6" s="35" t="str">
        <f>IF(EC7="","",IF(EC7="-","【-】","【"&amp;SUBSTITUTE(TEXT(EC7,"#,##0.00"),"-","△")&amp;"】"))</f>
        <v>【17.80】</v>
      </c>
      <c r="ED6" s="36">
        <f>IF(ED7="",NA(),ED7)</f>
        <v>1.1000000000000001</v>
      </c>
      <c r="EE6" s="36">
        <f t="shared" ref="EE6:EM6" si="14">IF(EE7="",NA(),EE7)</f>
        <v>1.19</v>
      </c>
      <c r="EF6" s="36">
        <f t="shared" si="14"/>
        <v>0.09</v>
      </c>
      <c r="EG6" s="36">
        <f t="shared" si="14"/>
        <v>1.68</v>
      </c>
      <c r="EH6" s="36">
        <f t="shared" si="14"/>
        <v>2.0699999999999998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114081</v>
      </c>
      <c r="D7" s="38">
        <v>46</v>
      </c>
      <c r="E7" s="38">
        <v>1</v>
      </c>
      <c r="F7" s="38">
        <v>0</v>
      </c>
      <c r="G7" s="38">
        <v>1</v>
      </c>
      <c r="H7" s="38" t="s">
        <v>93</v>
      </c>
      <c r="I7" s="38" t="s">
        <v>94</v>
      </c>
      <c r="J7" s="38" t="s">
        <v>95</v>
      </c>
      <c r="K7" s="38" t="s">
        <v>96</v>
      </c>
      <c r="L7" s="38" t="s">
        <v>97</v>
      </c>
      <c r="M7" s="38" t="s">
        <v>98</v>
      </c>
      <c r="N7" s="39" t="s">
        <v>99</v>
      </c>
      <c r="O7" s="39">
        <v>89.89</v>
      </c>
      <c r="P7" s="39">
        <v>99.48</v>
      </c>
      <c r="Q7" s="39">
        <v>2932</v>
      </c>
      <c r="R7" s="39">
        <v>33711</v>
      </c>
      <c r="S7" s="39">
        <v>64.25</v>
      </c>
      <c r="T7" s="39">
        <v>524.67999999999995</v>
      </c>
      <c r="U7" s="39">
        <v>33400</v>
      </c>
      <c r="V7" s="39">
        <v>63.55</v>
      </c>
      <c r="W7" s="39">
        <v>525.57000000000005</v>
      </c>
      <c r="X7" s="39">
        <v>114.2</v>
      </c>
      <c r="Y7" s="39">
        <v>118.92</v>
      </c>
      <c r="Z7" s="39">
        <v>123.69</v>
      </c>
      <c r="AA7" s="39">
        <v>120.29</v>
      </c>
      <c r="AB7" s="39">
        <v>117.97</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736.41</v>
      </c>
      <c r="AU7" s="39">
        <v>672.39</v>
      </c>
      <c r="AV7" s="39">
        <v>454.66</v>
      </c>
      <c r="AW7" s="39">
        <v>496.74</v>
      </c>
      <c r="AX7" s="39">
        <v>353.88</v>
      </c>
      <c r="AY7" s="39">
        <v>382.09</v>
      </c>
      <c r="AZ7" s="39">
        <v>371.31</v>
      </c>
      <c r="BA7" s="39">
        <v>377.63</v>
      </c>
      <c r="BB7" s="39">
        <v>357.34</v>
      </c>
      <c r="BC7" s="39">
        <v>366.03</v>
      </c>
      <c r="BD7" s="39">
        <v>261.93</v>
      </c>
      <c r="BE7" s="39">
        <v>100.49</v>
      </c>
      <c r="BF7" s="39">
        <v>91.99</v>
      </c>
      <c r="BG7" s="39">
        <v>83.62</v>
      </c>
      <c r="BH7" s="39">
        <v>75.709999999999994</v>
      </c>
      <c r="BI7" s="39">
        <v>66.56</v>
      </c>
      <c r="BJ7" s="39">
        <v>385.06</v>
      </c>
      <c r="BK7" s="39">
        <v>373.09</v>
      </c>
      <c r="BL7" s="39">
        <v>364.71</v>
      </c>
      <c r="BM7" s="39">
        <v>373.69</v>
      </c>
      <c r="BN7" s="39">
        <v>370.12</v>
      </c>
      <c r="BO7" s="39">
        <v>270.45999999999998</v>
      </c>
      <c r="BP7" s="39">
        <v>108.84</v>
      </c>
      <c r="BQ7" s="39">
        <v>116.29</v>
      </c>
      <c r="BR7" s="39">
        <v>121.96</v>
      </c>
      <c r="BS7" s="39">
        <v>117.5</v>
      </c>
      <c r="BT7" s="39">
        <v>114.81</v>
      </c>
      <c r="BU7" s="39">
        <v>99.07</v>
      </c>
      <c r="BV7" s="39">
        <v>99.99</v>
      </c>
      <c r="BW7" s="39">
        <v>100.65</v>
      </c>
      <c r="BX7" s="39">
        <v>99.87</v>
      </c>
      <c r="BY7" s="39">
        <v>100.42</v>
      </c>
      <c r="BZ7" s="39">
        <v>103.91</v>
      </c>
      <c r="CA7" s="39">
        <v>160.71</v>
      </c>
      <c r="CB7" s="39">
        <v>150.37</v>
      </c>
      <c r="CC7" s="39">
        <v>143.51</v>
      </c>
      <c r="CD7" s="39">
        <v>148.94999999999999</v>
      </c>
      <c r="CE7" s="39">
        <v>153.08000000000001</v>
      </c>
      <c r="CF7" s="39">
        <v>173.03</v>
      </c>
      <c r="CG7" s="39">
        <v>171.15</v>
      </c>
      <c r="CH7" s="39">
        <v>170.19</v>
      </c>
      <c r="CI7" s="39">
        <v>171.81</v>
      </c>
      <c r="CJ7" s="39">
        <v>171.67</v>
      </c>
      <c r="CK7" s="39">
        <v>167.11</v>
      </c>
      <c r="CL7" s="39">
        <v>66.88</v>
      </c>
      <c r="CM7" s="39">
        <v>66.17</v>
      </c>
      <c r="CN7" s="39">
        <v>65.98</v>
      </c>
      <c r="CO7" s="39">
        <v>65.89</v>
      </c>
      <c r="CP7" s="39">
        <v>65.61</v>
      </c>
      <c r="CQ7" s="39">
        <v>58.58</v>
      </c>
      <c r="CR7" s="39">
        <v>58.53</v>
      </c>
      <c r="CS7" s="39">
        <v>59.01</v>
      </c>
      <c r="CT7" s="39">
        <v>60.03</v>
      </c>
      <c r="CU7" s="39">
        <v>59.74</v>
      </c>
      <c r="CV7" s="39">
        <v>60.27</v>
      </c>
      <c r="CW7" s="39">
        <v>91.29</v>
      </c>
      <c r="CX7" s="39">
        <v>92.07</v>
      </c>
      <c r="CY7" s="39">
        <v>92.25</v>
      </c>
      <c r="CZ7" s="39">
        <v>91.32</v>
      </c>
      <c r="DA7" s="39">
        <v>91.53</v>
      </c>
      <c r="DB7" s="39">
        <v>85.23</v>
      </c>
      <c r="DC7" s="39">
        <v>85.26</v>
      </c>
      <c r="DD7" s="39">
        <v>85.37</v>
      </c>
      <c r="DE7" s="39">
        <v>84.81</v>
      </c>
      <c r="DF7" s="39">
        <v>84.8</v>
      </c>
      <c r="DG7" s="39">
        <v>89.92</v>
      </c>
      <c r="DH7" s="39">
        <v>48.45</v>
      </c>
      <c r="DI7" s="39">
        <v>50</v>
      </c>
      <c r="DJ7" s="39">
        <v>50.89</v>
      </c>
      <c r="DK7" s="39">
        <v>51.5</v>
      </c>
      <c r="DL7" s="39">
        <v>51.83</v>
      </c>
      <c r="DM7" s="39">
        <v>44.31</v>
      </c>
      <c r="DN7" s="39">
        <v>45.75</v>
      </c>
      <c r="DO7" s="39">
        <v>46.9</v>
      </c>
      <c r="DP7" s="39">
        <v>47.28</v>
      </c>
      <c r="DQ7" s="39">
        <v>47.66</v>
      </c>
      <c r="DR7" s="39">
        <v>48.85</v>
      </c>
      <c r="DS7" s="39">
        <v>8.26</v>
      </c>
      <c r="DT7" s="39">
        <v>2.35</v>
      </c>
      <c r="DU7" s="39">
        <v>1.1499999999999999</v>
      </c>
      <c r="DV7" s="39">
        <v>1.1399999999999999</v>
      </c>
      <c r="DW7" s="39">
        <v>1.1399999999999999</v>
      </c>
      <c r="DX7" s="39">
        <v>10.09</v>
      </c>
      <c r="DY7" s="39">
        <v>10.54</v>
      </c>
      <c r="DZ7" s="39">
        <v>12.03</v>
      </c>
      <c r="EA7" s="39">
        <v>12.19</v>
      </c>
      <c r="EB7" s="39">
        <v>15.1</v>
      </c>
      <c r="EC7" s="39">
        <v>17.8</v>
      </c>
      <c r="ED7" s="39">
        <v>1.1000000000000001</v>
      </c>
      <c r="EE7" s="39">
        <v>1.19</v>
      </c>
      <c r="EF7" s="39">
        <v>0.09</v>
      </c>
      <c r="EG7" s="39">
        <v>1.68</v>
      </c>
      <c r="EH7" s="39">
        <v>2.0699999999999998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2020-01-16T06:54:40Z</cp:lastPrinted>
  <dcterms:created xsi:type="dcterms:W3CDTF">2019-12-05T04:12:44Z</dcterms:created>
  <dcterms:modified xsi:type="dcterms:W3CDTF">2020-01-23T06:56:08Z</dcterms:modified>
  <cp:category/>
</cp:coreProperties>
</file>