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350\Desktop\"/>
    </mc:Choice>
  </mc:AlternateContent>
  <xr:revisionPtr revIDLastSave="0" documentId="13_ncr:1_{5D87A777-65EF-4A2F-A5D9-A685B12E54C4}" xr6:coauthVersionLast="36" xr6:coauthVersionMax="36" xr10:uidLastSave="{00000000-0000-0000-0000-000000000000}"/>
  <workbookProtection workbookAlgorithmName="SHA-512" workbookHashValue="yZ/9Jfu4cBIdI4niR26odxgBaV2GYiVqTqe2UcrPqT6DGW1zCpr2zpFti/anqtm/ACX8ab+ENG3IIBfdBuSnvQ==" workbookSaltValue="wuaBNpwaB+prsnt0h7NXx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<sst xmlns="http://schemas.openxmlformats.org/spreadsheetml/2006/main" count="220" uniqueCount="108">
  <si>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</si>
  <si>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</si>
  <si>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</si>
  <si>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</si>
  <si>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</si>
  <si>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</si>
  <si>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</si>
  <si>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</si>
  <si>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</si>
  <si>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</si>
  <si>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</si>
  <si>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</si>
  <si>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</si>
  <si>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</si>
  <si>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</si>
  <si>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</si>
  <si>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</si>
  <si>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</si>
  <si>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</si>
  <si>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</si>
  <si>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</si>
  <si>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</si>
  <si>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</si>
  <si>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</si>
  <si>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</si>
  <si>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</si>
  <si>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</si>
  <si>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</si>
  <si>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</si>
  <si>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</si>
  <si>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</si>
  <si>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</si>
  <si>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</si>
  <si>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</si>
  <si>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</si>
  <si>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</si>
  <si>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</si>
  <si>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</si>
  <si>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</si>
  <si>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</si>
  <si>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</si>
  <si>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</si>
  <si>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</si>
  <si>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</si>
  <si>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</si>
  <si>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</si>
  <si>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</si>
  <si>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</si>
  <si>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</si>
  <si>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</si>
  <si>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</si>
  <si>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</si>
  <si>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</si>
  <si>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</si>
  <si>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</si>
  <si>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</si>
  <si>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</si>
  <si>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</si>
  <si>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</si>
  <si>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</si>
  <si>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</si>
  <si>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</si>
  <si>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</si>
  <si>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</si>
  <si>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</si>
  <si>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</si>
  <si>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</si>
  <si>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</si>
  <si>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</si>
  <si>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</si>
  <si>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</si>
  <si>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</si>
  <si>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</si>
  <si>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</si>
  <si>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</si>
  <si>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</si>
  <si>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</si>
  <si>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</si>
  <si>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</si>
  <si>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</si>
  <si>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</si>
  <si>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</si>
  <si>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</si>
  <si>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</si>
  <si>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</si>
  <si>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</si>
  <si>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</si>
  <si>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</si>
  <si>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</si>
  <si>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</si>
  <si>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</si>
  <si>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</si>
  <si>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</si>
  <si>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美里町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</si>
  <si>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</si>
  <si>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</si>
  <si>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</si>
  <si>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</si>
  <si>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</si>
  <si>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</si>
  <si>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</si>
  <si>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</si>
  <si>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</si>
  <si>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</si>
  <si>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</si>
  <si>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
　過去5年間、類似団体を上回っている。給水収益の他に一般会計からの繰入金で収入を賄っているためである。平成30年度は過去5年で一番高くなっている。
②累積欠損金比率
　平成26年度から累積欠損金は発生していない。
③流動比率
　類似団体を上回り、指標も100％を超えているため負債を賄える状態にある。
④企業債残高対給水収益比率
　企業債残高が減少し、新たな借入も行っていないため、給水収益に対する企業債残高の割合も減少している。
⑤料金回収率
　類似団体を上回っているが、100％以下の水準で推移している。給水に係る費用が給水収益で賄いきれず、一般会計繰入金で不足分を補填しているからである。今後、適切な料金収入の確保に努めていく。
⑥給水原価
　減価償却費などの経常費用の減少に伴い減少傾向にあり、類似団体を下回っているが、投資の効率化や維持管理費の削減に努めていく。
⑦施設利用率
　類似団体を上回る水準であるため、施設利用状況は適切であり、適正な規模を保っている。
⑧有収率
　漏水修繕等を行っており、類似団体を上回る水準である。
</t>
    <rPh sb="1" eb="3">
      <t>ケイジョウ</t>
    </rPh>
    <rPh sb="3" eb="5">
      <t>シュウシ</t>
    </rPh>
    <rPh sb="5" eb="7">
      <t>ヒリツ</t>
    </rPh>
    <rPh sb="9" eb="11">
      <t>カコ</t>
    </rPh>
    <rPh sb="12" eb="14">
      <t>ネンカン</t>
    </rPh>
    <rPh sb="15" eb="17">
      <t>ルイジ</t>
    </rPh>
    <rPh sb="17" eb="19">
      <t>ダンタイ</t>
    </rPh>
    <rPh sb="20" eb="22">
      <t>ウワマワ</t>
    </rPh>
    <rPh sb="27" eb="29">
      <t>キュウスイ</t>
    </rPh>
    <rPh sb="29" eb="31">
      <t>シュウエキ</t>
    </rPh>
    <rPh sb="32" eb="33">
      <t>ホカ</t>
    </rPh>
    <rPh sb="34" eb="36">
      <t>イッパン</t>
    </rPh>
    <rPh sb="36" eb="38">
      <t>カイケイ</t>
    </rPh>
    <rPh sb="41" eb="43">
      <t>クリイレ</t>
    </rPh>
    <rPh sb="43" eb="44">
      <t>キン</t>
    </rPh>
    <rPh sb="45" eb="47">
      <t>シュウニュウ</t>
    </rPh>
    <rPh sb="48" eb="49">
      <t>マカナ</t>
    </rPh>
    <rPh sb="59" eb="61">
      <t>ヘイセイ</t>
    </rPh>
    <rPh sb="63" eb="65">
      <t>ネンド</t>
    </rPh>
    <rPh sb="66" eb="68">
      <t>カコ</t>
    </rPh>
    <rPh sb="69" eb="70">
      <t>ネン</t>
    </rPh>
    <rPh sb="71" eb="73">
      <t>イチバン</t>
    </rPh>
    <rPh sb="73" eb="74">
      <t>タカ</t>
    </rPh>
    <rPh sb="83" eb="85">
      <t>ルイセキ</t>
    </rPh>
    <rPh sb="85" eb="87">
      <t>ケッソン</t>
    </rPh>
    <rPh sb="87" eb="88">
      <t>キン</t>
    </rPh>
    <rPh sb="88" eb="90">
      <t>ヒリツ</t>
    </rPh>
    <rPh sb="92" eb="94">
      <t>ヘイセイ</t>
    </rPh>
    <rPh sb="96" eb="98">
      <t>ネンド</t>
    </rPh>
    <rPh sb="106" eb="108">
      <t>ハッセイ</t>
    </rPh>
    <rPh sb="116" eb="118">
      <t>リュウドウ</t>
    </rPh>
    <rPh sb="118" eb="120">
      <t>ヒリツ</t>
    </rPh>
    <rPh sb="122" eb="124">
      <t>ルイジ</t>
    </rPh>
    <rPh sb="124" eb="126">
      <t>ダンタイ</t>
    </rPh>
    <rPh sb="127" eb="129">
      <t>ウワマワ</t>
    </rPh>
    <rPh sb="131" eb="133">
      <t>シヒョウ</t>
    </rPh>
    <rPh sb="139" eb="140">
      <t>コ</t>
    </rPh>
    <rPh sb="146" eb="148">
      <t>フサイ</t>
    </rPh>
    <rPh sb="149" eb="150">
      <t>マカナ</t>
    </rPh>
    <rPh sb="152" eb="154">
      <t>ジョウタイ</t>
    </rPh>
    <rPh sb="160" eb="162">
      <t>キギョウ</t>
    </rPh>
    <rPh sb="162" eb="163">
      <t>サイ</t>
    </rPh>
    <rPh sb="163" eb="165">
      <t>ザンダカ</t>
    </rPh>
    <rPh sb="165" eb="166">
      <t>タイ</t>
    </rPh>
    <rPh sb="166" eb="168">
      <t>キュウスイ</t>
    </rPh>
    <rPh sb="168" eb="170">
      <t>シュウエキ</t>
    </rPh>
    <rPh sb="170" eb="172">
      <t>ヒリツ</t>
    </rPh>
    <rPh sb="174" eb="176">
      <t>キギョウ</t>
    </rPh>
    <rPh sb="176" eb="177">
      <t>サイ</t>
    </rPh>
    <rPh sb="177" eb="179">
      <t>ザンダカ</t>
    </rPh>
    <rPh sb="180" eb="182">
      <t>ゲンショウ</t>
    </rPh>
    <rPh sb="184" eb="185">
      <t>アラ</t>
    </rPh>
    <rPh sb="187" eb="189">
      <t>カリイレ</t>
    </rPh>
    <rPh sb="190" eb="191">
      <t>オコナ</t>
    </rPh>
    <rPh sb="199" eb="201">
      <t>キュウスイ</t>
    </rPh>
    <rPh sb="201" eb="203">
      <t>シュウエキ</t>
    </rPh>
    <rPh sb="204" eb="205">
      <t>タイ</t>
    </rPh>
    <rPh sb="207" eb="209">
      <t>キギョウ</t>
    </rPh>
    <rPh sb="209" eb="210">
      <t>サイ</t>
    </rPh>
    <rPh sb="210" eb="212">
      <t>ザンダカ</t>
    </rPh>
    <rPh sb="213" eb="215">
      <t>ワリアイ</t>
    </rPh>
    <rPh sb="216" eb="218">
      <t>ゲンショウ</t>
    </rPh>
    <rPh sb="225" eb="227">
      <t>リョウキン</t>
    </rPh>
    <rPh sb="227" eb="229">
      <t>カイシュウ</t>
    </rPh>
    <rPh sb="229" eb="230">
      <t>リツ</t>
    </rPh>
    <rPh sb="232" eb="234">
      <t>ルイジ</t>
    </rPh>
    <rPh sb="234" eb="236">
      <t>ダンタイ</t>
    </rPh>
    <rPh sb="237" eb="239">
      <t>ウワマワ</t>
    </rPh>
    <rPh sb="249" eb="251">
      <t>イカ</t>
    </rPh>
    <rPh sb="252" eb="254">
      <t>スイジュン</t>
    </rPh>
    <rPh sb="255" eb="257">
      <t>スイイ</t>
    </rPh>
    <rPh sb="262" eb="264">
      <t>キュウスイ</t>
    </rPh>
    <rPh sb="265" eb="266">
      <t>カカ</t>
    </rPh>
    <rPh sb="267" eb="269">
      <t>ヒヨウ</t>
    </rPh>
    <rPh sb="270" eb="272">
      <t>キュウスイ</t>
    </rPh>
    <rPh sb="272" eb="274">
      <t>シュウエキ</t>
    </rPh>
    <rPh sb="275" eb="276">
      <t>マカナ</t>
    </rPh>
    <rPh sb="281" eb="283">
      <t>イッパン</t>
    </rPh>
    <rPh sb="283" eb="285">
      <t>カイケイ</t>
    </rPh>
    <rPh sb="285" eb="287">
      <t>クリイレ</t>
    </rPh>
    <rPh sb="287" eb="288">
      <t>キン</t>
    </rPh>
    <rPh sb="289" eb="292">
      <t>フソクブン</t>
    </rPh>
    <rPh sb="293" eb="295">
      <t>ホテン</t>
    </rPh>
    <rPh sb="305" eb="307">
      <t>コンゴ</t>
    </rPh>
    <rPh sb="308" eb="310">
      <t>テキセツ</t>
    </rPh>
    <rPh sb="311" eb="313">
      <t>リョウキン</t>
    </rPh>
    <rPh sb="313" eb="315">
      <t>シュウニュウ</t>
    </rPh>
    <rPh sb="316" eb="318">
      <t>カクホ</t>
    </rPh>
    <rPh sb="319" eb="320">
      <t>ツト</t>
    </rPh>
    <rPh sb="327" eb="329">
      <t>キュウスイ</t>
    </rPh>
    <rPh sb="329" eb="331">
      <t>ゲンカ</t>
    </rPh>
    <rPh sb="333" eb="335">
      <t>ゲンカ</t>
    </rPh>
    <rPh sb="335" eb="337">
      <t>ショウキャク</t>
    </rPh>
    <rPh sb="337" eb="338">
      <t>ヒ</t>
    </rPh>
    <rPh sb="341" eb="343">
      <t>ケイジョウ</t>
    </rPh>
    <rPh sb="343" eb="345">
      <t>ヒヨウ</t>
    </rPh>
    <rPh sb="346" eb="348">
      <t>ゲンショウ</t>
    </rPh>
    <rPh sb="349" eb="350">
      <t>トモナ</t>
    </rPh>
    <rPh sb="351" eb="353">
      <t>ゲンショウ</t>
    </rPh>
    <rPh sb="353" eb="355">
      <t>ケイコウ</t>
    </rPh>
    <rPh sb="359" eb="361">
      <t>ルイジ</t>
    </rPh>
    <rPh sb="361" eb="363">
      <t>ダンタイ</t>
    </rPh>
    <rPh sb="364" eb="366">
      <t>シタマワ</t>
    </rPh>
    <rPh sb="372" eb="374">
      <t>トウシ</t>
    </rPh>
    <rPh sb="375" eb="378">
      <t>コウリツカ</t>
    </rPh>
    <rPh sb="379" eb="381">
      <t>イジ</t>
    </rPh>
    <rPh sb="381" eb="384">
      <t>カンリヒ</t>
    </rPh>
    <rPh sb="385" eb="387">
      <t>サクゲン</t>
    </rPh>
    <rPh sb="388" eb="389">
      <t>ツト</t>
    </rPh>
    <rPh sb="396" eb="398">
      <t>シセツ</t>
    </rPh>
    <rPh sb="398" eb="400">
      <t>リヨウ</t>
    </rPh>
    <rPh sb="400" eb="401">
      <t>リツ</t>
    </rPh>
    <rPh sb="403" eb="405">
      <t>ルイジ</t>
    </rPh>
    <rPh sb="405" eb="407">
      <t>ダンタイ</t>
    </rPh>
    <rPh sb="408" eb="410">
      <t>ウワマワ</t>
    </rPh>
    <rPh sb="411" eb="413">
      <t>スイジュン</t>
    </rPh>
    <rPh sb="419" eb="421">
      <t>シセツ</t>
    </rPh>
    <rPh sb="421" eb="423">
      <t>リヨウ</t>
    </rPh>
    <rPh sb="423" eb="425">
      <t>ジョウキョウ</t>
    </rPh>
    <rPh sb="426" eb="428">
      <t>テキセツ</t>
    </rPh>
    <rPh sb="432" eb="434">
      <t>テキセイ</t>
    </rPh>
    <rPh sb="435" eb="437">
      <t>キボ</t>
    </rPh>
    <rPh sb="438" eb="439">
      <t>タモ</t>
    </rPh>
    <rPh sb="446" eb="447">
      <t>ア</t>
    </rPh>
    <rPh sb="447" eb="448">
      <t>シュウ</t>
    </rPh>
    <rPh sb="448" eb="449">
      <t>リツ</t>
    </rPh>
    <rPh sb="451" eb="453">
      <t>ロウスイ</t>
    </rPh>
    <rPh sb="453" eb="455">
      <t>シュウゼン</t>
    </rPh>
    <rPh sb="455" eb="456">
      <t>トウ</t>
    </rPh>
    <rPh sb="457" eb="458">
      <t>オコナ</t>
    </rPh>
    <rPh sb="463" eb="465">
      <t>ルイジ</t>
    </rPh>
    <rPh sb="465" eb="467">
      <t>ダンタイ</t>
    </rPh>
    <rPh sb="468" eb="470">
      <t>ウワマワ</t>
    </rPh>
    <rPh sb="471" eb="473">
      <t>スイジュン</t>
    </rPh>
    <phoneticPr fontId="4"/>
  </si>
  <si>
    <t>①有形固定資産減価償却率
　施設・管路等の老朽化が進み、耐用年数の近いものが増加しており、類似団体を上回っている。施設更新等を検討していく。
②管路経年化率
　類似団体を上回っており、今後も法定年数を過ぎた管路の増加が見込まれる。
③管路更新率
　類似団体を下回って推移している。今後計画的に管路更新を行っていく。</t>
    <phoneticPr fontId="4"/>
  </si>
  <si>
    <t xml:space="preserve"> 経営の健全性・効率性については、類似団体の平均値と比較しても著しい悪化は見られない。しかし、収入面を見ると、給水収益だけでは財源の確保ができず、一般会計からの繰入金に依存している状態である。支出については、減価償却済の資産が増え、ピーク時よりも経常費用が減少している傾向が見られる。収支のバランスを考えつつ、給水収益のみで水道事業の経営を行えるように、段階的な料金改定を検討する必要がある。
　老朽化の状況については、類似団体の平均値を大幅に上回って推移している。管路更新率については、類似団体の平均値を下回っているため、施設や管路の老朽化に備え、長期的な計画を立て更新を進めていく必要がある。</t>
    <rPh sb="1" eb="3">
      <t>ケイエイ</t>
    </rPh>
    <rPh sb="4" eb="7">
      <t>ケンゼンセイ</t>
    </rPh>
    <rPh sb="8" eb="11">
      <t>コウリツセイ</t>
    </rPh>
    <rPh sb="17" eb="19">
      <t>ルイジ</t>
    </rPh>
    <rPh sb="19" eb="21">
      <t>ダンタイ</t>
    </rPh>
    <rPh sb="22" eb="25">
      <t>ヘイキンチ</t>
    </rPh>
    <rPh sb="26" eb="28">
      <t>ヒカク</t>
    </rPh>
    <rPh sb="31" eb="32">
      <t>イチジル</t>
    </rPh>
    <rPh sb="34" eb="36">
      <t>アッカ</t>
    </rPh>
    <rPh sb="37" eb="38">
      <t>ミ</t>
    </rPh>
    <rPh sb="47" eb="50">
      <t>シュウニュウメン</t>
    </rPh>
    <rPh sb="51" eb="52">
      <t>ミ</t>
    </rPh>
    <rPh sb="55" eb="57">
      <t>キュウスイ</t>
    </rPh>
    <rPh sb="57" eb="59">
      <t>シュウエキ</t>
    </rPh>
    <rPh sb="63" eb="65">
      <t>ザイゲン</t>
    </rPh>
    <rPh sb="66" eb="68">
      <t>カクホ</t>
    </rPh>
    <rPh sb="73" eb="75">
      <t>イッパン</t>
    </rPh>
    <rPh sb="75" eb="77">
      <t>カイケイ</t>
    </rPh>
    <rPh sb="80" eb="82">
      <t>クリイレ</t>
    </rPh>
    <rPh sb="82" eb="83">
      <t>キン</t>
    </rPh>
    <rPh sb="84" eb="86">
      <t>イゾン</t>
    </rPh>
    <rPh sb="90" eb="92">
      <t>ジョウタイ</t>
    </rPh>
    <rPh sb="96" eb="98">
      <t>シシュツ</t>
    </rPh>
    <rPh sb="104" eb="106">
      <t>ゲンカ</t>
    </rPh>
    <rPh sb="106" eb="108">
      <t>ショウキャク</t>
    </rPh>
    <rPh sb="108" eb="109">
      <t>スミ</t>
    </rPh>
    <rPh sb="110" eb="112">
      <t>シサン</t>
    </rPh>
    <rPh sb="113" eb="114">
      <t>フ</t>
    </rPh>
    <rPh sb="119" eb="120">
      <t>ジ</t>
    </rPh>
    <rPh sb="123" eb="125">
      <t>ケイジョウ</t>
    </rPh>
    <rPh sb="125" eb="127">
      <t>ヒヨウ</t>
    </rPh>
    <rPh sb="128" eb="130">
      <t>ゲンショウ</t>
    </rPh>
    <rPh sb="134" eb="136">
      <t>ケイコウ</t>
    </rPh>
    <rPh sb="137" eb="138">
      <t>ミ</t>
    </rPh>
    <rPh sb="142" eb="144">
      <t>シュウシ</t>
    </rPh>
    <rPh sb="150" eb="151">
      <t>カンガ</t>
    </rPh>
    <rPh sb="155" eb="157">
      <t>キュウスイ</t>
    </rPh>
    <rPh sb="157" eb="159">
      <t>シュウエキ</t>
    </rPh>
    <rPh sb="162" eb="164">
      <t>スイドウ</t>
    </rPh>
    <rPh sb="164" eb="166">
      <t>ジギョウ</t>
    </rPh>
    <rPh sb="167" eb="169">
      <t>ケイエイ</t>
    </rPh>
    <rPh sb="170" eb="171">
      <t>オコナ</t>
    </rPh>
    <rPh sb="177" eb="180">
      <t>ダンカイテキ</t>
    </rPh>
    <rPh sb="181" eb="183">
      <t>リョウキン</t>
    </rPh>
    <rPh sb="183" eb="185">
      <t>カイテイ</t>
    </rPh>
    <rPh sb="186" eb="188">
      <t>ケントウ</t>
    </rPh>
    <rPh sb="190" eb="192">
      <t>ヒツヨウ</t>
    </rPh>
    <rPh sb="198" eb="201">
      <t>ロウキュウカ</t>
    </rPh>
    <rPh sb="202" eb="204">
      <t>ジョウキョウ</t>
    </rPh>
    <rPh sb="210" eb="212">
      <t>ルイジ</t>
    </rPh>
    <rPh sb="212" eb="214">
      <t>ダンタイ</t>
    </rPh>
    <rPh sb="215" eb="218">
      <t>ヘイキンチ</t>
    </rPh>
    <rPh sb="219" eb="221">
      <t>オオハバ</t>
    </rPh>
    <rPh sb="222" eb="224">
      <t>ウワマワ</t>
    </rPh>
    <rPh sb="226" eb="228">
      <t>スイイ</t>
    </rPh>
    <rPh sb="233" eb="235">
      <t>カンロ</t>
    </rPh>
    <rPh sb="235" eb="237">
      <t>コウシン</t>
    </rPh>
    <rPh sb="237" eb="238">
      <t>リツ</t>
    </rPh>
    <rPh sb="244" eb="246">
      <t>ルイジ</t>
    </rPh>
    <rPh sb="246" eb="248">
      <t>ダンタイ</t>
    </rPh>
    <rPh sb="249" eb="252">
      <t>ヘイキンチ</t>
    </rPh>
    <rPh sb="253" eb="255">
      <t>シタマワ</t>
    </rPh>
    <rPh sb="262" eb="264">
      <t>シセツ</t>
    </rPh>
    <rPh sb="265" eb="267">
      <t>カンロ</t>
    </rPh>
    <rPh sb="268" eb="271">
      <t>ロウキュウカ</t>
    </rPh>
    <rPh sb="272" eb="273">
      <t>ソナ</t>
    </rPh>
    <rPh sb="275" eb="278">
      <t>チョウキテキ</t>
    </rPh>
    <rPh sb="279" eb="281">
      <t>ケイカク</t>
    </rPh>
    <rPh sb="282" eb="283">
      <t>タ</t>
    </rPh>
    <rPh sb="284" eb="286">
      <t>コウシン</t>
    </rPh>
    <rPh sb="287" eb="288">
      <t>スス</t>
    </rPh>
    <rPh sb="292" eb="2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</si>
</sst>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0.45</c:v>
                </c:pt>
                <c:pt idx="1">
                  <c:v>0.33</c:v>
                </c:pt>
                <c:pt idx="2">
                  <c:v>0.25</c:v>
                </c:pt>
                <c:pt idx="3" formatCode="#,##0.00;&quot;△&quot;#,##0.00">
                  <c:v>0</c:v>
                </c:pt>
                <c:pt idx="4">
                  <c:v>0.33</c:v>
                </c:pt>
              </c:numCache>
            </c:numRef>
          </c:val>
          <c:extLst>
            <c:ext xmlns:c16="http://schemas.microsoft.com/office/drawing/2014/chart" uri="{C3380CC4-5D6E-409C-BE32-E72D297353CC}">
              <c16:uniqueId val="{00000000-F9F4-45E9-989D-6C296EF9CB6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F9F4-45E9-989D-6C296EF9CB6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67.069999999999993</c:v>
                </c:pt>
                <c:pt idx="1">
                  <c:v>66.45</c:v>
                </c:pt>
                <c:pt idx="2">
                  <c:v>64.3</c:v>
                </c:pt>
                <c:pt idx="3">
                  <c:v>64.39</c:v>
                </c:pt>
                <c:pt idx="4">
                  <c:v>63.19</c:v>
                </c:pt>
              </c:numCache>
            </c:numRef>
          </c:val>
          <c:extLst>
            <c:ext xmlns:c16="http://schemas.microsoft.com/office/drawing/2014/chart" uri="{C3380CC4-5D6E-409C-BE32-E72D297353CC}">
              <c16:uniqueId val="{00000000-1C67-4979-A301-A75F411CFFF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1C67-4979-A301-A75F411CFFF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84.55</c:v>
                </c:pt>
                <c:pt idx="1">
                  <c:v>84.71</c:v>
                </c:pt>
                <c:pt idx="2">
                  <c:v>85.93</c:v>
                </c:pt>
                <c:pt idx="3">
                  <c:v>86.28</c:v>
                </c:pt>
                <c:pt idx="4">
                  <c:v>86.56</c:v>
                </c:pt>
              </c:numCache>
            </c:numRef>
          </c:val>
          <c:extLst>
            <c:ext xmlns:c16="http://schemas.microsoft.com/office/drawing/2014/chart" uri="{C3380CC4-5D6E-409C-BE32-E72D297353CC}">
              <c16:uniqueId val="{00000000-50DC-4A5A-AD62-AD37E0D3FB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50DC-4A5A-AD62-AD37E0D3FB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113.52</c:v>
                </c:pt>
                <c:pt idx="1">
                  <c:v>112.33</c:v>
                </c:pt>
                <c:pt idx="2">
                  <c:v>117.13</c:v>
                </c:pt>
                <c:pt idx="3">
                  <c:v>117.79</c:v>
                </c:pt>
                <c:pt idx="4">
                  <c:v>123.61</c:v>
                </c:pt>
              </c:numCache>
            </c:numRef>
          </c:val>
          <c:extLst>
            <c:ext xmlns:c16="http://schemas.microsoft.com/office/drawing/2014/chart" uri="{C3380CC4-5D6E-409C-BE32-E72D297353CC}">
              <c16:uniqueId val="{00000000-21D5-497A-AFCA-807CB45305A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21D5-497A-AFCA-807CB45305A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53.79</c:v>
                </c:pt>
                <c:pt idx="1">
                  <c:v>55.5</c:v>
                </c:pt>
                <c:pt idx="2">
                  <c:v>57.41</c:v>
                </c:pt>
                <c:pt idx="3">
                  <c:v>58.91</c:v>
                </c:pt>
                <c:pt idx="4">
                  <c:v>58.95</c:v>
                </c:pt>
              </c:numCache>
            </c:numRef>
          </c:val>
          <c:extLst>
            <c:ext xmlns:c16="http://schemas.microsoft.com/office/drawing/2014/chart" uri="{C3380CC4-5D6E-409C-BE32-E72D297353CC}">
              <c16:uniqueId val="{00000000-8EA2-41CB-8C07-3F3C44AFDAA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8EA2-41CB-8C07-3F3C44AFDAA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2.64</c:v>
                </c:pt>
                <c:pt idx="2">
                  <c:v>32.880000000000003</c:v>
                </c:pt>
                <c:pt idx="3">
                  <c:v>32.83</c:v>
                </c:pt>
                <c:pt idx="4">
                  <c:v>47.51</c:v>
                </c:pt>
              </c:numCache>
            </c:numRef>
          </c:val>
          <c:extLst>
            <c:ext xmlns:c16="http://schemas.microsoft.com/office/drawing/2014/chart" uri="{C3380CC4-5D6E-409C-BE32-E72D297353CC}">
              <c16:uniqueId val="{00000000-8831-4021-BCD2-069EB04239F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8831-4021-BCD2-069EB04239F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78-422D-9993-BE693B77085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7478-422D-9993-BE693B77085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485.88</c:v>
                </c:pt>
                <c:pt idx="1">
                  <c:v>416.79</c:v>
                </c:pt>
                <c:pt idx="2">
                  <c:v>540.59</c:v>
                </c:pt>
                <c:pt idx="3">
                  <c:v>529.42999999999995</c:v>
                </c:pt>
                <c:pt idx="4">
                  <c:v>474.05</c:v>
                </c:pt>
              </c:numCache>
            </c:numRef>
          </c:val>
          <c:extLst>
            <c:ext xmlns:c16="http://schemas.microsoft.com/office/drawing/2014/chart" uri="{C3380CC4-5D6E-409C-BE32-E72D297353CC}">
              <c16:uniqueId val="{00000000-1414-4E16-923E-76820DA0BB5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1414-4E16-923E-76820DA0BB5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488.05</c:v>
                </c:pt>
                <c:pt idx="1">
                  <c:v>445.93</c:v>
                </c:pt>
                <c:pt idx="2">
                  <c:v>413.44</c:v>
                </c:pt>
                <c:pt idx="3">
                  <c:v>373.23</c:v>
                </c:pt>
                <c:pt idx="4">
                  <c:v>342.54</c:v>
                </c:pt>
              </c:numCache>
            </c:numRef>
          </c:val>
          <c:extLst>
            <c:ext xmlns:c16="http://schemas.microsoft.com/office/drawing/2014/chart" uri="{C3380CC4-5D6E-409C-BE32-E72D297353CC}">
              <c16:uniqueId val="{00000000-334F-4E47-8D4F-64E7BA789C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334F-4E47-8D4F-64E7BA789C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82.39</c:v>
                </c:pt>
                <c:pt idx="1">
                  <c:v>81.72</c:v>
                </c:pt>
                <c:pt idx="2">
                  <c:v>86.65</c:v>
                </c:pt>
                <c:pt idx="3">
                  <c:v>93.83</c:v>
                </c:pt>
                <c:pt idx="4">
                  <c:v>95.96</c:v>
                </c:pt>
              </c:numCache>
            </c:numRef>
          </c:val>
          <c:extLst>
            <c:ext xmlns:c16="http://schemas.microsoft.com/office/drawing/2014/chart" uri="{C3380CC4-5D6E-409C-BE32-E72D297353CC}">
              <c16:uniqueId val="{00000000-142D-4A57-AA62-4CF1A5EBF9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142D-4A57-AA62-4CF1A5EBF9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148.55000000000001</c:v>
                </c:pt>
                <c:pt idx="1">
                  <c:v>152.75</c:v>
                </c:pt>
                <c:pt idx="2">
                  <c:v>146.06</c:v>
                </c:pt>
                <c:pt idx="3">
                  <c:v>135.41</c:v>
                </c:pt>
                <c:pt idx="4">
                  <c:v>131.94</c:v>
                </c:pt>
              </c:numCache>
            </c:numRef>
          </c:val>
          <c:extLst>
            <c:ext xmlns:c16="http://schemas.microsoft.com/office/drawing/2014/chart" uri="{C3380CC4-5D6E-409C-BE32-E72D297353CC}">
              <c16:uniqueId val="{00000000-552C-4EE4-84A9-1FE2E67DB62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552C-4EE4-84A9-1FE2E67DB62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埼玉県　美里町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A7</v>
      </c>
      <c r="X8" s="85"/>
      <c r="Y8" s="85"/>
      <c r="Z8" s="85"/>
      <c r="AA8" s="85"/>
      <c r="AB8" s="85"/>
      <c r="AC8" s="85"/>
      <c r="AD8" s="85" t="str">
        <f>データ!$M$6</f>
        <v>非設置</v>
      </c>
      <c r="AE8" s="85"/>
      <c r="AF8" s="85"/>
      <c r="AG8" s="85"/>
      <c r="AH8" s="85"/>
      <c r="AI8" s="85"/>
      <c r="AJ8" s="85"/>
      <c r="AK8" s="4"/>
      <c r="AL8" s="73">
        <f>データ!$R$6</f>
        <v>11226</v>
      </c>
      <c r="AM8" s="73"/>
      <c r="AN8" s="73"/>
      <c r="AO8" s="73"/>
      <c r="AP8" s="73"/>
      <c r="AQ8" s="73"/>
      <c r="AR8" s="73"/>
      <c r="AS8" s="73"/>
      <c r="AT8" s="69">
        <f>データ!$S$6</f>
        <v>33.409999999999997</v>
      </c>
      <c r="AU8" s="70"/>
      <c r="AV8" s="70"/>
      <c r="AW8" s="70"/>
      <c r="AX8" s="70"/>
      <c r="AY8" s="70"/>
      <c r="AZ8" s="70"/>
      <c r="BA8" s="70"/>
      <c r="BB8" s="72">
        <f>データ!$T$6</f>
        <v>336.01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73.62</v>
      </c>
      <c r="J10" s="70"/>
      <c r="K10" s="70"/>
      <c r="L10" s="70"/>
      <c r="M10" s="70"/>
      <c r="N10" s="70"/>
      <c r="O10" s="71"/>
      <c r="P10" s="72">
        <f>データ!$P$6</f>
        <v>99.6</v>
      </c>
      <c r="Q10" s="72"/>
      <c r="R10" s="72"/>
      <c r="S10" s="72"/>
      <c r="T10" s="72"/>
      <c r="U10" s="72"/>
      <c r="V10" s="72"/>
      <c r="W10" s="73">
        <f>データ!$Q$6</f>
        <v>2225</v>
      </c>
      <c r="X10" s="73"/>
      <c r="Y10" s="73"/>
      <c r="Z10" s="73"/>
      <c r="AA10" s="73"/>
      <c r="AB10" s="73"/>
      <c r="AC10" s="73"/>
      <c r="AD10" s="2"/>
      <c r="AE10" s="2"/>
      <c r="AF10" s="2"/>
      <c r="AG10" s="2"/>
      <c r="AH10" s="4"/>
      <c r="AI10" s="4"/>
      <c r="AJ10" s="4"/>
      <c r="AK10" s="4"/>
      <c r="AL10" s="73">
        <f>データ!$U$6</f>
        <v>11172</v>
      </c>
      <c r="AM10" s="73"/>
      <c r="AN10" s="73"/>
      <c r="AO10" s="73"/>
      <c r="AP10" s="73"/>
      <c r="AQ10" s="73"/>
      <c r="AR10" s="73"/>
      <c r="AS10" s="73"/>
      <c r="AT10" s="69">
        <f>データ!$V$6</f>
        <v>32.840000000000003</v>
      </c>
      <c r="AU10" s="70"/>
      <c r="AV10" s="70"/>
      <c r="AW10" s="70"/>
      <c r="AX10" s="70"/>
      <c r="AY10" s="70"/>
      <c r="AZ10" s="70"/>
      <c r="BA10" s="70"/>
      <c r="BB10" s="72">
        <f>データ!$W$6</f>
        <v>340.19</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106</v>
      </c>
      <c r="BM47" s="65"/>
      <c r="BN47" s="65"/>
      <c r="BO47" s="65"/>
      <c r="BP47" s="65"/>
      <c r="BQ47" s="65"/>
      <c r="BR47" s="65"/>
      <c r="BS47" s="65"/>
      <c r="BT47" s="65"/>
      <c r="BU47" s="65"/>
      <c r="BV47" s="65"/>
      <c r="BW47" s="65"/>
      <c r="BX47" s="65"/>
      <c r="BY47" s="65"/>
      <c r="BZ47" s="6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1H4snjasyXJ0Y8k+dMLb+rKIzAoiGli6YY3wfKlRDOSidy+qpUp1Vg9M6yIUKjHK09bFvapmEaFifiRpXCboKQ==" saltValue="VGNctB9pXpzsZ6awtAPP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113816</v>
      </c>
      <c r="D6" s="34">
        <f t="shared" si="3"/>
        <v>46</v>
      </c>
      <c r="E6" s="34">
        <f t="shared" si="3"/>
        <v>1</v>
      </c>
      <c r="F6" s="34">
        <f t="shared" si="3"/>
        <v>0</v>
      </c>
      <c r="G6" s="34">
        <f t="shared" si="3"/>
        <v>1</v>
      </c>
      <c r="H6" s="34" t="str">
        <f t="shared" si="3"/>
        <v>埼玉県　美里町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73.62</v>
      </c>
      <c r="P6" s="35">
        <f t="shared" si="3"/>
        <v>99.6</v>
      </c>
      <c r="Q6" s="35">
        <f t="shared" si="3"/>
        <v>2225</v>
      </c>
      <c r="R6" s="35">
        <f t="shared" si="3"/>
        <v>11226</v>
      </c>
      <c r="S6" s="35">
        <f t="shared" si="3"/>
        <v>33.409999999999997</v>
      </c>
      <c r="T6" s="35">
        <f t="shared" si="3"/>
        <v>336.01</v>
      </c>
      <c r="U6" s="35">
        <f t="shared" si="3"/>
        <v>11172</v>
      </c>
      <c r="V6" s="35">
        <f t="shared" si="3"/>
        <v>32.840000000000003</v>
      </c>
      <c r="W6" s="35">
        <f t="shared" si="3"/>
        <v>340.19</v>
      </c>
      <c r="X6" s="36">
        <f>IF(X7="",NA(),X7)</f>
        <v>113.52</v>
      </c>
      <c r="Y6" s="36">
        <f t="shared" ref="Y6:AG6" si="4">IF(Y7="",NA(),Y7)</f>
        <v>112.33</v>
      </c>
      <c r="Z6" s="36">
        <f t="shared" si="4"/>
        <v>117.13</v>
      </c>
      <c r="AA6" s="36">
        <f t="shared" si="4"/>
        <v>117.79</v>
      </c>
      <c r="AB6" s="36">
        <f t="shared" si="4"/>
        <v>123.61</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485.88</v>
      </c>
      <c r="AU6" s="36">
        <f t="shared" ref="AU6:BC6" si="6">IF(AU7="",NA(),AU7)</f>
        <v>416.79</v>
      </c>
      <c r="AV6" s="36">
        <f t="shared" si="6"/>
        <v>540.59</v>
      </c>
      <c r="AW6" s="36">
        <f t="shared" si="6"/>
        <v>529.42999999999995</v>
      </c>
      <c r="AX6" s="36">
        <f t="shared" si="6"/>
        <v>474.05</v>
      </c>
      <c r="AY6" s="36">
        <f t="shared" si="6"/>
        <v>406.37</v>
      </c>
      <c r="AZ6" s="36">
        <f t="shared" si="6"/>
        <v>398.29</v>
      </c>
      <c r="BA6" s="36">
        <f t="shared" si="6"/>
        <v>388.67</v>
      </c>
      <c r="BB6" s="36">
        <f t="shared" si="6"/>
        <v>355.27</v>
      </c>
      <c r="BC6" s="36">
        <f t="shared" si="6"/>
        <v>359.7</v>
      </c>
      <c r="BD6" s="35" t="str">
        <f>IF(BD7="","",IF(BD7="-","【-】","【"&amp;SUBSTITUTE(TEXT(BD7,"#,##0.00"),"-","△")&amp;"】"))</f>
        <v>【261.93】</v>
      </c>
      <c r="BE6" s="36">
        <f>IF(BE7="",NA(),BE7)</f>
        <v>488.05</v>
      </c>
      <c r="BF6" s="36">
        <f t="shared" ref="BF6:BN6" si="7">IF(BF7="",NA(),BF7)</f>
        <v>445.93</v>
      </c>
      <c r="BG6" s="36">
        <f t="shared" si="7"/>
        <v>413.44</v>
      </c>
      <c r="BH6" s="36">
        <f t="shared" si="7"/>
        <v>373.23</v>
      </c>
      <c r="BI6" s="36">
        <f t="shared" si="7"/>
        <v>342.54</v>
      </c>
      <c r="BJ6" s="36">
        <f t="shared" si="7"/>
        <v>442.54</v>
      </c>
      <c r="BK6" s="36">
        <f t="shared" si="7"/>
        <v>431</v>
      </c>
      <c r="BL6" s="36">
        <f t="shared" si="7"/>
        <v>422.5</v>
      </c>
      <c r="BM6" s="36">
        <f t="shared" si="7"/>
        <v>458.27</v>
      </c>
      <c r="BN6" s="36">
        <f t="shared" si="7"/>
        <v>447.01</v>
      </c>
      <c r="BO6" s="35" t="str">
        <f>IF(BO7="","",IF(BO7="-","【-】","【"&amp;SUBSTITUTE(TEXT(BO7,"#,##0.00"),"-","△")&amp;"】"))</f>
        <v>【270.46】</v>
      </c>
      <c r="BP6" s="36">
        <f>IF(BP7="",NA(),BP7)</f>
        <v>82.39</v>
      </c>
      <c r="BQ6" s="36">
        <f t="shared" ref="BQ6:BY6" si="8">IF(BQ7="",NA(),BQ7)</f>
        <v>81.72</v>
      </c>
      <c r="BR6" s="36">
        <f t="shared" si="8"/>
        <v>86.65</v>
      </c>
      <c r="BS6" s="36">
        <f t="shared" si="8"/>
        <v>93.83</v>
      </c>
      <c r="BT6" s="36">
        <f t="shared" si="8"/>
        <v>95.96</v>
      </c>
      <c r="BU6" s="36">
        <f t="shared" si="8"/>
        <v>98.6</v>
      </c>
      <c r="BV6" s="36">
        <f t="shared" si="8"/>
        <v>100.82</v>
      </c>
      <c r="BW6" s="36">
        <f t="shared" si="8"/>
        <v>101.64</v>
      </c>
      <c r="BX6" s="36">
        <f t="shared" si="8"/>
        <v>96.77</v>
      </c>
      <c r="BY6" s="36">
        <f t="shared" si="8"/>
        <v>95.81</v>
      </c>
      <c r="BZ6" s="35" t="str">
        <f>IF(BZ7="","",IF(BZ7="-","【-】","【"&amp;SUBSTITUTE(TEXT(BZ7,"#,##0.00"),"-","△")&amp;"】"))</f>
        <v>【103.91】</v>
      </c>
      <c r="CA6" s="36">
        <f>IF(CA7="",NA(),CA7)</f>
        <v>148.55000000000001</v>
      </c>
      <c r="CB6" s="36">
        <f t="shared" ref="CB6:CJ6" si="9">IF(CB7="",NA(),CB7)</f>
        <v>152.75</v>
      </c>
      <c r="CC6" s="36">
        <f t="shared" si="9"/>
        <v>146.06</v>
      </c>
      <c r="CD6" s="36">
        <f t="shared" si="9"/>
        <v>135.41</v>
      </c>
      <c r="CE6" s="36">
        <f t="shared" si="9"/>
        <v>131.94</v>
      </c>
      <c r="CF6" s="36">
        <f t="shared" si="9"/>
        <v>181.67</v>
      </c>
      <c r="CG6" s="36">
        <f t="shared" si="9"/>
        <v>179.55</v>
      </c>
      <c r="CH6" s="36">
        <f t="shared" si="9"/>
        <v>179.16</v>
      </c>
      <c r="CI6" s="36">
        <f t="shared" si="9"/>
        <v>187.18</v>
      </c>
      <c r="CJ6" s="36">
        <f t="shared" si="9"/>
        <v>189.58</v>
      </c>
      <c r="CK6" s="35" t="str">
        <f>IF(CK7="","",IF(CK7="-","【-】","【"&amp;SUBSTITUTE(TEXT(CK7,"#,##0.00"),"-","△")&amp;"】"))</f>
        <v>【167.11】</v>
      </c>
      <c r="CL6" s="36">
        <f>IF(CL7="",NA(),CL7)</f>
        <v>67.069999999999993</v>
      </c>
      <c r="CM6" s="36">
        <f t="shared" ref="CM6:CU6" si="10">IF(CM7="",NA(),CM7)</f>
        <v>66.45</v>
      </c>
      <c r="CN6" s="36">
        <f t="shared" si="10"/>
        <v>64.3</v>
      </c>
      <c r="CO6" s="36">
        <f t="shared" si="10"/>
        <v>64.39</v>
      </c>
      <c r="CP6" s="36">
        <f t="shared" si="10"/>
        <v>63.19</v>
      </c>
      <c r="CQ6" s="36">
        <f t="shared" si="10"/>
        <v>53.61</v>
      </c>
      <c r="CR6" s="36">
        <f t="shared" si="10"/>
        <v>53.52</v>
      </c>
      <c r="CS6" s="36">
        <f t="shared" si="10"/>
        <v>54.24</v>
      </c>
      <c r="CT6" s="36">
        <f t="shared" si="10"/>
        <v>55.88</v>
      </c>
      <c r="CU6" s="36">
        <f t="shared" si="10"/>
        <v>55.22</v>
      </c>
      <c r="CV6" s="35" t="str">
        <f>IF(CV7="","",IF(CV7="-","【-】","【"&amp;SUBSTITUTE(TEXT(CV7,"#,##0.00"),"-","△")&amp;"】"))</f>
        <v>【60.27】</v>
      </c>
      <c r="CW6" s="36">
        <f>IF(CW7="",NA(),CW7)</f>
        <v>84.55</v>
      </c>
      <c r="CX6" s="36">
        <f t="shared" ref="CX6:DF6" si="11">IF(CX7="",NA(),CX7)</f>
        <v>84.71</v>
      </c>
      <c r="CY6" s="36">
        <f t="shared" si="11"/>
        <v>85.93</v>
      </c>
      <c r="CZ6" s="36">
        <f t="shared" si="11"/>
        <v>86.28</v>
      </c>
      <c r="DA6" s="36">
        <f t="shared" si="11"/>
        <v>86.56</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53.79</v>
      </c>
      <c r="DI6" s="36">
        <f t="shared" ref="DI6:DQ6" si="12">IF(DI7="",NA(),DI7)</f>
        <v>55.5</v>
      </c>
      <c r="DJ6" s="36">
        <f t="shared" si="12"/>
        <v>57.41</v>
      </c>
      <c r="DK6" s="36">
        <f t="shared" si="12"/>
        <v>58.91</v>
      </c>
      <c r="DL6" s="36">
        <f t="shared" si="12"/>
        <v>58.95</v>
      </c>
      <c r="DM6" s="36">
        <f t="shared" si="12"/>
        <v>46.67</v>
      </c>
      <c r="DN6" s="36">
        <f t="shared" si="12"/>
        <v>47.7</v>
      </c>
      <c r="DO6" s="36">
        <f t="shared" si="12"/>
        <v>48.14</v>
      </c>
      <c r="DP6" s="36">
        <f t="shared" si="12"/>
        <v>46.61</v>
      </c>
      <c r="DQ6" s="36">
        <f t="shared" si="12"/>
        <v>47.97</v>
      </c>
      <c r="DR6" s="35" t="str">
        <f>IF(DR7="","",IF(DR7="-","【-】","【"&amp;SUBSTITUTE(TEXT(DR7,"#,##0.00"),"-","△")&amp;"】"))</f>
        <v>【48.85】</v>
      </c>
      <c r="DS6" s="35">
        <f>IF(DS7="",NA(),DS7)</f>
        <v>0</v>
      </c>
      <c r="DT6" s="36">
        <f t="shared" ref="DT6:EB6" si="13">IF(DT7="",NA(),DT7)</f>
        <v>2.64</v>
      </c>
      <c r="DU6" s="36">
        <f t="shared" si="13"/>
        <v>32.880000000000003</v>
      </c>
      <c r="DV6" s="36">
        <f t="shared" si="13"/>
        <v>32.83</v>
      </c>
      <c r="DW6" s="36">
        <f t="shared" si="13"/>
        <v>47.51</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0.45</v>
      </c>
      <c r="EE6" s="36">
        <f t="shared" ref="EE6:EM6" si="14">IF(EE7="",NA(),EE7)</f>
        <v>0.33</v>
      </c>
      <c r="EF6" s="36">
        <f t="shared" si="14"/>
        <v>0.25</v>
      </c>
      <c r="EG6" s="35">
        <f t="shared" si="14"/>
        <v>0</v>
      </c>
      <c r="EH6" s="36">
        <f t="shared" si="14"/>
        <v>0.33</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113816</v>
      </c>
      <c r="D7" s="38">
        <v>46</v>
      </c>
      <c r="E7" s="38">
        <v>1</v>
      </c>
      <c r="F7" s="38">
        <v>0</v>
      </c>
      <c r="G7" s="38">
        <v>1</v>
      </c>
      <c r="H7" s="38" t="s">
        <v>93</v>
      </c>
      <c r="I7" s="38" t="s">
        <v>94</v>
      </c>
      <c r="J7" s="38" t="s">
        <v>95</v>
      </c>
      <c r="K7" s="38" t="s">
        <v>96</v>
      </c>
      <c r="L7" s="38" t="s">
        <v>97</v>
      </c>
      <c r="M7" s="38" t="s">
        <v>98</v>
      </c>
      <c r="N7" s="39" t="s">
        <v>99</v>
      </c>
      <c r="O7" s="39">
        <v>73.62</v>
      </c>
      <c r="P7" s="39">
        <v>99.6</v>
      </c>
      <c r="Q7" s="39">
        <v>2225</v>
      </c>
      <c r="R7" s="39">
        <v>11226</v>
      </c>
      <c r="S7" s="39">
        <v>33.409999999999997</v>
      </c>
      <c r="T7" s="39">
        <v>336.01</v>
      </c>
      <c r="U7" s="39">
        <v>11172</v>
      </c>
      <c r="V7" s="39">
        <v>32.840000000000003</v>
      </c>
      <c r="W7" s="39">
        <v>340.19</v>
      </c>
      <c r="X7" s="39">
        <v>113.52</v>
      </c>
      <c r="Y7" s="39">
        <v>112.33</v>
      </c>
      <c r="Z7" s="39">
        <v>117.13</v>
      </c>
      <c r="AA7" s="39">
        <v>117.79</v>
      </c>
      <c r="AB7" s="39">
        <v>123.61</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485.88</v>
      </c>
      <c r="AU7" s="39">
        <v>416.79</v>
      </c>
      <c r="AV7" s="39">
        <v>540.59</v>
      </c>
      <c r="AW7" s="39">
        <v>529.42999999999995</v>
      </c>
      <c r="AX7" s="39">
        <v>474.05</v>
      </c>
      <c r="AY7" s="39">
        <v>406.37</v>
      </c>
      <c r="AZ7" s="39">
        <v>398.29</v>
      </c>
      <c r="BA7" s="39">
        <v>388.67</v>
      </c>
      <c r="BB7" s="39">
        <v>355.27</v>
      </c>
      <c r="BC7" s="39">
        <v>359.7</v>
      </c>
      <c r="BD7" s="39">
        <v>261.93</v>
      </c>
      <c r="BE7" s="39">
        <v>488.05</v>
      </c>
      <c r="BF7" s="39">
        <v>445.93</v>
      </c>
      <c r="BG7" s="39">
        <v>413.44</v>
      </c>
      <c r="BH7" s="39">
        <v>373.23</v>
      </c>
      <c r="BI7" s="39">
        <v>342.54</v>
      </c>
      <c r="BJ7" s="39">
        <v>442.54</v>
      </c>
      <c r="BK7" s="39">
        <v>431</v>
      </c>
      <c r="BL7" s="39">
        <v>422.5</v>
      </c>
      <c r="BM7" s="39">
        <v>458.27</v>
      </c>
      <c r="BN7" s="39">
        <v>447.01</v>
      </c>
      <c r="BO7" s="39">
        <v>270.45999999999998</v>
      </c>
      <c r="BP7" s="39">
        <v>82.39</v>
      </c>
      <c r="BQ7" s="39">
        <v>81.72</v>
      </c>
      <c r="BR7" s="39">
        <v>86.65</v>
      </c>
      <c r="BS7" s="39">
        <v>93.83</v>
      </c>
      <c r="BT7" s="39">
        <v>95.96</v>
      </c>
      <c r="BU7" s="39">
        <v>98.6</v>
      </c>
      <c r="BV7" s="39">
        <v>100.82</v>
      </c>
      <c r="BW7" s="39">
        <v>101.64</v>
      </c>
      <c r="BX7" s="39">
        <v>96.77</v>
      </c>
      <c r="BY7" s="39">
        <v>95.81</v>
      </c>
      <c r="BZ7" s="39">
        <v>103.91</v>
      </c>
      <c r="CA7" s="39">
        <v>148.55000000000001</v>
      </c>
      <c r="CB7" s="39">
        <v>152.75</v>
      </c>
      <c r="CC7" s="39">
        <v>146.06</v>
      </c>
      <c r="CD7" s="39">
        <v>135.41</v>
      </c>
      <c r="CE7" s="39">
        <v>131.94</v>
      </c>
      <c r="CF7" s="39">
        <v>181.67</v>
      </c>
      <c r="CG7" s="39">
        <v>179.55</v>
      </c>
      <c r="CH7" s="39">
        <v>179.16</v>
      </c>
      <c r="CI7" s="39">
        <v>187.18</v>
      </c>
      <c r="CJ7" s="39">
        <v>189.58</v>
      </c>
      <c r="CK7" s="39">
        <v>167.11</v>
      </c>
      <c r="CL7" s="39">
        <v>67.069999999999993</v>
      </c>
      <c r="CM7" s="39">
        <v>66.45</v>
      </c>
      <c r="CN7" s="39">
        <v>64.3</v>
      </c>
      <c r="CO7" s="39">
        <v>64.39</v>
      </c>
      <c r="CP7" s="39">
        <v>63.19</v>
      </c>
      <c r="CQ7" s="39">
        <v>53.61</v>
      </c>
      <c r="CR7" s="39">
        <v>53.52</v>
      </c>
      <c r="CS7" s="39">
        <v>54.24</v>
      </c>
      <c r="CT7" s="39">
        <v>55.88</v>
      </c>
      <c r="CU7" s="39">
        <v>55.22</v>
      </c>
      <c r="CV7" s="39">
        <v>60.27</v>
      </c>
      <c r="CW7" s="39">
        <v>84.55</v>
      </c>
      <c r="CX7" s="39">
        <v>84.71</v>
      </c>
      <c r="CY7" s="39">
        <v>85.93</v>
      </c>
      <c r="CZ7" s="39">
        <v>86.28</v>
      </c>
      <c r="DA7" s="39">
        <v>86.56</v>
      </c>
      <c r="DB7" s="39">
        <v>81.31</v>
      </c>
      <c r="DC7" s="39">
        <v>81.459999999999994</v>
      </c>
      <c r="DD7" s="39">
        <v>81.680000000000007</v>
      </c>
      <c r="DE7" s="39">
        <v>80.989999999999995</v>
      </c>
      <c r="DF7" s="39">
        <v>80.930000000000007</v>
      </c>
      <c r="DG7" s="39">
        <v>89.92</v>
      </c>
      <c r="DH7" s="39">
        <v>53.79</v>
      </c>
      <c r="DI7" s="39">
        <v>55.5</v>
      </c>
      <c r="DJ7" s="39">
        <v>57.41</v>
      </c>
      <c r="DK7" s="39">
        <v>58.91</v>
      </c>
      <c r="DL7" s="39">
        <v>58.95</v>
      </c>
      <c r="DM7" s="39">
        <v>46.67</v>
      </c>
      <c r="DN7" s="39">
        <v>47.7</v>
      </c>
      <c r="DO7" s="39">
        <v>48.14</v>
      </c>
      <c r="DP7" s="39">
        <v>46.61</v>
      </c>
      <c r="DQ7" s="39">
        <v>47.97</v>
      </c>
      <c r="DR7" s="39">
        <v>48.85</v>
      </c>
      <c r="DS7" s="39">
        <v>0</v>
      </c>
      <c r="DT7" s="39">
        <v>2.64</v>
      </c>
      <c r="DU7" s="39">
        <v>32.880000000000003</v>
      </c>
      <c r="DV7" s="39">
        <v>32.83</v>
      </c>
      <c r="DW7" s="39">
        <v>47.51</v>
      </c>
      <c r="DX7" s="39">
        <v>10.029999999999999</v>
      </c>
      <c r="DY7" s="39">
        <v>7.26</v>
      </c>
      <c r="DZ7" s="39">
        <v>11.13</v>
      </c>
      <c r="EA7" s="39">
        <v>10.84</v>
      </c>
      <c r="EB7" s="39">
        <v>15.33</v>
      </c>
      <c r="EC7" s="39">
        <v>17.8</v>
      </c>
      <c r="ED7" s="39">
        <v>0.45</v>
      </c>
      <c r="EE7" s="39">
        <v>0.33</v>
      </c>
      <c r="EF7" s="39">
        <v>0.25</v>
      </c>
      <c r="EG7" s="39">
        <v>0</v>
      </c>
      <c r="EH7" s="39">
        <v>0.33</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逸見 瑶子</cp:lastModifiedBy>
  <dcterms:created xsi:type="dcterms:W3CDTF">2019-12-05T04:12:42Z</dcterms:created>
  <dcterms:modified xsi:type="dcterms:W3CDTF">2020-01-22T01:12:46Z</dcterms:modified>
  <cp:category/>
</cp:coreProperties>
</file>