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nas05\jougesui\下水道\03 下水道事業\27 地方公営企業\H31\地方公営企業経営比較分析表\"/>
    </mc:Choice>
  </mc:AlternateContent>
  <workbookProtection workbookAlgorithmName="SHA-512" workbookHashValue="64VLkyhWWcgK17gC90C/NqAVBY24DutOc9lMt39+bOOHY1yFKfeF1YZy6sw4zLemM+3WLxqXJrK/kUAAhGjx2w==" workbookSaltValue="uXvP63G8yN5NX3x7g5C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<sst xmlns="http://schemas.openxmlformats.org/spreadsheetml/2006/main" count="228" uniqueCount="113">
  <si>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</si>
  <si>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</si>
  <si>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</si>
  <si>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</si>
  <si>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</si>
  <si>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</si>
  <si>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</si>
  <si>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</si>
  <si>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</si>
  <si>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</si>
  <si>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</si>
  <si>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</si>
  <si>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</si>
  <si>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</si>
  <si>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</si>
  <si>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</si>
  <si>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</si>
  <si>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</si>
  <si>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</si>
  <si>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</si>
  <si>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</si>
  <si>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</si>
  <si>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</si>
  <si>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</si>
  <si>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</si>
  <si>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</si>
  <si>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</si>
  <si>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</si>
  <si>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</si>
  <si>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</si>
  <si>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</si>
  <si>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</si>
  <si>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</si>
  <si>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</si>
  <si>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</si>
  <si>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</si>
  <si>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</si>
  <si>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</si>
  <si>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</si>
  <si>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</si>
  <si>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</si>
  <si>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</si>
  <si>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</si>
  <si>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</si>
  <si>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</si>
  <si>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</si>
  <si>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</si>
  <si>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</si>
  <si>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</si>
  <si>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</si>
  <si>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</si>
  <si>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</si>
  <si>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</si>
  <si>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</si>
  <si>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</si>
  <si>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</si>
  <si>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</si>
  <si>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</si>
  <si>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</si>
  <si>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</si>
  <si>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</si>
  <si>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</si>
  <si>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</si>
  <si>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</si>
  <si>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</si>
  <si>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</si>
  <si>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</si>
  <si>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</si>
  <si>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</si>
  <si>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</si>
  <si>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</si>
  <si>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</si>
  <si>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</si>
  <si>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</si>
  <si>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</si>
  <si>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</si>
  <si>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</si>
  <si>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</si>
  <si>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</si>
  <si>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</si>
  <si>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</si>
  <si>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</si>
  <si>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</si>
  <si>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</si>
  <si>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</si>
  <si>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</si>
  <si>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</si>
  <si>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</si>
  <si>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</si>
  <si>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</si>
  <si>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</si>
  <si>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</si>
  <si>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</si>
  <si>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</si>
  <si>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</si>
  <si>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</si>
  <si>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</si>
  <si>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埼玉県　横瀬町</t>
  </si>
  <si>
    <t>法非適用</t>
  </si>
  <si>
    <t>下水道事業</t>
  </si>
  <si>
    <t>特定環境保全公共下水道</t>
  </si>
  <si>
    <t>D3</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</si>
  <si>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</si>
  <si>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</si>
  <si>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</si>
  <si>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</si>
  <si>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</si>
  <si>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</si>
  <si>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</si>
  <si>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</si>
  <si>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当町の公共下水道は、平成19年度より供用開始をしており、管渠の老朽化はそれ程進行していない。そのため、これまで管渠の老朽化等による更新は実施していない。
　しかし、稼働後１０年を経過したことから汚水処理施設の老朽化が随所に見られる状況にあり、計画的に施設修繕を行うことも必要となっている。今後は、ストックマネジメントの考え方を取り入れ、適正な施設・管渠の維持管理、計画的な更新ができるように取り組む必要がある。</t>
    <rPh sb="83" eb="86">
      <t>カドウゴ</t>
    </rPh>
    <rPh sb="90" eb="92">
      <t>ケイカ</t>
    </rPh>
    <rPh sb="98" eb="100">
      <t>オスイ</t>
    </rPh>
    <rPh sb="100" eb="102">
      <t>ショリ</t>
    </rPh>
    <rPh sb="109" eb="111">
      <t>ズイショ</t>
    </rPh>
    <rPh sb="112" eb="113">
      <t>ミ</t>
    </rPh>
    <rPh sb="122" eb="125">
      <t>ケイカクテキ</t>
    </rPh>
    <rPh sb="126" eb="128">
      <t>シセツ</t>
    </rPh>
    <rPh sb="128" eb="130">
      <t>シュウゼン</t>
    </rPh>
    <rPh sb="131" eb="132">
      <t>オコナ</t>
    </rPh>
    <rPh sb="136" eb="138">
      <t>ヒツヨウ</t>
    </rPh>
    <rPh sb="145" eb="147">
      <t>コンゴ</t>
    </rPh>
    <phoneticPr fontId="18"/>
  </si>
  <si>
    <t>　当町の下水道事業は、平成36年度に全体計画区域における面整備が完了し、その後は施設等の維持管理が中心となる予定である。水環境の保全や住民の衛生的で文化的な生活環境の実現のため、当該下水道事業は必要不可欠なものであるが、現状の分析結果を考慮すると、決して効率的、経済的に事業を運営している状況でないことがわかる。そのため、今後は計画的に適切な施設管理・運営・更新を行い、維持管理費等の削減方法を検討しつつ、下水道接続率の向上による有収水量の増を目指す取組が求められる。また、区域内人口の増減なども分析し、施設規模を実情に見合った規模になるよう見直すことも必要である。将来に向けた取組を様々な角度から検討することが求められるが、公営企業は、その運営経費を料金収入で負担することが基本である独立採算制の考え方に基づき運営される。当町の地理的条件や人口密度等を総合的に考慮すると単純に使用料を引き上げることも難しい状況であるが、今後は適正な料金体系についても検討していく必要がある。</t>
    <rPh sb="1" eb="2">
      <t>トウ</t>
    </rPh>
    <rPh sb="54" eb="56">
      <t>ヨテイ</t>
    </rPh>
    <rPh sb="110" eb="112">
      <t>ゲンジョウ</t>
    </rPh>
    <rPh sb="164" eb="167">
      <t>ケイカクテキ</t>
    </rPh>
    <rPh sb="168" eb="170">
      <t>テキセツ</t>
    </rPh>
    <rPh sb="194" eb="196">
      <t>ホウホウ</t>
    </rPh>
    <rPh sb="197" eb="199">
      <t>ケントウ</t>
    </rPh>
    <rPh sb="222" eb="224">
      <t>メザ</t>
    </rPh>
    <rPh sb="237" eb="240">
      <t>クイキナイ</t>
    </rPh>
    <rPh sb="243" eb="245">
      <t>ゾウゲン</t>
    </rPh>
    <rPh sb="257" eb="259">
      <t>ジツジョウ</t>
    </rPh>
    <rPh sb="260" eb="262">
      <t>ミア</t>
    </rPh>
    <rPh sb="264" eb="266">
      <t>キボ</t>
    </rPh>
    <rPh sb="356" eb="358">
      <t>ウンエイ</t>
    </rPh>
    <phoneticPr fontId="18"/>
  </si>
  <si>
    <t>①収益的収支比率
　前年度より回復し赤字割合が減となっている。これは施設維持管理費が減となった一方で、供用開始区域の拡大による使用料の増や分流式下水道等に要する経費に充てるため一般会計からの繰入金の増を行ったため、総収益が増となり改善したものである。
④企業債残高対事業規模比率
　下水道事業における資本費に対する繰出基準に基づき、地方債償還に要する資金の全部を一般会計で負担することにより平成27年度から0%となっている。
⑤経費回収率
　経費回収率については平成26年度から50%前後で推移しており、大きな変化はない。類似団体の平均値についてはここ数年上昇傾向にあり、類似団体を若干下回る割合となっている。
⑥汚水処理原価
　昨年以上に類似団体を上回る数値となった。今後も効率的な施設運営による維持管理費の削減や接続率の向上による使用料収入の確保について検討していく必要がある。
⑦施設利用率
　施設利用率については、類似団体と比較し、上回る数値となっている。年々整備済区域が拡大し、接続世帯数の増加に伴い流入汚水量が増加していることから徐々に施設利用率は上昇傾向にある。今後は計画区域の人口動態等の将来分析を行い、施設の遊休状態をできるだけ解消していく検討が必要である。
⑧水洗化率
　平成30年度は80%を超えており類似団体と比較して高い数値となっている。処理区域内の戸別訪問等により、下水道事業への理解と接続を促し、水洗化率を高め、使用料収入の適正な確保につなげていく必要がある。</t>
    <rPh sb="10" eb="13">
      <t>ゼンネンド</t>
    </rPh>
    <rPh sb="15" eb="17">
      <t>カイフク</t>
    </rPh>
    <rPh sb="18" eb="20">
      <t>アカジ</t>
    </rPh>
    <rPh sb="20" eb="22">
      <t>ワリアイ</t>
    </rPh>
    <rPh sb="23" eb="24">
      <t>ゲン</t>
    </rPh>
    <rPh sb="34" eb="36">
      <t>シセツ</t>
    </rPh>
    <rPh sb="36" eb="38">
      <t>イジ</t>
    </rPh>
    <rPh sb="38" eb="41">
      <t>カンリヒ</t>
    </rPh>
    <rPh sb="42" eb="43">
      <t>ゲン</t>
    </rPh>
    <rPh sb="47" eb="49">
      <t>イッポウ</t>
    </rPh>
    <rPh sb="51" eb="53">
      <t>キョウヨウ</t>
    </rPh>
    <rPh sb="53" eb="55">
      <t>カイシ</t>
    </rPh>
    <rPh sb="55" eb="57">
      <t>クイキ</t>
    </rPh>
    <rPh sb="58" eb="60">
      <t>カクダイ</t>
    </rPh>
    <rPh sb="63" eb="66">
      <t>シヨウリョウ</t>
    </rPh>
    <rPh sb="67" eb="68">
      <t>ゾウ</t>
    </rPh>
    <rPh sb="88" eb="90">
      <t>イッパン</t>
    </rPh>
    <rPh sb="90" eb="92">
      <t>カイケイ</t>
    </rPh>
    <rPh sb="95" eb="96">
      <t>ク</t>
    </rPh>
    <rPh sb="96" eb="97">
      <t>イ</t>
    </rPh>
    <rPh sb="97" eb="98">
      <t>キン</t>
    </rPh>
    <rPh sb="99" eb="100">
      <t>ゾウ</t>
    </rPh>
    <rPh sb="101" eb="102">
      <t>オコナ</t>
    </rPh>
    <rPh sb="107" eb="110">
      <t>ソウシュウエキ</t>
    </rPh>
    <rPh sb="111" eb="112">
      <t>ゾウ</t>
    </rPh>
    <rPh sb="115" eb="117">
      <t>カイゼン</t>
    </rPh>
    <rPh sb="278" eb="280">
      <t>ジョウショウ</t>
    </rPh>
    <rPh sb="291" eb="293">
      <t>ジャッカン</t>
    </rPh>
    <rPh sb="315" eb="317">
      <t>サクネン</t>
    </rPh>
    <rPh sb="317" eb="319">
      <t>イジョウ</t>
    </rPh>
    <rPh sb="325" eb="327">
      <t>ウワマワ</t>
    </rPh>
    <rPh sb="335" eb="337">
      <t>コンゴ</t>
    </rPh>
    <rPh sb="349" eb="351">
      <t>イジ</t>
    </rPh>
    <rPh sb="351" eb="353">
      <t>カンリ</t>
    </rPh>
    <rPh sb="353" eb="354">
      <t>ヒ</t>
    </rPh>
    <rPh sb="355" eb="357">
      <t>サクゲン</t>
    </rPh>
    <rPh sb="423" eb="425">
      <t>スウチ</t>
    </rPh>
    <rPh sb="436" eb="437">
      <t>ズ</t>
    </rPh>
    <rPh sb="448" eb="449">
      <t>スウ</t>
    </rPh>
    <rPh sb="450" eb="452">
      <t>ゾウカ</t>
    </rPh>
    <rPh sb="453" eb="454">
      <t>トモナ</t>
    </rPh>
    <rPh sb="455" eb="457">
      <t>リュウニュウ</t>
    </rPh>
    <rPh sb="457" eb="459">
      <t>オスイ</t>
    </rPh>
    <rPh sb="461" eb="463">
      <t>ゾウカ</t>
    </rPh>
    <rPh sb="498" eb="500">
      <t>ドウタイ</t>
    </rPh>
    <rPh sb="550" eb="552">
      <t>ネンド</t>
    </rPh>
    <rPh sb="573" eb="575">
      <t>スウチ</t>
    </rPh>
    <rPh sb="592" eb="593">
      <t>トウ</t>
    </rPh>
    <rPh sb="597" eb="600">
      <t>ゲスイドウ</t>
    </rPh>
    <rPh sb="600" eb="602">
      <t>ジギョウ</t>
    </rPh>
    <rPh sb="604" eb="606">
      <t>リカイ</t>
    </rPh>
    <rPh sb="607" eb="609">
      <t>セツゾク</t>
    </rPh>
    <rPh sb="610" eb="611">
      <t>ウナガ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</si>
</sst>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ge"/>
    <numFmt numFmtId="181" formatCode="&quot;¥&quot;#,##0;[Red]&quot;¥&quot;\-#,##0"/>
  </numFmts>
  <fonts count="24"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181" fontId="19" fillId="0" borderId="0" applyFont="0" applyFill="0" applyBorder="0" applyAlignment="0" applyProtection="0"/>
    <xf numFmtId="0" fontId="19" fillId="0" borderId="0"/>
    <xf numFmtId="0" fontId="1" fillId="0" borderId="0">
      <alignment vertical="center"/>
    </xf>
    <xf numFmtId="0" fontId="2" fillId="0" borderId="0">
      <alignment vertical="center"/>
    </xf>
    <xf numFmtId="0" fontId="19" fillId="0" borderId="0"/>
    <xf numFmtId="0" fontId="20" fillId="0" borderId="0"/>
    <xf numFmtId="0" fontId="21" fillId="0" borderId="0">
      <alignment vertical="center"/>
    </xf>
    <xf numFmtId="0" fontId="14" fillId="0" borderId="0">
      <alignment vertical="center"/>
    </xf>
    <xf numFmtId="0" fontId="19" fillId="0" borderId="0">
      <alignment vertical="center"/>
    </xf>
    <xf numFmtId="0" fontId="19" fillId="0" borderId="0"/>
    <xf numFmtId="0" fontId="1" fillId="0" borderId="0">
      <alignment vertical="center"/>
    </xf>
    <xf numFmtId="0" fontId="20" fillId="0" borderId="0"/>
    <xf numFmtId="0" fontId="22" fillId="0" borderId="0">
      <alignment vertical="center"/>
    </xf>
    <xf numFmtId="0" fontId="23" fillId="0" borderId="0"/>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3" applyFont="1" applyBorder="1" applyAlignment="1" applyProtection="1">
      <alignment horizontal="left" vertical="top" wrapText="1"/>
      <protection locked="0"/>
    </xf>
    <xf numFmtId="0" fontId="16" fillId="0" borderId="0" xfId="3" applyFont="1" applyBorder="1" applyAlignment="1" applyProtection="1">
      <alignment horizontal="left" vertical="top" wrapText="1"/>
      <protection locked="0"/>
    </xf>
    <xf numFmtId="0" fontId="16" fillId="0" borderId="7" xfId="3" applyFont="1" applyBorder="1" applyAlignment="1" applyProtection="1">
      <alignment horizontal="left" vertical="top" wrapText="1"/>
      <protection locked="0"/>
    </xf>
    <xf numFmtId="0" fontId="16" fillId="0" borderId="8" xfId="3" applyFont="1" applyBorder="1" applyAlignment="1" applyProtection="1">
      <alignment horizontal="left" vertical="top" wrapText="1"/>
      <protection locked="0"/>
    </xf>
    <xf numFmtId="0" fontId="16" fillId="0" borderId="1" xfId="3" applyFont="1" applyBorder="1" applyAlignment="1" applyProtection="1">
      <alignment horizontal="left" vertical="top" wrapText="1"/>
      <protection locked="0"/>
    </xf>
    <xf numFmtId="0" fontId="16" fillId="0" borderId="9" xfId="3"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46-4292-9C5A-86E9B50695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C046-4292-9C5A-86E9B50695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40.79</c:v>
                </c:pt>
                <c:pt idx="1">
                  <c:v>44.43</c:v>
                </c:pt>
                <c:pt idx="2">
                  <c:v>46.14</c:v>
                </c:pt>
                <c:pt idx="3">
                  <c:v>47.21</c:v>
                </c:pt>
                <c:pt idx="4">
                  <c:v>48.93</c:v>
                </c:pt>
              </c:numCache>
            </c:numRef>
          </c:val>
          <c:extLst>
            <c:ext xmlns:c16="http://schemas.microsoft.com/office/drawing/2014/chart" uri="{C3380CC4-5D6E-409C-BE32-E72D297353CC}">
              <c16:uniqueId val="{00000000-4556-4598-8A26-223920E801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4556-4598-8A26-223920E801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71.069999999999993</c:v>
                </c:pt>
                <c:pt idx="1">
                  <c:v>75.180000000000007</c:v>
                </c:pt>
                <c:pt idx="2">
                  <c:v>83.39</c:v>
                </c:pt>
                <c:pt idx="3">
                  <c:v>81.430000000000007</c:v>
                </c:pt>
                <c:pt idx="4">
                  <c:v>84.77</c:v>
                </c:pt>
              </c:numCache>
            </c:numRef>
          </c:val>
          <c:extLst>
            <c:ext xmlns:c16="http://schemas.microsoft.com/office/drawing/2014/chart" uri="{C3380CC4-5D6E-409C-BE32-E72D297353CC}">
              <c16:uniqueId val="{00000000-3ACC-4CD5-ACE6-B227F3AD9D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3ACC-4CD5-ACE6-B227F3AD9D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64.09</c:v>
                </c:pt>
                <c:pt idx="1">
                  <c:v>70.55</c:v>
                </c:pt>
                <c:pt idx="2">
                  <c:v>69.91</c:v>
                </c:pt>
                <c:pt idx="3">
                  <c:v>63.06</c:v>
                </c:pt>
                <c:pt idx="4">
                  <c:v>66.64</c:v>
                </c:pt>
              </c:numCache>
            </c:numRef>
          </c:val>
          <c:extLst>
            <c:ext xmlns:c16="http://schemas.microsoft.com/office/drawing/2014/chart" uri="{C3380CC4-5D6E-409C-BE32-E72D297353CC}">
              <c16:uniqueId val="{00000000-BFAD-42D7-A2CB-1D920DB28D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D-42D7-A2CB-1D920DB28D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3D-4605-A397-B4EBB08B8D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3D-4605-A397-B4EBB08B8D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6-4A16-9A59-9CFB547E2E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6-4A16-9A59-9CFB547E2E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9-4086-9796-094EAF7E9E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9-4086-9796-094EAF7E9E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F-41A2-AE39-6F146919D2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F-41A2-AE39-6F146919D2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3687.22</c:v>
                </c:pt>
                <c:pt idx="1">
                  <c:v>0</c:v>
                </c:pt>
                <c:pt idx="2">
                  <c:v>0</c:v>
                </c:pt>
                <c:pt idx="3">
                  <c:v>0</c:v>
                </c:pt>
                <c:pt idx="4">
                  <c:v>0</c:v>
                </c:pt>
              </c:numCache>
            </c:numRef>
          </c:val>
          <c:extLst>
            <c:ext xmlns:c16="http://schemas.microsoft.com/office/drawing/2014/chart" uri="{C3380CC4-5D6E-409C-BE32-E72D297353CC}">
              <c16:uniqueId val="{00000000-6735-49CC-8E65-758AEC1F68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6735-49CC-8E65-758AEC1F68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49.5</c:v>
                </c:pt>
                <c:pt idx="1">
                  <c:v>49.79</c:v>
                </c:pt>
                <c:pt idx="2">
                  <c:v>43.67</c:v>
                </c:pt>
                <c:pt idx="3">
                  <c:v>56.42</c:v>
                </c:pt>
                <c:pt idx="4">
                  <c:v>51.79</c:v>
                </c:pt>
              </c:numCache>
            </c:numRef>
          </c:val>
          <c:extLst>
            <c:ext xmlns:c16="http://schemas.microsoft.com/office/drawing/2014/chart" uri="{C3380CC4-5D6E-409C-BE32-E72D297353CC}">
              <c16:uniqueId val="{00000000-FDF7-4074-B07F-BE652DEA69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FDF7-4074-B07F-BE652DEA69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315.86</c:v>
                </c:pt>
                <c:pt idx="1">
                  <c:v>314.64999999999998</c:v>
                </c:pt>
                <c:pt idx="2">
                  <c:v>361.85</c:v>
                </c:pt>
                <c:pt idx="3">
                  <c:v>282.2</c:v>
                </c:pt>
                <c:pt idx="4">
                  <c:v>307.87</c:v>
                </c:pt>
              </c:numCache>
            </c:numRef>
          </c:val>
          <c:extLst>
            <c:ext xmlns:c16="http://schemas.microsoft.com/office/drawing/2014/chart" uri="{C3380CC4-5D6E-409C-BE32-E72D297353CC}">
              <c16:uniqueId val="{00000000-F9D1-42C8-9D3A-827B027A58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F9D1-42C8-9D3A-827B027A58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横瀬町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62">
        <f>データ!S6</f>
        <v>8322</v>
      </c>
      <c r="AM8" s="62"/>
      <c r="AN8" s="62"/>
      <c r="AO8" s="62"/>
      <c r="AP8" s="62"/>
      <c r="AQ8" s="62"/>
      <c r="AR8" s="62"/>
      <c r="AS8" s="62"/>
      <c r="AT8" s="61">
        <f>データ!T6</f>
        <v>49.36</v>
      </c>
      <c r="AU8" s="61"/>
      <c r="AV8" s="61"/>
      <c r="AW8" s="61"/>
      <c r="AX8" s="61"/>
      <c r="AY8" s="61"/>
      <c r="AZ8" s="61"/>
      <c r="BA8" s="61"/>
      <c r="BB8" s="61">
        <f>データ!U6</f>
        <v>168.6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38.729999999999997</v>
      </c>
      <c r="Q10" s="61"/>
      <c r="R10" s="61"/>
      <c r="S10" s="61"/>
      <c r="T10" s="61"/>
      <c r="U10" s="61"/>
      <c r="V10" s="61"/>
      <c r="W10" s="61">
        <f>データ!Q6</f>
        <v>98.86</v>
      </c>
      <c r="X10" s="61"/>
      <c r="Y10" s="61"/>
      <c r="Z10" s="61"/>
      <c r="AA10" s="61"/>
      <c r="AB10" s="61"/>
      <c r="AC10" s="61"/>
      <c r="AD10" s="62">
        <f>データ!R6</f>
        <v>3240</v>
      </c>
      <c r="AE10" s="62"/>
      <c r="AF10" s="62"/>
      <c r="AG10" s="62"/>
      <c r="AH10" s="62"/>
      <c r="AI10" s="62"/>
      <c r="AJ10" s="62"/>
      <c r="AK10" s="2"/>
      <c r="AL10" s="62">
        <f>データ!V6</f>
        <v>3204</v>
      </c>
      <c r="AM10" s="62"/>
      <c r="AN10" s="62"/>
      <c r="AO10" s="62"/>
      <c r="AP10" s="62"/>
      <c r="AQ10" s="62"/>
      <c r="AR10" s="62"/>
      <c r="AS10" s="62"/>
      <c r="AT10" s="61">
        <f>データ!W6</f>
        <v>1.1000000000000001</v>
      </c>
      <c r="AU10" s="61"/>
      <c r="AV10" s="61"/>
      <c r="AW10" s="61"/>
      <c r="AX10" s="61"/>
      <c r="AY10" s="61"/>
      <c r="AZ10" s="61"/>
      <c r="BA10" s="61"/>
      <c r="BB10" s="61">
        <f>データ!X6</f>
        <v>2912.73</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8" t="s">
        <v>112</v>
      </c>
      <c r="BM16" s="87"/>
      <c r="BN16" s="87"/>
      <c r="BO16" s="87"/>
      <c r="BP16" s="87"/>
      <c r="BQ16" s="87"/>
      <c r="BR16" s="87"/>
      <c r="BS16" s="87"/>
      <c r="BT16" s="87"/>
      <c r="BU16" s="87"/>
      <c r="BV16" s="87"/>
      <c r="BW16" s="87"/>
      <c r="BX16" s="87"/>
      <c r="BY16" s="87"/>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8"/>
      <c r="BM17" s="87"/>
      <c r="BN17" s="87"/>
      <c r="BO17" s="87"/>
      <c r="BP17" s="87"/>
      <c r="BQ17" s="87"/>
      <c r="BR17" s="87"/>
      <c r="BS17" s="87"/>
      <c r="BT17" s="87"/>
      <c r="BU17" s="87"/>
      <c r="BV17" s="87"/>
      <c r="BW17" s="87"/>
      <c r="BX17" s="87"/>
      <c r="BY17" s="87"/>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8"/>
      <c r="BM18" s="87"/>
      <c r="BN18" s="87"/>
      <c r="BO18" s="87"/>
      <c r="BP18" s="87"/>
      <c r="BQ18" s="87"/>
      <c r="BR18" s="87"/>
      <c r="BS18" s="87"/>
      <c r="BT18" s="87"/>
      <c r="BU18" s="87"/>
      <c r="BV18" s="87"/>
      <c r="BW18" s="87"/>
      <c r="BX18" s="87"/>
      <c r="BY18" s="87"/>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8"/>
      <c r="BM19" s="87"/>
      <c r="BN19" s="87"/>
      <c r="BO19" s="87"/>
      <c r="BP19" s="87"/>
      <c r="BQ19" s="87"/>
      <c r="BR19" s="87"/>
      <c r="BS19" s="87"/>
      <c r="BT19" s="87"/>
      <c r="BU19" s="87"/>
      <c r="BV19" s="87"/>
      <c r="BW19" s="87"/>
      <c r="BX19" s="87"/>
      <c r="BY19" s="87"/>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8"/>
      <c r="BM20" s="87"/>
      <c r="BN20" s="87"/>
      <c r="BO20" s="87"/>
      <c r="BP20" s="87"/>
      <c r="BQ20" s="87"/>
      <c r="BR20" s="87"/>
      <c r="BS20" s="87"/>
      <c r="BT20" s="87"/>
      <c r="BU20" s="87"/>
      <c r="BV20" s="87"/>
      <c r="BW20" s="87"/>
      <c r="BX20" s="87"/>
      <c r="BY20" s="87"/>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8"/>
      <c r="BM21" s="87"/>
      <c r="BN21" s="87"/>
      <c r="BO21" s="87"/>
      <c r="BP21" s="87"/>
      <c r="BQ21" s="87"/>
      <c r="BR21" s="87"/>
      <c r="BS21" s="87"/>
      <c r="BT21" s="87"/>
      <c r="BU21" s="87"/>
      <c r="BV21" s="87"/>
      <c r="BW21" s="87"/>
      <c r="BX21" s="87"/>
      <c r="BY21" s="87"/>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8"/>
      <c r="BM22" s="87"/>
      <c r="BN22" s="87"/>
      <c r="BO22" s="87"/>
      <c r="BP22" s="87"/>
      <c r="BQ22" s="87"/>
      <c r="BR22" s="87"/>
      <c r="BS22" s="87"/>
      <c r="BT22" s="87"/>
      <c r="BU22" s="87"/>
      <c r="BV22" s="87"/>
      <c r="BW22" s="87"/>
      <c r="BX22" s="87"/>
      <c r="BY22" s="87"/>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8"/>
      <c r="BM23" s="87"/>
      <c r="BN23" s="87"/>
      <c r="BO23" s="87"/>
      <c r="BP23" s="87"/>
      <c r="BQ23" s="87"/>
      <c r="BR23" s="87"/>
      <c r="BS23" s="87"/>
      <c r="BT23" s="87"/>
      <c r="BU23" s="87"/>
      <c r="BV23" s="87"/>
      <c r="BW23" s="87"/>
      <c r="BX23" s="87"/>
      <c r="BY23" s="87"/>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8"/>
      <c r="BM24" s="87"/>
      <c r="BN24" s="87"/>
      <c r="BO24" s="87"/>
      <c r="BP24" s="87"/>
      <c r="BQ24" s="87"/>
      <c r="BR24" s="87"/>
      <c r="BS24" s="87"/>
      <c r="BT24" s="87"/>
      <c r="BU24" s="87"/>
      <c r="BV24" s="87"/>
      <c r="BW24" s="87"/>
      <c r="BX24" s="87"/>
      <c r="BY24" s="87"/>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8"/>
      <c r="BM25" s="87"/>
      <c r="BN25" s="87"/>
      <c r="BO25" s="87"/>
      <c r="BP25" s="87"/>
      <c r="BQ25" s="87"/>
      <c r="BR25" s="87"/>
      <c r="BS25" s="87"/>
      <c r="BT25" s="87"/>
      <c r="BU25" s="87"/>
      <c r="BV25" s="87"/>
      <c r="BW25" s="87"/>
      <c r="BX25" s="87"/>
      <c r="BY25" s="87"/>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8"/>
      <c r="BM26" s="87"/>
      <c r="BN26" s="87"/>
      <c r="BO26" s="87"/>
      <c r="BP26" s="87"/>
      <c r="BQ26" s="87"/>
      <c r="BR26" s="87"/>
      <c r="BS26" s="87"/>
      <c r="BT26" s="87"/>
      <c r="BU26" s="87"/>
      <c r="BV26" s="87"/>
      <c r="BW26" s="87"/>
      <c r="BX26" s="87"/>
      <c r="BY26" s="87"/>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8"/>
      <c r="BM27" s="87"/>
      <c r="BN27" s="87"/>
      <c r="BO27" s="87"/>
      <c r="BP27" s="87"/>
      <c r="BQ27" s="87"/>
      <c r="BR27" s="87"/>
      <c r="BS27" s="87"/>
      <c r="BT27" s="87"/>
      <c r="BU27" s="87"/>
      <c r="BV27" s="87"/>
      <c r="BW27" s="87"/>
      <c r="BX27" s="87"/>
      <c r="BY27" s="87"/>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8"/>
      <c r="BM28" s="87"/>
      <c r="BN28" s="87"/>
      <c r="BO28" s="87"/>
      <c r="BP28" s="87"/>
      <c r="BQ28" s="87"/>
      <c r="BR28" s="87"/>
      <c r="BS28" s="87"/>
      <c r="BT28" s="87"/>
      <c r="BU28" s="87"/>
      <c r="BV28" s="87"/>
      <c r="BW28" s="87"/>
      <c r="BX28" s="87"/>
      <c r="BY28" s="87"/>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8"/>
      <c r="BM29" s="87"/>
      <c r="BN29" s="87"/>
      <c r="BO29" s="87"/>
      <c r="BP29" s="87"/>
      <c r="BQ29" s="87"/>
      <c r="BR29" s="87"/>
      <c r="BS29" s="87"/>
      <c r="BT29" s="87"/>
      <c r="BU29" s="87"/>
      <c r="BV29" s="87"/>
      <c r="BW29" s="87"/>
      <c r="BX29" s="87"/>
      <c r="BY29" s="87"/>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8"/>
      <c r="BM30" s="87"/>
      <c r="BN30" s="87"/>
      <c r="BO30" s="87"/>
      <c r="BP30" s="87"/>
      <c r="BQ30" s="87"/>
      <c r="BR30" s="87"/>
      <c r="BS30" s="87"/>
      <c r="BT30" s="87"/>
      <c r="BU30" s="87"/>
      <c r="BV30" s="87"/>
      <c r="BW30" s="87"/>
      <c r="BX30" s="87"/>
      <c r="BY30" s="87"/>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8"/>
      <c r="BM31" s="87"/>
      <c r="BN31" s="87"/>
      <c r="BO31" s="87"/>
      <c r="BP31" s="87"/>
      <c r="BQ31" s="87"/>
      <c r="BR31" s="87"/>
      <c r="BS31" s="87"/>
      <c r="BT31" s="87"/>
      <c r="BU31" s="87"/>
      <c r="BV31" s="87"/>
      <c r="BW31" s="87"/>
      <c r="BX31" s="87"/>
      <c r="BY31" s="87"/>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8"/>
      <c r="BM32" s="87"/>
      <c r="BN32" s="87"/>
      <c r="BO32" s="87"/>
      <c r="BP32" s="87"/>
      <c r="BQ32" s="87"/>
      <c r="BR32" s="87"/>
      <c r="BS32" s="87"/>
      <c r="BT32" s="87"/>
      <c r="BU32" s="87"/>
      <c r="BV32" s="87"/>
      <c r="BW32" s="87"/>
      <c r="BX32" s="87"/>
      <c r="BY32" s="87"/>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8"/>
      <c r="BM33" s="87"/>
      <c r="BN33" s="87"/>
      <c r="BO33" s="87"/>
      <c r="BP33" s="87"/>
      <c r="BQ33" s="87"/>
      <c r="BR33" s="87"/>
      <c r="BS33" s="87"/>
      <c r="BT33" s="87"/>
      <c r="BU33" s="87"/>
      <c r="BV33" s="87"/>
      <c r="BW33" s="87"/>
      <c r="BX33" s="87"/>
      <c r="BY33" s="87"/>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7"/>
      <c r="BN34" s="87"/>
      <c r="BO34" s="87"/>
      <c r="BP34" s="87"/>
      <c r="BQ34" s="87"/>
      <c r="BR34" s="87"/>
      <c r="BS34" s="87"/>
      <c r="BT34" s="87"/>
      <c r="BU34" s="87"/>
      <c r="BV34" s="87"/>
      <c r="BW34" s="87"/>
      <c r="BX34" s="87"/>
      <c r="BY34" s="87"/>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7"/>
      <c r="BN35" s="87"/>
      <c r="BO35" s="87"/>
      <c r="BP35" s="87"/>
      <c r="BQ35" s="87"/>
      <c r="BR35" s="87"/>
      <c r="BS35" s="87"/>
      <c r="BT35" s="87"/>
      <c r="BU35" s="87"/>
      <c r="BV35" s="87"/>
      <c r="BW35" s="87"/>
      <c r="BX35" s="87"/>
      <c r="BY35" s="87"/>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8"/>
      <c r="BM36" s="87"/>
      <c r="BN36" s="87"/>
      <c r="BO36" s="87"/>
      <c r="BP36" s="87"/>
      <c r="BQ36" s="87"/>
      <c r="BR36" s="87"/>
      <c r="BS36" s="87"/>
      <c r="BT36" s="87"/>
      <c r="BU36" s="87"/>
      <c r="BV36" s="87"/>
      <c r="BW36" s="87"/>
      <c r="BX36" s="87"/>
      <c r="BY36" s="87"/>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8"/>
      <c r="BM37" s="87"/>
      <c r="BN37" s="87"/>
      <c r="BO37" s="87"/>
      <c r="BP37" s="87"/>
      <c r="BQ37" s="87"/>
      <c r="BR37" s="87"/>
      <c r="BS37" s="87"/>
      <c r="BT37" s="87"/>
      <c r="BU37" s="87"/>
      <c r="BV37" s="87"/>
      <c r="BW37" s="87"/>
      <c r="BX37" s="87"/>
      <c r="BY37" s="87"/>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8"/>
      <c r="BM38" s="87"/>
      <c r="BN38" s="87"/>
      <c r="BO38" s="87"/>
      <c r="BP38" s="87"/>
      <c r="BQ38" s="87"/>
      <c r="BR38" s="87"/>
      <c r="BS38" s="87"/>
      <c r="BT38" s="87"/>
      <c r="BU38" s="87"/>
      <c r="BV38" s="87"/>
      <c r="BW38" s="87"/>
      <c r="BX38" s="87"/>
      <c r="BY38" s="87"/>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8"/>
      <c r="BM39" s="87"/>
      <c r="BN39" s="87"/>
      <c r="BO39" s="87"/>
      <c r="BP39" s="87"/>
      <c r="BQ39" s="87"/>
      <c r="BR39" s="87"/>
      <c r="BS39" s="87"/>
      <c r="BT39" s="87"/>
      <c r="BU39" s="87"/>
      <c r="BV39" s="87"/>
      <c r="BW39" s="87"/>
      <c r="BX39" s="87"/>
      <c r="BY39" s="87"/>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8"/>
      <c r="BM40" s="87"/>
      <c r="BN40" s="87"/>
      <c r="BO40" s="87"/>
      <c r="BP40" s="87"/>
      <c r="BQ40" s="87"/>
      <c r="BR40" s="87"/>
      <c r="BS40" s="87"/>
      <c r="BT40" s="87"/>
      <c r="BU40" s="87"/>
      <c r="BV40" s="87"/>
      <c r="BW40" s="87"/>
      <c r="BX40" s="87"/>
      <c r="BY40" s="87"/>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8"/>
      <c r="BM41" s="87"/>
      <c r="BN41" s="87"/>
      <c r="BO41" s="87"/>
      <c r="BP41" s="87"/>
      <c r="BQ41" s="87"/>
      <c r="BR41" s="87"/>
      <c r="BS41" s="87"/>
      <c r="BT41" s="87"/>
      <c r="BU41" s="87"/>
      <c r="BV41" s="87"/>
      <c r="BW41" s="87"/>
      <c r="BX41" s="87"/>
      <c r="BY41" s="87"/>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8"/>
      <c r="BM42" s="87"/>
      <c r="BN42" s="87"/>
      <c r="BO42" s="87"/>
      <c r="BP42" s="87"/>
      <c r="BQ42" s="87"/>
      <c r="BR42" s="87"/>
      <c r="BS42" s="87"/>
      <c r="BT42" s="87"/>
      <c r="BU42" s="87"/>
      <c r="BV42" s="87"/>
      <c r="BW42" s="87"/>
      <c r="BX42" s="87"/>
      <c r="BY42" s="87"/>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8"/>
      <c r="BM43" s="87"/>
      <c r="BN43" s="87"/>
      <c r="BO43" s="87"/>
      <c r="BP43" s="87"/>
      <c r="BQ43" s="87"/>
      <c r="BR43" s="87"/>
      <c r="BS43" s="87"/>
      <c r="BT43" s="87"/>
      <c r="BU43" s="87"/>
      <c r="BV43" s="87"/>
      <c r="BW43" s="87"/>
      <c r="BX43" s="87"/>
      <c r="BY43" s="87"/>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4"/>
      <c r="BN44" s="84"/>
      <c r="BO44" s="84"/>
      <c r="BP44" s="84"/>
      <c r="BQ44" s="84"/>
      <c r="BR44" s="84"/>
      <c r="BS44" s="84"/>
      <c r="BT44" s="84"/>
      <c r="BU44" s="84"/>
      <c r="BV44" s="84"/>
      <c r="BW44" s="84"/>
      <c r="BX44" s="84"/>
      <c r="BY44" s="84"/>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CoCTskODmQdHEIeOWZPaBzDoH9Gle48c50Foh/SvFZEe4RAlTIXGRDKWrUoRq1Y+qDZY/Wk0tGa0fguHjAyF3g==" saltValue="SEfODh+znZpslRfQ+27D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BL14:BZ15"/>
    <mergeCell ref="BL16:BZ44"/>
    <mergeCell ref="BL45:BZ46"/>
    <mergeCell ref="BL47:BZ63"/>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0" t="s">
        <v>53</v>
      </c>
      <c r="I3" s="71"/>
      <c r="J3" s="71"/>
      <c r="K3" s="71"/>
      <c r="L3" s="71"/>
      <c r="M3" s="71"/>
      <c r="N3" s="71"/>
      <c r="O3" s="71"/>
      <c r="P3" s="71"/>
      <c r="Q3" s="71"/>
      <c r="R3" s="71"/>
      <c r="S3" s="71"/>
      <c r="T3" s="71"/>
      <c r="U3" s="71"/>
      <c r="V3" s="71"/>
      <c r="W3" s="71"/>
      <c r="X3" s="72"/>
      <c r="Y3" s="76" t="s">
        <v>54</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55</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56</v>
      </c>
      <c r="B4" s="30"/>
      <c r="C4" s="30"/>
      <c r="D4" s="30"/>
      <c r="E4" s="30"/>
      <c r="F4" s="30"/>
      <c r="G4" s="30"/>
      <c r="H4" s="73"/>
      <c r="I4" s="74"/>
      <c r="J4" s="74"/>
      <c r="K4" s="74"/>
      <c r="L4" s="74"/>
      <c r="M4" s="74"/>
      <c r="N4" s="74"/>
      <c r="O4" s="74"/>
      <c r="P4" s="74"/>
      <c r="Q4" s="74"/>
      <c r="R4" s="74"/>
      <c r="S4" s="74"/>
      <c r="T4" s="74"/>
      <c r="U4" s="74"/>
      <c r="V4" s="74"/>
      <c r="W4" s="74"/>
      <c r="X4" s="75"/>
      <c r="Y4" s="69" t="s">
        <v>57</v>
      </c>
      <c r="Z4" s="69"/>
      <c r="AA4" s="69"/>
      <c r="AB4" s="69"/>
      <c r="AC4" s="69"/>
      <c r="AD4" s="69"/>
      <c r="AE4" s="69"/>
      <c r="AF4" s="69"/>
      <c r="AG4" s="69"/>
      <c r="AH4" s="69"/>
      <c r="AI4" s="69"/>
      <c r="AJ4" s="69" t="s">
        <v>58</v>
      </c>
      <c r="AK4" s="69"/>
      <c r="AL4" s="69"/>
      <c r="AM4" s="69"/>
      <c r="AN4" s="69"/>
      <c r="AO4" s="69"/>
      <c r="AP4" s="69"/>
      <c r="AQ4" s="69"/>
      <c r="AR4" s="69"/>
      <c r="AS4" s="69"/>
      <c r="AT4" s="69"/>
      <c r="AU4" s="69" t="s">
        <v>59</v>
      </c>
      <c r="AV4" s="69"/>
      <c r="AW4" s="69"/>
      <c r="AX4" s="69"/>
      <c r="AY4" s="69"/>
      <c r="AZ4" s="69"/>
      <c r="BA4" s="69"/>
      <c r="BB4" s="69"/>
      <c r="BC4" s="69"/>
      <c r="BD4" s="69"/>
      <c r="BE4" s="69"/>
      <c r="BF4" s="69" t="s">
        <v>60</v>
      </c>
      <c r="BG4" s="69"/>
      <c r="BH4" s="69"/>
      <c r="BI4" s="69"/>
      <c r="BJ4" s="69"/>
      <c r="BK4" s="69"/>
      <c r="BL4" s="69"/>
      <c r="BM4" s="69"/>
      <c r="BN4" s="69"/>
      <c r="BO4" s="69"/>
      <c r="BP4" s="69"/>
      <c r="BQ4" s="69" t="s">
        <v>61</v>
      </c>
      <c r="BR4" s="69"/>
      <c r="BS4" s="69"/>
      <c r="BT4" s="69"/>
      <c r="BU4" s="69"/>
      <c r="BV4" s="69"/>
      <c r="BW4" s="69"/>
      <c r="BX4" s="69"/>
      <c r="BY4" s="69"/>
      <c r="BZ4" s="69"/>
      <c r="CA4" s="69"/>
      <c r="CB4" s="69" t="s">
        <v>62</v>
      </c>
      <c r="CC4" s="69"/>
      <c r="CD4" s="69"/>
      <c r="CE4" s="69"/>
      <c r="CF4" s="69"/>
      <c r="CG4" s="69"/>
      <c r="CH4" s="69"/>
      <c r="CI4" s="69"/>
      <c r="CJ4" s="69"/>
      <c r="CK4" s="69"/>
      <c r="CL4" s="69"/>
      <c r="CM4" s="69" t="s">
        <v>63</v>
      </c>
      <c r="CN4" s="69"/>
      <c r="CO4" s="69"/>
      <c r="CP4" s="69"/>
      <c r="CQ4" s="69"/>
      <c r="CR4" s="69"/>
      <c r="CS4" s="69"/>
      <c r="CT4" s="69"/>
      <c r="CU4" s="69"/>
      <c r="CV4" s="69"/>
      <c r="CW4" s="69"/>
      <c r="CX4" s="69" t="s">
        <v>64</v>
      </c>
      <c r="CY4" s="69"/>
      <c r="CZ4" s="69"/>
      <c r="DA4" s="69"/>
      <c r="DB4" s="69"/>
      <c r="DC4" s="69"/>
      <c r="DD4" s="69"/>
      <c r="DE4" s="69"/>
      <c r="DF4" s="69"/>
      <c r="DG4" s="69"/>
      <c r="DH4" s="69"/>
      <c r="DI4" s="69" t="s">
        <v>65</v>
      </c>
      <c r="DJ4" s="69"/>
      <c r="DK4" s="69"/>
      <c r="DL4" s="69"/>
      <c r="DM4" s="69"/>
      <c r="DN4" s="69"/>
      <c r="DO4" s="69"/>
      <c r="DP4" s="69"/>
      <c r="DQ4" s="69"/>
      <c r="DR4" s="69"/>
      <c r="DS4" s="69"/>
      <c r="DT4" s="69" t="s">
        <v>66</v>
      </c>
      <c r="DU4" s="69"/>
      <c r="DV4" s="69"/>
      <c r="DW4" s="69"/>
      <c r="DX4" s="69"/>
      <c r="DY4" s="69"/>
      <c r="DZ4" s="69"/>
      <c r="EA4" s="69"/>
      <c r="EB4" s="69"/>
      <c r="EC4" s="69"/>
      <c r="ED4" s="69"/>
      <c r="EE4" s="69" t="s">
        <v>67</v>
      </c>
      <c r="EF4" s="69"/>
      <c r="EG4" s="69"/>
      <c r="EH4" s="69"/>
      <c r="EI4" s="69"/>
      <c r="EJ4" s="69"/>
      <c r="EK4" s="69"/>
      <c r="EL4" s="69"/>
      <c r="EM4" s="69"/>
      <c r="EN4" s="69"/>
      <c r="EO4" s="69"/>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113611</v>
      </c>
      <c r="D6" s="33">
        <f t="shared" si="3"/>
        <v>47</v>
      </c>
      <c r="E6" s="33">
        <f t="shared" si="3"/>
        <v>17</v>
      </c>
      <c r="F6" s="33">
        <f t="shared" si="3"/>
        <v>4</v>
      </c>
      <c r="G6" s="33">
        <f t="shared" si="3"/>
        <v>0</v>
      </c>
      <c r="H6" s="33" t="str">
        <f t="shared" si="3"/>
        <v>埼玉県　横瀬町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38.729999999999997</v>
      </c>
      <c r="Q6" s="34">
        <f t="shared" si="3"/>
        <v>98.86</v>
      </c>
      <c r="R6" s="34">
        <f t="shared" si="3"/>
        <v>3240</v>
      </c>
      <c r="S6" s="34">
        <f t="shared" si="3"/>
        <v>8322</v>
      </c>
      <c r="T6" s="34">
        <f t="shared" si="3"/>
        <v>49.36</v>
      </c>
      <c r="U6" s="34">
        <f t="shared" si="3"/>
        <v>168.6</v>
      </c>
      <c r="V6" s="34">
        <f t="shared" si="3"/>
        <v>3204</v>
      </c>
      <c r="W6" s="34">
        <f t="shared" si="3"/>
        <v>1.1000000000000001</v>
      </c>
      <c r="X6" s="34">
        <f t="shared" si="3"/>
        <v>2912.73</v>
      </c>
      <c r="Y6" s="35">
        <f>IF(Y7="",NA(),Y7)</f>
        <v>64.09</v>
      </c>
      <c r="Z6" s="35">
        <f t="shared" ref="Z6:AH6" si="4">IF(Z7="",NA(),Z7)</f>
        <v>70.55</v>
      </c>
      <c r="AA6" s="35">
        <f t="shared" si="4"/>
        <v>69.91</v>
      </c>
      <c r="AB6" s="35">
        <f t="shared" si="4"/>
        <v>63.06</v>
      </c>
      <c r="AC6" s="35">
        <f t="shared" si="4"/>
        <v>66.64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3687.22</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49.5</v>
      </c>
      <c r="BR6" s="35">
        <f t="shared" ref="BR6:BZ6" si="8">IF(BR7="",NA(),BR7)</f>
        <v>49.79</v>
      </c>
      <c r="BS6" s="35">
        <f t="shared" si="8"/>
        <v>43.67</v>
      </c>
      <c r="BT6" s="35">
        <f t="shared" si="8"/>
        <v>56.42</v>
      </c>
      <c r="BU6" s="35">
        <f t="shared" si="8"/>
        <v>51.79</v>
      </c>
      <c r="BV6" s="35">
        <f t="shared" si="8"/>
        <v>50.54</v>
      </c>
      <c r="BW6" s="35">
        <f t="shared" si="8"/>
        <v>49.22</v>
      </c>
      <c r="BX6" s="35">
        <f t="shared" si="8"/>
        <v>53.7</v>
      </c>
      <c r="BY6" s="35">
        <f t="shared" si="8"/>
        <v>61.54</v>
      </c>
      <c r="BZ6" s="35">
        <f t="shared" si="8"/>
        <v>63.97</v>
      </c>
      <c r="CA6" s="34" t="str">
        <f>IF(CA7="","",IF(CA7="-","【-】","【"&amp;SUBSTITUTE(TEXT(CA7,"#,##0.00"),"-","△")&amp;"】"))</f>
        <v>【74.48】</v>
      </c>
      <c r="CB6" s="35">
        <f>IF(CB7="",NA(),CB7)</f>
        <v>315.86</v>
      </c>
      <c r="CC6" s="35">
        <f t="shared" ref="CC6:CK6" si="9">IF(CC7="",NA(),CC7)</f>
        <v>314.64999999999998</v>
      </c>
      <c r="CD6" s="35">
        <f t="shared" si="9"/>
        <v>361.85</v>
      </c>
      <c r="CE6" s="35">
        <f t="shared" si="9"/>
        <v>282.2</v>
      </c>
      <c r="CF6" s="35">
        <f t="shared" si="9"/>
        <v>307.87</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40.79</v>
      </c>
      <c r="CN6" s="35">
        <f t="shared" ref="CN6:CV6" si="10">IF(CN7="",NA(),CN7)</f>
        <v>44.43</v>
      </c>
      <c r="CO6" s="35">
        <f t="shared" si="10"/>
        <v>46.14</v>
      </c>
      <c r="CP6" s="35">
        <f t="shared" si="10"/>
        <v>47.21</v>
      </c>
      <c r="CQ6" s="35">
        <f t="shared" si="10"/>
        <v>48.93</v>
      </c>
      <c r="CR6" s="35">
        <f t="shared" si="10"/>
        <v>34.74</v>
      </c>
      <c r="CS6" s="35">
        <f t="shared" si="10"/>
        <v>36.65</v>
      </c>
      <c r="CT6" s="35">
        <f t="shared" si="10"/>
        <v>37.72</v>
      </c>
      <c r="CU6" s="35">
        <f t="shared" si="10"/>
        <v>37.08</v>
      </c>
      <c r="CV6" s="35">
        <f t="shared" si="10"/>
        <v>37.46</v>
      </c>
      <c r="CW6" s="34" t="str">
        <f>IF(CW7="","",IF(CW7="-","【-】","【"&amp;SUBSTITUTE(TEXT(CW7,"#,##0.00"),"-","△")&amp;"】"))</f>
        <v>【42.82】</v>
      </c>
      <c r="CX6" s="35">
        <f>IF(CX7="",NA(),CX7)</f>
        <v>71.069999999999993</v>
      </c>
      <c r="CY6" s="35">
        <f t="shared" ref="CY6:DG6" si="11">IF(CY7="",NA(),CY7)</f>
        <v>75.180000000000007</v>
      </c>
      <c r="CZ6" s="35">
        <f t="shared" si="11"/>
        <v>83.39</v>
      </c>
      <c r="DA6" s="35">
        <f t="shared" si="11"/>
        <v>81.430000000000007</v>
      </c>
      <c r="DB6" s="35">
        <f t="shared" si="11"/>
        <v>84.77</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113611</v>
      </c>
      <c r="D7" s="37">
        <v>47</v>
      </c>
      <c r="E7" s="37">
        <v>17</v>
      </c>
      <c r="F7" s="37">
        <v>4</v>
      </c>
      <c r="G7" s="37">
        <v>0</v>
      </c>
      <c r="H7" s="37" t="s">
        <v>97</v>
      </c>
      <c r="I7" s="37" t="s">
        <v>98</v>
      </c>
      <c r="J7" s="37" t="s">
        <v>99</v>
      </c>
      <c r="K7" s="37" t="s">
        <v>100</v>
      </c>
      <c r="L7" s="37" t="s">
        <v>101</v>
      </c>
      <c r="M7" s="37" t="s">
        <v>102</v>
      </c>
      <c r="N7" s="38" t="s">
        <v>103</v>
      </c>
      <c r="O7" s="38" t="s">
        <v>104</v>
      </c>
      <c r="P7" s="38">
        <v>38.729999999999997</v>
      </c>
      <c r="Q7" s="38">
        <v>98.86</v>
      </c>
      <c r="R7" s="38">
        <v>3240</v>
      </c>
      <c r="S7" s="38">
        <v>8322</v>
      </c>
      <c r="T7" s="38">
        <v>49.36</v>
      </c>
      <c r="U7" s="38">
        <v>168.6</v>
      </c>
      <c r="V7" s="38">
        <v>3204</v>
      </c>
      <c r="W7" s="38">
        <v>1.1000000000000001</v>
      </c>
      <c r="X7" s="38">
        <v>2912.73</v>
      </c>
      <c r="Y7" s="38">
        <v>64.09</v>
      </c>
      <c r="Z7" s="38">
        <v>70.55</v>
      </c>
      <c r="AA7" s="38">
        <v>69.91</v>
      </c>
      <c r="AB7" s="38">
        <v>63.06</v>
      </c>
      <c r="AC7" s="38">
        <v>66.64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3687.22</v>
      </c>
      <c r="BG7" s="38">
        <v>0</v>
      </c>
      <c r="BH7" s="38">
        <v>0</v>
      </c>
      <c r="BI7" s="38">
        <v>0</v>
      </c>
      <c r="BJ7" s="38">
        <v>0</v>
      </c>
      <c r="BK7" s="38">
        <v>1671.86</v>
      </c>
      <c r="BL7" s="38">
        <v>1673.47</v>
      </c>
      <c r="BM7" s="38">
        <v>1592.72</v>
      </c>
      <c r="BN7" s="38">
        <v>1223.96</v>
      </c>
      <c r="BO7" s="38">
        <v>1269.1500000000001</v>
      </c>
      <c r="BP7" s="38">
        <v>1209.4000000000001</v>
      </c>
      <c r="BQ7" s="38">
        <v>49.5</v>
      </c>
      <c r="BR7" s="38">
        <v>49.79</v>
      </c>
      <c r="BS7" s="38">
        <v>43.67</v>
      </c>
      <c r="BT7" s="38">
        <v>56.42</v>
      </c>
      <c r="BU7" s="38">
        <v>51.79</v>
      </c>
      <c r="BV7" s="38">
        <v>50.54</v>
      </c>
      <c r="BW7" s="38">
        <v>49.22</v>
      </c>
      <c r="BX7" s="38">
        <v>53.7</v>
      </c>
      <c r="BY7" s="38">
        <v>61.54</v>
      </c>
      <c r="BZ7" s="38">
        <v>63.97</v>
      </c>
      <c r="CA7" s="38">
        <v>74.48</v>
      </c>
      <c r="CB7" s="38">
        <v>315.86</v>
      </c>
      <c r="CC7" s="38">
        <v>314.64999999999998</v>
      </c>
      <c r="CD7" s="38">
        <v>361.85</v>
      </c>
      <c r="CE7" s="38">
        <v>282.2</v>
      </c>
      <c r="CF7" s="38">
        <v>307.87</v>
      </c>
      <c r="CG7" s="38">
        <v>320.36</v>
      </c>
      <c r="CH7" s="38">
        <v>332.02</v>
      </c>
      <c r="CI7" s="38">
        <v>300.35000000000002</v>
      </c>
      <c r="CJ7" s="38">
        <v>267.86</v>
      </c>
      <c r="CK7" s="38">
        <v>256.82</v>
      </c>
      <c r="CL7" s="38">
        <v>219.46</v>
      </c>
      <c r="CM7" s="38">
        <v>40.79</v>
      </c>
      <c r="CN7" s="38">
        <v>44.43</v>
      </c>
      <c r="CO7" s="38">
        <v>46.14</v>
      </c>
      <c r="CP7" s="38">
        <v>47.21</v>
      </c>
      <c r="CQ7" s="38">
        <v>48.93</v>
      </c>
      <c r="CR7" s="38">
        <v>34.74</v>
      </c>
      <c r="CS7" s="38">
        <v>36.65</v>
      </c>
      <c r="CT7" s="38">
        <v>37.72</v>
      </c>
      <c r="CU7" s="38">
        <v>37.08</v>
      </c>
      <c r="CV7" s="38">
        <v>37.46</v>
      </c>
      <c r="CW7" s="38">
        <v>42.82</v>
      </c>
      <c r="CX7" s="38">
        <v>71.069999999999993</v>
      </c>
      <c r="CY7" s="38">
        <v>75.180000000000007</v>
      </c>
      <c r="CZ7" s="38">
        <v>83.39</v>
      </c>
      <c r="DA7" s="38">
        <v>81.430000000000007</v>
      </c>
      <c r="DB7" s="38">
        <v>84.77</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2019-12-05T05:11:29Z</dcterms:created>
  <dcterms:modified xsi:type="dcterms:W3CDTF">2020-01-21T07:12:23Z</dcterms:modified>
  <cp:category/>
</cp:coreProperties>
</file>