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RtQXvuos9YKc2aP0QIFjrJAV7T66MEe+VUo4VH+bW0wGL/fTxuEOyFh35DxBE2j5Jhr23iKxuUVWAxxYgGGjA==" workbookSaltValue="69F9JwK67nD7U7fgAhaWv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<sst xmlns="http://schemas.openxmlformats.org/spreadsheetml/2006/main" count="239" uniqueCount="113">
  <si>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</si>
  <si>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</si>
  <si>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</si>
  <si>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</si>
  <si>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</si>
  <si>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</si>
  <si>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</si>
  <si>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</si>
  <si>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</si>
  <si>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</si>
  <si>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</si>
  <si>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</si>
  <si>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</si>
  <si>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</si>
  <si>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</si>
  <si>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</si>
  <si>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</si>
  <si>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</si>
  <si>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</si>
  <si>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</si>
  <si>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</si>
  <si>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</si>
  <si>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</si>
  <si>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</si>
  <si>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</si>
  <si>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</si>
  <si>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</si>
  <si>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</si>
  <si>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</si>
  <si>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</si>
  <si>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</si>
  <si>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</si>
  <si>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</si>
  <si>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</si>
  <si>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</si>
  <si>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</si>
  <si>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</si>
  <si>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</si>
  <si>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</si>
  <si>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</si>
  <si>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</si>
  <si>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</si>
  <si>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</si>
  <si>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</si>
  <si>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</si>
  <si>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</si>
  <si>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</si>
  <si>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</si>
  <si>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</si>
  <si>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</si>
  <si>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</si>
  <si>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</si>
  <si>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</si>
  <si>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</si>
  <si>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</si>
  <si>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</si>
  <si>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</si>
  <si>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</si>
  <si>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</si>
  <si>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</si>
  <si>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</si>
  <si>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</si>
  <si>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</si>
  <si>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</si>
  <si>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</si>
  <si>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</si>
  <si>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</si>
  <si>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</si>
  <si>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</si>
  <si>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</si>
  <si>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</si>
  <si>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</si>
  <si>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</si>
  <si>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</si>
  <si>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</si>
  <si>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</si>
  <si>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</si>
  <si>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</si>
  <si>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</si>
  <si>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</si>
  <si>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</si>
  <si>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</si>
  <si>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</si>
  <si>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</si>
  <si>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</si>
  <si>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</si>
  <si>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</si>
  <si>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</si>
  <si>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</si>
  <si>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</si>
  <si>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</si>
  <si>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</si>
  <si>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</si>
  <si>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</si>
  <si>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</si>
  <si>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</si>
  <si>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</si>
  <si>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鳩山町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</si>
  <si>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</si>
  <si>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</si>
  <si>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</si>
  <si>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</si>
  <si>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</si>
  <si>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</si>
  <si>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</si>
  <si>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</si>
  <si>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</si>
  <si>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</si>
  <si>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</si>
  <si>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</si>
  <si>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平成19年度から町型浄化槽整備に取り組んでおり、浄化槽の耐用年数を考慮すると、突発的な事故等が発生しない限り、大きな心配はないものと考えています。
　なお、年1回の法定検査、年4回の保守点検、及び年1回の清掃業務の適切な実施により、浄化槽の性能を維持するとともに、効率的な運転にも繋がっていくものと判断しています。</t>
    <rPh sb="1" eb="3">
      <t>ヘイセイ</t>
    </rPh>
    <rPh sb="5" eb="7">
      <t>ネンド</t>
    </rPh>
    <rPh sb="9" eb="10">
      <t>マチ</t>
    </rPh>
    <rPh sb="10" eb="11">
      <t>ガタ</t>
    </rPh>
    <rPh sb="11" eb="14">
      <t>ジョウカソウ</t>
    </rPh>
    <rPh sb="14" eb="16">
      <t>セイビ</t>
    </rPh>
    <rPh sb="17" eb="18">
      <t>ト</t>
    </rPh>
    <rPh sb="19" eb="20">
      <t>ク</t>
    </rPh>
    <rPh sb="25" eb="28">
      <t>ジョウカソウ</t>
    </rPh>
    <rPh sb="29" eb="31">
      <t>タイヨウ</t>
    </rPh>
    <rPh sb="31" eb="33">
      <t>ネンスウ</t>
    </rPh>
    <rPh sb="34" eb="36">
      <t>コウリョ</t>
    </rPh>
    <rPh sb="40" eb="43">
      <t>トッパツテキ</t>
    </rPh>
    <rPh sb="44" eb="46">
      <t>ジコ</t>
    </rPh>
    <rPh sb="46" eb="47">
      <t>トウ</t>
    </rPh>
    <rPh sb="48" eb="50">
      <t>ハッセイ</t>
    </rPh>
    <rPh sb="53" eb="54">
      <t>カギ</t>
    </rPh>
    <rPh sb="56" eb="57">
      <t>オオ</t>
    </rPh>
    <rPh sb="59" eb="61">
      <t>シンパイ</t>
    </rPh>
    <rPh sb="67" eb="68">
      <t>カンガ</t>
    </rPh>
    <rPh sb="79" eb="80">
      <t>ネン</t>
    </rPh>
    <rPh sb="81" eb="82">
      <t>カイ</t>
    </rPh>
    <rPh sb="83" eb="85">
      <t>ホウテイ</t>
    </rPh>
    <rPh sb="85" eb="87">
      <t>ケンサ</t>
    </rPh>
    <rPh sb="88" eb="89">
      <t>ネン</t>
    </rPh>
    <rPh sb="90" eb="91">
      <t>カイ</t>
    </rPh>
    <rPh sb="92" eb="94">
      <t>ホシュ</t>
    </rPh>
    <rPh sb="94" eb="96">
      <t>テンケン</t>
    </rPh>
    <rPh sb="97" eb="98">
      <t>オヨ</t>
    </rPh>
    <rPh sb="99" eb="100">
      <t>ネン</t>
    </rPh>
    <rPh sb="101" eb="102">
      <t>カイ</t>
    </rPh>
    <rPh sb="103" eb="105">
      <t>セイソウ</t>
    </rPh>
    <rPh sb="105" eb="107">
      <t>ギョウム</t>
    </rPh>
    <rPh sb="108" eb="110">
      <t>テキセツ</t>
    </rPh>
    <rPh sb="111" eb="113">
      <t>ジッシ</t>
    </rPh>
    <rPh sb="117" eb="120">
      <t>ジョウカソウ</t>
    </rPh>
    <rPh sb="121" eb="123">
      <t>セイノウ</t>
    </rPh>
    <rPh sb="124" eb="126">
      <t>イジ</t>
    </rPh>
    <rPh sb="133" eb="136">
      <t>コウリツテキ</t>
    </rPh>
    <rPh sb="137" eb="139">
      <t>ウンテン</t>
    </rPh>
    <rPh sb="141" eb="142">
      <t>ツナ</t>
    </rPh>
    <rPh sb="150" eb="152">
      <t>ハンダン</t>
    </rPh>
    <phoneticPr fontId="4"/>
  </si>
  <si>
    <t>　全体として昨年と比べ、やや数値の減少がみられるものの、例年と比較し大きな増減は無く、前年と同様の分析となりました。
　町が主体となり責任ある整備（工事）及び適切な維持・管理を行うことが浄化槽の長寿命化にも繋がるものと考えています。
　経年劣化等を踏まえ、さらなる適切な管理を実践するため、維持・管理費の改定を検討するとともに、浄化槽管理会計の健全化を基本に積極的な整備にも努めていく必要があると考えています。</t>
    <rPh sb="1" eb="3">
      <t>ゼンタイ</t>
    </rPh>
    <rPh sb="6" eb="8">
      <t>サクネン</t>
    </rPh>
    <rPh sb="9" eb="10">
      <t>クラ</t>
    </rPh>
    <rPh sb="14" eb="16">
      <t>スウチ</t>
    </rPh>
    <rPh sb="17" eb="19">
      <t>ゲンショウ</t>
    </rPh>
    <rPh sb="28" eb="30">
      <t>レイネン</t>
    </rPh>
    <rPh sb="31" eb="33">
      <t>ヒカク</t>
    </rPh>
    <rPh sb="34" eb="35">
      <t>オオ</t>
    </rPh>
    <rPh sb="37" eb="39">
      <t>ゾウゲン</t>
    </rPh>
    <rPh sb="40" eb="41">
      <t>ナ</t>
    </rPh>
    <rPh sb="43" eb="45">
      <t>ゼンネン</t>
    </rPh>
    <rPh sb="46" eb="48">
      <t>ドウヨウ</t>
    </rPh>
    <rPh sb="49" eb="51">
      <t>ブンセキ</t>
    </rPh>
    <rPh sb="60" eb="61">
      <t>マチ</t>
    </rPh>
    <rPh sb="62" eb="64">
      <t>シュタイ</t>
    </rPh>
    <rPh sb="67" eb="69">
      <t>セキニン</t>
    </rPh>
    <rPh sb="71" eb="73">
      <t>セイビ</t>
    </rPh>
    <rPh sb="74" eb="76">
      <t>コウジ</t>
    </rPh>
    <rPh sb="77" eb="78">
      <t>オヨ</t>
    </rPh>
    <rPh sb="79" eb="81">
      <t>テキセツ</t>
    </rPh>
    <rPh sb="82" eb="84">
      <t>イジ</t>
    </rPh>
    <rPh sb="85" eb="87">
      <t>カンリ</t>
    </rPh>
    <rPh sb="88" eb="89">
      <t>オコナ</t>
    </rPh>
    <rPh sb="93" eb="96">
      <t>ジョウカソウ</t>
    </rPh>
    <rPh sb="97" eb="98">
      <t>チョウ</t>
    </rPh>
    <rPh sb="98" eb="101">
      <t>ジュミョウカ</t>
    </rPh>
    <rPh sb="103" eb="104">
      <t>ツナ</t>
    </rPh>
    <rPh sb="109" eb="110">
      <t>カンガ</t>
    </rPh>
    <rPh sb="118" eb="120">
      <t>ケイネン</t>
    </rPh>
    <rPh sb="120" eb="122">
      <t>レッカ</t>
    </rPh>
    <rPh sb="122" eb="123">
      <t>トウ</t>
    </rPh>
    <rPh sb="124" eb="125">
      <t>フ</t>
    </rPh>
    <rPh sb="132" eb="134">
      <t>テキセツ</t>
    </rPh>
    <rPh sb="135" eb="137">
      <t>カンリ</t>
    </rPh>
    <rPh sb="138" eb="140">
      <t>ジッセン</t>
    </rPh>
    <rPh sb="145" eb="147">
      <t>イジ</t>
    </rPh>
    <rPh sb="148" eb="151">
      <t>カンリヒ</t>
    </rPh>
    <rPh sb="152" eb="154">
      <t>カイテイ</t>
    </rPh>
    <rPh sb="155" eb="157">
      <t>ケントウ</t>
    </rPh>
    <rPh sb="164" eb="167">
      <t>ジョウカソウ</t>
    </rPh>
    <rPh sb="167" eb="169">
      <t>カンリ</t>
    </rPh>
    <rPh sb="169" eb="171">
      <t>カイケイ</t>
    </rPh>
    <rPh sb="172" eb="175">
      <t>ケンゼンカ</t>
    </rPh>
    <rPh sb="176" eb="178">
      <t>キホン</t>
    </rPh>
    <rPh sb="179" eb="182">
      <t>セッキョクテキ</t>
    </rPh>
    <rPh sb="183" eb="185">
      <t>セイビ</t>
    </rPh>
    <rPh sb="187" eb="188">
      <t>ツト</t>
    </rPh>
    <rPh sb="192" eb="194">
      <t>ヒツヨウ</t>
    </rPh>
    <rPh sb="198" eb="199">
      <t>カンガ</t>
    </rPh>
    <phoneticPr fontId="4"/>
  </si>
  <si>
    <t>①収益的収支比率は100％を超えていることから、会計そのものは安定していると判断しています。なお、経費削減に努め健全な運営を実践していく必要があると考えています。
④企業債残高対事業規模比率は前年度よりやや減少していますが類似団体平均を上回っている状況にあります。なお、町の財政状況により借り入れがなければ浄化槽事業そのものが困難になるといった課題は昨年に続き残っております。
⑤経費回収率は100％には至っておりませんが、類似団体平均を上回っています。なお、水道料金の徴収にあわせた浄化槽使用料の徴収業務を締結していることから、安定的な使用料徴収が図られているものと判断しています。
⑥汚水処理原価は受益者本人が清掃及び収集運搬料を負担していただくことになっています。類似団体平均を下回っているため、前年に引き続き効率的から効果的な処理が行われているものと判断しています。
⑦施設利用率は汚水処理能力に対して、どの程度使われているかを示しているものです。類似団体平均を下回っていますが、特に大きな問題があるとは考えていません。
⑧水洗化率は類似団体平均を上回っていますが、引き続き、単独処理浄化槽から合併処理浄化槽への転換を推進し、生活排水の適切処理を進めていく必要があると考えています。</t>
    <rPh sb="4" eb="6">
      <t>シュウシ</t>
    </rPh>
    <rPh sb="83" eb="85">
      <t>キギョウ</t>
    </rPh>
    <rPh sb="85" eb="86">
      <t>サイ</t>
    </rPh>
    <rPh sb="86" eb="88">
      <t>ザンダカ</t>
    </rPh>
    <rPh sb="88" eb="89">
      <t>タイ</t>
    </rPh>
    <rPh sb="89" eb="91">
      <t>ジギョウ</t>
    </rPh>
    <rPh sb="91" eb="93">
      <t>キボ</t>
    </rPh>
    <rPh sb="93" eb="95">
      <t>ヒリツ</t>
    </rPh>
    <rPh sb="294" eb="296">
      <t>オスイ</t>
    </rPh>
    <rPh sb="296" eb="298">
      <t>ショリ</t>
    </rPh>
    <rPh sb="298" eb="300">
      <t>ゲンカ</t>
    </rPh>
    <rPh sb="301" eb="304">
      <t>ジュエキシャ</t>
    </rPh>
    <rPh sb="304" eb="306">
      <t>ホンニン</t>
    </rPh>
    <rPh sb="307" eb="309">
      <t>セイソウ</t>
    </rPh>
    <rPh sb="309" eb="310">
      <t>オヨ</t>
    </rPh>
    <rPh sb="311" eb="313">
      <t>シュウシュウ</t>
    </rPh>
    <rPh sb="313" eb="315">
      <t>ウンパン</t>
    </rPh>
    <rPh sb="315" eb="316">
      <t>リョウ</t>
    </rPh>
    <rPh sb="317" eb="319">
      <t>フタン</t>
    </rPh>
    <rPh sb="335" eb="337">
      <t>ルイジ</t>
    </rPh>
    <rPh sb="337" eb="339">
      <t>ダンタイ</t>
    </rPh>
    <rPh sb="339" eb="341">
      <t>ヘイキン</t>
    </rPh>
    <rPh sb="342" eb="344">
      <t>シタマワ</t>
    </rPh>
    <rPh sb="351" eb="353">
      <t>ゼンネン</t>
    </rPh>
    <rPh sb="354" eb="355">
      <t>ヒ</t>
    </rPh>
    <rPh sb="356" eb="357">
      <t>ツヅ</t>
    </rPh>
    <rPh sb="358" eb="361">
      <t>コウリツテキ</t>
    </rPh>
    <rPh sb="363" eb="366">
      <t>コウカテキ</t>
    </rPh>
    <rPh sb="367" eb="369">
      <t>ショリ</t>
    </rPh>
    <rPh sb="370" eb="371">
      <t>オコナ</t>
    </rPh>
    <rPh sb="379" eb="381">
      <t>ハンダン</t>
    </rPh>
    <rPh sb="389" eb="391">
      <t>シセツ</t>
    </rPh>
    <rPh sb="391" eb="394">
      <t>リヨウリツ</t>
    </rPh>
    <rPh sb="395" eb="397">
      <t>オスイ</t>
    </rPh>
    <rPh sb="397" eb="399">
      <t>ショリ</t>
    </rPh>
    <rPh sb="399" eb="401">
      <t>ノウリョク</t>
    </rPh>
    <rPh sb="402" eb="403">
      <t>タイ</t>
    </rPh>
    <rPh sb="408" eb="410">
      <t>テイド</t>
    </rPh>
    <rPh sb="410" eb="411">
      <t>ツカ</t>
    </rPh>
    <rPh sb="418" eb="419">
      <t>シメ</t>
    </rPh>
    <rPh sb="428" eb="430">
      <t>ルイジ</t>
    </rPh>
    <rPh sb="430" eb="432">
      <t>ダンタイ</t>
    </rPh>
    <rPh sb="432" eb="434">
      <t>ヘイキン</t>
    </rPh>
    <rPh sb="435" eb="437">
      <t>シタマワ</t>
    </rPh>
    <rPh sb="444" eb="445">
      <t>トク</t>
    </rPh>
    <rPh sb="446" eb="447">
      <t>オオ</t>
    </rPh>
    <rPh sb="449" eb="451">
      <t>モンダイ</t>
    </rPh>
    <rPh sb="456" eb="457">
      <t>カンガ</t>
    </rPh>
    <rPh sb="466" eb="469">
      <t>スイセンカ</t>
    </rPh>
    <rPh sb="469" eb="470">
      <t>リツ</t>
    </rPh>
    <rPh sb="471" eb="473">
      <t>ルイジ</t>
    </rPh>
    <rPh sb="473" eb="475">
      <t>ダンタイ</t>
    </rPh>
    <rPh sb="475" eb="477">
      <t>ヘイキン</t>
    </rPh>
    <rPh sb="478" eb="480">
      <t>ウワマワ</t>
    </rPh>
    <rPh sb="487" eb="488">
      <t>ヒ</t>
    </rPh>
    <rPh sb="489" eb="490">
      <t>ツヅ</t>
    </rPh>
    <rPh sb="492" eb="494">
      <t>タンドク</t>
    </rPh>
    <rPh sb="494" eb="496">
      <t>ショリ</t>
    </rPh>
    <rPh sb="496" eb="499">
      <t>ジョウカソウ</t>
    </rPh>
    <rPh sb="501" eb="503">
      <t>ガッペイ</t>
    </rPh>
    <rPh sb="503" eb="505">
      <t>ショリ</t>
    </rPh>
    <rPh sb="505" eb="508">
      <t>ジョウカソウ</t>
    </rPh>
    <rPh sb="510" eb="512">
      <t>テンカン</t>
    </rPh>
    <rPh sb="513" eb="515">
      <t>スイシン</t>
    </rPh>
    <rPh sb="517" eb="519">
      <t>セイカツ</t>
    </rPh>
    <rPh sb="519" eb="521">
      <t>ハイスイ</t>
    </rPh>
    <rPh sb="522" eb="524">
      <t>テキセツ</t>
    </rPh>
    <rPh sb="524" eb="526">
      <t>ショリ</t>
    </rPh>
    <rPh sb="527" eb="528">
      <t>スス</t>
    </rPh>
    <rPh sb="532" eb="534">
      <t>ヒツヨウ</t>
    </rPh>
    <rPh sb="538" eb="5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</si>
</sst>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0B-4A25-A710-4E26A3F7A963}"/>
            </c:ext>
          </c:extLst>
        </c:ser>
        <c:dLbls>
          <c:showLegendKey val="0"/>
          <c:showVal val="0"/>
          <c:showCatName val="0"/>
          <c:showSerName val="0"/>
          <c:showPercent val="0"/>
          <c:showBubbleSize val="0"/>
        </c:dLbls>
        <c:gapWidth val="150"/>
        <c:axId val="95258112"/>
        <c:axId val="952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50B-4A25-A710-4E26A3F7A963}"/>
            </c:ext>
          </c:extLst>
        </c:ser>
        <c:dLbls>
          <c:showLegendKey val="0"/>
          <c:showVal val="0"/>
          <c:showCatName val="0"/>
          <c:showSerName val="0"/>
          <c:showPercent val="0"/>
          <c:showBubbleSize val="0"/>
        </c:dLbls>
        <c:marker val="1"/>
        <c:smooth val="0"/>
        <c:axId val="95258112"/>
        <c:axId val="95260032"/>
      </c:lineChart>
      <c:dateAx>
        <c:axId val="95258112"/>
        <c:scaling>
          <c:orientation val="minMax"/>
        </c:scaling>
        <c:delete val="1"/>
        <c:axPos val="b"/>
        <c:numFmt formatCode="ge" sourceLinked="1"/>
        <c:majorTickMark val="none"/>
        <c:minorTickMark val="none"/>
        <c:tickLblPos val="none"/>
        <c:crossAx val="95260032"/>
        <c:crosses val="autoZero"/>
        <c:auto val="1"/>
        <c:lblOffset val="100"/>
        <c:baseTimeUnit val="years"/>
      </c:dateAx>
      <c:valAx>
        <c:axId val="952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51.42</c:v>
                </c:pt>
                <c:pt idx="1">
                  <c:v>51.08</c:v>
                </c:pt>
                <c:pt idx="2">
                  <c:v>51.82</c:v>
                </c:pt>
                <c:pt idx="3">
                  <c:v>53.49</c:v>
                </c:pt>
                <c:pt idx="4">
                  <c:v>54.68</c:v>
                </c:pt>
              </c:numCache>
            </c:numRef>
          </c:val>
          <c:extLst xmlns:c16r2="http://schemas.microsoft.com/office/drawing/2015/06/chart">
            <c:ext xmlns:c16="http://schemas.microsoft.com/office/drawing/2014/chart" uri="{C3380CC4-5D6E-409C-BE32-E72D297353CC}">
              <c16:uniqueId val="{00000000-CC15-49E5-93C6-078F4FF28417}"/>
            </c:ext>
          </c:extLst>
        </c:ser>
        <c:dLbls>
          <c:showLegendKey val="0"/>
          <c:showVal val="0"/>
          <c:showCatName val="0"/>
          <c:showSerName val="0"/>
          <c:showPercent val="0"/>
          <c:showBubbleSize val="0"/>
        </c:dLbls>
        <c:gapWidth val="150"/>
        <c:axId val="95888512"/>
        <c:axId val="958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CC15-49E5-93C6-078F4FF28417}"/>
            </c:ext>
          </c:extLst>
        </c:ser>
        <c:dLbls>
          <c:showLegendKey val="0"/>
          <c:showVal val="0"/>
          <c:showCatName val="0"/>
          <c:showSerName val="0"/>
          <c:showPercent val="0"/>
          <c:showBubbleSize val="0"/>
        </c:dLbls>
        <c:marker val="1"/>
        <c:smooth val="0"/>
        <c:axId val="95888512"/>
        <c:axId val="95890432"/>
      </c:lineChart>
      <c:dateAx>
        <c:axId val="95888512"/>
        <c:scaling>
          <c:orientation val="minMax"/>
        </c:scaling>
        <c:delete val="1"/>
        <c:axPos val="b"/>
        <c:numFmt formatCode="ge" sourceLinked="1"/>
        <c:majorTickMark val="none"/>
        <c:minorTickMark val="none"/>
        <c:tickLblPos val="none"/>
        <c:crossAx val="95890432"/>
        <c:crosses val="autoZero"/>
        <c:auto val="1"/>
        <c:lblOffset val="100"/>
        <c:baseTimeUnit val="years"/>
      </c:dateAx>
      <c:valAx>
        <c:axId val="95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3DF-4DE3-B7B4-498207B4D055}"/>
            </c:ext>
          </c:extLst>
        </c:ser>
        <c:dLbls>
          <c:showLegendKey val="0"/>
          <c:showVal val="0"/>
          <c:showCatName val="0"/>
          <c:showSerName val="0"/>
          <c:showPercent val="0"/>
          <c:showBubbleSize val="0"/>
        </c:dLbls>
        <c:gapWidth val="150"/>
        <c:axId val="95938048"/>
        <c:axId val="959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A3DF-4DE3-B7B4-498207B4D055}"/>
            </c:ext>
          </c:extLst>
        </c:ser>
        <c:dLbls>
          <c:showLegendKey val="0"/>
          <c:showVal val="0"/>
          <c:showCatName val="0"/>
          <c:showSerName val="0"/>
          <c:showPercent val="0"/>
          <c:showBubbleSize val="0"/>
        </c:dLbls>
        <c:marker val="1"/>
        <c:smooth val="0"/>
        <c:axId val="95938048"/>
        <c:axId val="95939968"/>
      </c:lineChart>
      <c:dateAx>
        <c:axId val="95938048"/>
        <c:scaling>
          <c:orientation val="minMax"/>
        </c:scaling>
        <c:delete val="1"/>
        <c:axPos val="b"/>
        <c:numFmt formatCode="ge" sourceLinked="1"/>
        <c:majorTickMark val="none"/>
        <c:minorTickMark val="none"/>
        <c:tickLblPos val="none"/>
        <c:crossAx val="95939968"/>
        <c:crosses val="autoZero"/>
        <c:auto val="1"/>
        <c:lblOffset val="100"/>
        <c:baseTimeUnit val="years"/>
      </c:dateAx>
      <c:valAx>
        <c:axId val="95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102.12</c:v>
                </c:pt>
                <c:pt idx="1">
                  <c:v>104.42</c:v>
                </c:pt>
                <c:pt idx="2">
                  <c:v>104.28</c:v>
                </c:pt>
                <c:pt idx="3">
                  <c:v>101.52</c:v>
                </c:pt>
                <c:pt idx="4">
                  <c:v>104.85</c:v>
                </c:pt>
              </c:numCache>
            </c:numRef>
          </c:val>
          <c:extLst xmlns:c16r2="http://schemas.microsoft.com/office/drawing/2015/06/chart">
            <c:ext xmlns:c16="http://schemas.microsoft.com/office/drawing/2014/chart" uri="{C3380CC4-5D6E-409C-BE32-E72D297353CC}">
              <c16:uniqueId val="{00000000-3C6F-43E4-B5B8-EF8C76C85802}"/>
            </c:ext>
          </c:extLst>
        </c:ser>
        <c:dLbls>
          <c:showLegendKey val="0"/>
          <c:showVal val="0"/>
          <c:showCatName val="0"/>
          <c:showSerName val="0"/>
          <c:showPercent val="0"/>
          <c:showBubbleSize val="0"/>
        </c:dLbls>
        <c:gapWidth val="150"/>
        <c:axId val="95106944"/>
        <c:axId val="951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6F-43E4-B5B8-EF8C76C85802}"/>
            </c:ext>
          </c:extLst>
        </c:ser>
        <c:dLbls>
          <c:showLegendKey val="0"/>
          <c:showVal val="0"/>
          <c:showCatName val="0"/>
          <c:showSerName val="0"/>
          <c:showPercent val="0"/>
          <c:showBubbleSize val="0"/>
        </c:dLbls>
        <c:marker val="1"/>
        <c:smooth val="0"/>
        <c:axId val="95106944"/>
        <c:axId val="95117312"/>
      </c:lineChart>
      <c:dateAx>
        <c:axId val="95106944"/>
        <c:scaling>
          <c:orientation val="minMax"/>
        </c:scaling>
        <c:delete val="1"/>
        <c:axPos val="b"/>
        <c:numFmt formatCode="ge" sourceLinked="1"/>
        <c:majorTickMark val="none"/>
        <c:minorTickMark val="none"/>
        <c:tickLblPos val="none"/>
        <c:crossAx val="95117312"/>
        <c:crosses val="autoZero"/>
        <c:auto val="1"/>
        <c:lblOffset val="100"/>
        <c:baseTimeUnit val="years"/>
      </c:dateAx>
      <c:valAx>
        <c:axId val="951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D8-4501-8523-3A59988EFD3E}"/>
            </c:ext>
          </c:extLst>
        </c:ser>
        <c:dLbls>
          <c:showLegendKey val="0"/>
          <c:showVal val="0"/>
          <c:showCatName val="0"/>
          <c:showSerName val="0"/>
          <c:showPercent val="0"/>
          <c:showBubbleSize val="0"/>
        </c:dLbls>
        <c:gapWidth val="150"/>
        <c:axId val="95152384"/>
        <c:axId val="951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D8-4501-8523-3A59988EFD3E}"/>
            </c:ext>
          </c:extLst>
        </c:ser>
        <c:dLbls>
          <c:showLegendKey val="0"/>
          <c:showVal val="0"/>
          <c:showCatName val="0"/>
          <c:showSerName val="0"/>
          <c:showPercent val="0"/>
          <c:showBubbleSize val="0"/>
        </c:dLbls>
        <c:marker val="1"/>
        <c:smooth val="0"/>
        <c:axId val="95152384"/>
        <c:axId val="95162752"/>
      </c:lineChart>
      <c:dateAx>
        <c:axId val="95152384"/>
        <c:scaling>
          <c:orientation val="minMax"/>
        </c:scaling>
        <c:delete val="1"/>
        <c:axPos val="b"/>
        <c:numFmt formatCode="ge" sourceLinked="1"/>
        <c:majorTickMark val="none"/>
        <c:minorTickMark val="none"/>
        <c:tickLblPos val="none"/>
        <c:crossAx val="95162752"/>
        <c:crosses val="autoZero"/>
        <c:auto val="1"/>
        <c:lblOffset val="100"/>
        <c:baseTimeUnit val="years"/>
      </c:dateAx>
      <c:valAx>
        <c:axId val="95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34-434C-A982-89675FA5AC8B}"/>
            </c:ext>
          </c:extLst>
        </c:ser>
        <c:dLbls>
          <c:showLegendKey val="0"/>
          <c:showVal val="0"/>
          <c:showCatName val="0"/>
          <c:showSerName val="0"/>
          <c:showPercent val="0"/>
          <c:showBubbleSize val="0"/>
        </c:dLbls>
        <c:gapWidth val="150"/>
        <c:axId val="95185536"/>
        <c:axId val="95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34-434C-A982-89675FA5AC8B}"/>
            </c:ext>
          </c:extLst>
        </c:ser>
        <c:dLbls>
          <c:showLegendKey val="0"/>
          <c:showVal val="0"/>
          <c:showCatName val="0"/>
          <c:showSerName val="0"/>
          <c:showPercent val="0"/>
          <c:showBubbleSize val="0"/>
        </c:dLbls>
        <c:marker val="1"/>
        <c:smooth val="0"/>
        <c:axId val="95185536"/>
        <c:axId val="95212288"/>
      </c:lineChart>
      <c:dateAx>
        <c:axId val="95185536"/>
        <c:scaling>
          <c:orientation val="minMax"/>
        </c:scaling>
        <c:delete val="1"/>
        <c:axPos val="b"/>
        <c:numFmt formatCode="ge" sourceLinked="1"/>
        <c:majorTickMark val="none"/>
        <c:minorTickMark val="none"/>
        <c:tickLblPos val="none"/>
        <c:crossAx val="95212288"/>
        <c:crosses val="autoZero"/>
        <c:auto val="1"/>
        <c:lblOffset val="100"/>
        <c:baseTimeUnit val="years"/>
      </c:dateAx>
      <c:valAx>
        <c:axId val="95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63-46CB-8A28-95F5939CB946}"/>
            </c:ext>
          </c:extLst>
        </c:ser>
        <c:dLbls>
          <c:showLegendKey val="0"/>
          <c:showVal val="0"/>
          <c:showCatName val="0"/>
          <c:showSerName val="0"/>
          <c:showPercent val="0"/>
          <c:showBubbleSize val="0"/>
        </c:dLbls>
        <c:gapWidth val="150"/>
        <c:axId val="95563136"/>
        <c:axId val="955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63-46CB-8A28-95F5939CB946}"/>
            </c:ext>
          </c:extLst>
        </c:ser>
        <c:dLbls>
          <c:showLegendKey val="0"/>
          <c:showVal val="0"/>
          <c:showCatName val="0"/>
          <c:showSerName val="0"/>
          <c:showPercent val="0"/>
          <c:showBubbleSize val="0"/>
        </c:dLbls>
        <c:marker val="1"/>
        <c:smooth val="0"/>
        <c:axId val="95563136"/>
        <c:axId val="95569408"/>
      </c:lineChart>
      <c:dateAx>
        <c:axId val="95563136"/>
        <c:scaling>
          <c:orientation val="minMax"/>
        </c:scaling>
        <c:delete val="1"/>
        <c:axPos val="b"/>
        <c:numFmt formatCode="ge" sourceLinked="1"/>
        <c:majorTickMark val="none"/>
        <c:minorTickMark val="none"/>
        <c:tickLblPos val="none"/>
        <c:crossAx val="95569408"/>
        <c:crosses val="autoZero"/>
        <c:auto val="1"/>
        <c:lblOffset val="100"/>
        <c:baseTimeUnit val="years"/>
      </c:dateAx>
      <c:valAx>
        <c:axId val="955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8B-4656-A0D2-08129EC37457}"/>
            </c:ext>
          </c:extLst>
        </c:ser>
        <c:dLbls>
          <c:showLegendKey val="0"/>
          <c:showVal val="0"/>
          <c:showCatName val="0"/>
          <c:showSerName val="0"/>
          <c:showPercent val="0"/>
          <c:showBubbleSize val="0"/>
        </c:dLbls>
        <c:gapWidth val="150"/>
        <c:axId val="95610752"/>
        <c:axId val="956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8B-4656-A0D2-08129EC37457}"/>
            </c:ext>
          </c:extLst>
        </c:ser>
        <c:dLbls>
          <c:showLegendKey val="0"/>
          <c:showVal val="0"/>
          <c:showCatName val="0"/>
          <c:showSerName val="0"/>
          <c:showPercent val="0"/>
          <c:showBubbleSize val="0"/>
        </c:dLbls>
        <c:marker val="1"/>
        <c:smooth val="0"/>
        <c:axId val="95610752"/>
        <c:axId val="95682560"/>
      </c:lineChart>
      <c:dateAx>
        <c:axId val="95610752"/>
        <c:scaling>
          <c:orientation val="minMax"/>
        </c:scaling>
        <c:delete val="1"/>
        <c:axPos val="b"/>
        <c:numFmt formatCode="ge" sourceLinked="1"/>
        <c:majorTickMark val="none"/>
        <c:minorTickMark val="none"/>
        <c:tickLblPos val="none"/>
        <c:crossAx val="95682560"/>
        <c:crosses val="autoZero"/>
        <c:auto val="1"/>
        <c:lblOffset val="100"/>
        <c:baseTimeUnit val="years"/>
      </c:dateAx>
      <c:valAx>
        <c:axId val="956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275.45</c:v>
                </c:pt>
                <c:pt idx="1">
                  <c:v>424.75</c:v>
                </c:pt>
                <c:pt idx="2">
                  <c:v>433.5</c:v>
                </c:pt>
                <c:pt idx="3">
                  <c:v>417.56</c:v>
                </c:pt>
                <c:pt idx="4">
                  <c:v>402.23</c:v>
                </c:pt>
              </c:numCache>
            </c:numRef>
          </c:val>
          <c:extLst xmlns:c16r2="http://schemas.microsoft.com/office/drawing/2015/06/chart">
            <c:ext xmlns:c16="http://schemas.microsoft.com/office/drawing/2014/chart" uri="{C3380CC4-5D6E-409C-BE32-E72D297353CC}">
              <c16:uniqueId val="{00000000-44F1-4586-8F04-78AE4FE5C397}"/>
            </c:ext>
          </c:extLst>
        </c:ser>
        <c:dLbls>
          <c:showLegendKey val="0"/>
          <c:showVal val="0"/>
          <c:showCatName val="0"/>
          <c:showSerName val="0"/>
          <c:showPercent val="0"/>
          <c:showBubbleSize val="0"/>
        </c:dLbls>
        <c:gapWidth val="150"/>
        <c:axId val="95713536"/>
        <c:axId val="957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44F1-4586-8F04-78AE4FE5C397}"/>
            </c:ext>
          </c:extLst>
        </c:ser>
        <c:dLbls>
          <c:showLegendKey val="0"/>
          <c:showVal val="0"/>
          <c:showCatName val="0"/>
          <c:showSerName val="0"/>
          <c:showPercent val="0"/>
          <c:showBubbleSize val="0"/>
        </c:dLbls>
        <c:marker val="1"/>
        <c:smooth val="0"/>
        <c:axId val="95713536"/>
        <c:axId val="95732096"/>
      </c:lineChart>
      <c:dateAx>
        <c:axId val="95713536"/>
        <c:scaling>
          <c:orientation val="minMax"/>
        </c:scaling>
        <c:delete val="1"/>
        <c:axPos val="b"/>
        <c:numFmt formatCode="ge" sourceLinked="1"/>
        <c:majorTickMark val="none"/>
        <c:minorTickMark val="none"/>
        <c:tickLblPos val="none"/>
        <c:crossAx val="95732096"/>
        <c:crosses val="autoZero"/>
        <c:auto val="1"/>
        <c:lblOffset val="100"/>
        <c:baseTimeUnit val="years"/>
      </c:dateAx>
      <c:valAx>
        <c:axId val="957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79.61</c:v>
                </c:pt>
                <c:pt idx="1">
                  <c:v>81.12</c:v>
                </c:pt>
                <c:pt idx="2">
                  <c:v>77.959999999999994</c:v>
                </c:pt>
                <c:pt idx="3">
                  <c:v>76.19</c:v>
                </c:pt>
                <c:pt idx="4">
                  <c:v>74.28</c:v>
                </c:pt>
              </c:numCache>
            </c:numRef>
          </c:val>
          <c:extLst xmlns:c16r2="http://schemas.microsoft.com/office/drawing/2015/06/chart">
            <c:ext xmlns:c16="http://schemas.microsoft.com/office/drawing/2014/chart" uri="{C3380CC4-5D6E-409C-BE32-E72D297353CC}">
              <c16:uniqueId val="{00000000-E473-4072-9F7F-80822FE08786}"/>
            </c:ext>
          </c:extLst>
        </c:ser>
        <c:dLbls>
          <c:showLegendKey val="0"/>
          <c:showVal val="0"/>
          <c:showCatName val="0"/>
          <c:showSerName val="0"/>
          <c:showPercent val="0"/>
          <c:showBubbleSize val="0"/>
        </c:dLbls>
        <c:gapWidth val="150"/>
        <c:axId val="95832704"/>
        <c:axId val="958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E473-4072-9F7F-80822FE08786}"/>
            </c:ext>
          </c:extLst>
        </c:ser>
        <c:dLbls>
          <c:showLegendKey val="0"/>
          <c:showVal val="0"/>
          <c:showCatName val="0"/>
          <c:showSerName val="0"/>
          <c:showPercent val="0"/>
          <c:showBubbleSize val="0"/>
        </c:dLbls>
        <c:marker val="1"/>
        <c:smooth val="0"/>
        <c:axId val="95832704"/>
        <c:axId val="95834880"/>
      </c:lineChart>
      <c:dateAx>
        <c:axId val="95832704"/>
        <c:scaling>
          <c:orientation val="minMax"/>
        </c:scaling>
        <c:delete val="1"/>
        <c:axPos val="b"/>
        <c:numFmt formatCode="ge" sourceLinked="1"/>
        <c:majorTickMark val="none"/>
        <c:minorTickMark val="none"/>
        <c:tickLblPos val="none"/>
        <c:crossAx val="95834880"/>
        <c:crosses val="autoZero"/>
        <c:auto val="1"/>
        <c:lblOffset val="100"/>
        <c:baseTimeUnit val="years"/>
      </c:dateAx>
      <c:valAx>
        <c:axId val="958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118.11</c:v>
                </c:pt>
                <c:pt idx="1">
                  <c:v>124.36</c:v>
                </c:pt>
                <c:pt idx="2">
                  <c:v>123.98</c:v>
                </c:pt>
                <c:pt idx="3">
                  <c:v>128.4</c:v>
                </c:pt>
                <c:pt idx="4">
                  <c:v>132.77000000000001</c:v>
                </c:pt>
              </c:numCache>
            </c:numRef>
          </c:val>
          <c:extLst xmlns:c16r2="http://schemas.microsoft.com/office/drawing/2015/06/chart">
            <c:ext xmlns:c16="http://schemas.microsoft.com/office/drawing/2014/chart" uri="{C3380CC4-5D6E-409C-BE32-E72D297353CC}">
              <c16:uniqueId val="{00000000-3FCC-4466-8DD1-AE3DF66AD06B}"/>
            </c:ext>
          </c:extLst>
        </c:ser>
        <c:dLbls>
          <c:showLegendKey val="0"/>
          <c:showVal val="0"/>
          <c:showCatName val="0"/>
          <c:showSerName val="0"/>
          <c:showPercent val="0"/>
          <c:showBubbleSize val="0"/>
        </c:dLbls>
        <c:gapWidth val="150"/>
        <c:axId val="95853184"/>
        <c:axId val="958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3FCC-4466-8DD1-AE3DF66AD06B}"/>
            </c:ext>
          </c:extLst>
        </c:ser>
        <c:dLbls>
          <c:showLegendKey val="0"/>
          <c:showVal val="0"/>
          <c:showCatName val="0"/>
          <c:showSerName val="0"/>
          <c:showPercent val="0"/>
          <c:showBubbleSize val="0"/>
        </c:dLbls>
        <c:marker val="1"/>
        <c:smooth val="0"/>
        <c:axId val="95853184"/>
        <c:axId val="95863552"/>
      </c:lineChart>
      <c:dateAx>
        <c:axId val="95853184"/>
        <c:scaling>
          <c:orientation val="minMax"/>
        </c:scaling>
        <c:delete val="1"/>
        <c:axPos val="b"/>
        <c:numFmt formatCode="ge" sourceLinked="1"/>
        <c:majorTickMark val="none"/>
        <c:minorTickMark val="none"/>
        <c:tickLblPos val="none"/>
        <c:crossAx val="95863552"/>
        <c:crosses val="autoZero"/>
        <c:auto val="1"/>
        <c:lblOffset val="100"/>
        <c:baseTimeUnit val="years"/>
      </c:dateAx>
      <c:valAx>
        <c:axId val="958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鳩山町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13822</v>
      </c>
      <c r="AM8" s="68"/>
      <c r="AN8" s="68"/>
      <c r="AO8" s="68"/>
      <c r="AP8" s="68"/>
      <c r="AQ8" s="68"/>
      <c r="AR8" s="68"/>
      <c r="AS8" s="68"/>
      <c r="AT8" s="67">
        <f>データ!T6</f>
        <v>25.73</v>
      </c>
      <c r="AU8" s="67"/>
      <c r="AV8" s="67"/>
      <c r="AW8" s="67"/>
      <c r="AX8" s="67"/>
      <c r="AY8" s="67"/>
      <c r="AZ8" s="67"/>
      <c r="BA8" s="67"/>
      <c r="BB8" s="67">
        <f>データ!U6</f>
        <v>537.19000000000005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4.66</v>
      </c>
      <c r="Q10" s="67"/>
      <c r="R10" s="67"/>
      <c r="S10" s="67"/>
      <c r="T10" s="67"/>
      <c r="U10" s="67"/>
      <c r="V10" s="67"/>
      <c r="W10" s="67">
        <f>データ!Q6</f>
        <v>100</v>
      </c>
      <c r="X10" s="67"/>
      <c r="Y10" s="67"/>
      <c r="Z10" s="67"/>
      <c r="AA10" s="67"/>
      <c r="AB10" s="67"/>
      <c r="AC10" s="67"/>
      <c r="AD10" s="68">
        <f>データ!R6</f>
        <v>2500</v>
      </c>
      <c r="AE10" s="68"/>
      <c r="AF10" s="68"/>
      <c r="AG10" s="68"/>
      <c r="AH10" s="68"/>
      <c r="AI10" s="68"/>
      <c r="AJ10" s="68"/>
      <c r="AK10" s="2"/>
      <c r="AL10" s="68">
        <f>データ!V6</f>
        <v>643</v>
      </c>
      <c r="AM10" s="68"/>
      <c r="AN10" s="68"/>
      <c r="AO10" s="68"/>
      <c r="AP10" s="68"/>
      <c r="AQ10" s="68"/>
      <c r="AR10" s="68"/>
      <c r="AS10" s="68"/>
      <c r="AT10" s="67">
        <f>データ!W6</f>
        <v>22.76</v>
      </c>
      <c r="AU10" s="67"/>
      <c r="AV10" s="67"/>
      <c r="AW10" s="67"/>
      <c r="AX10" s="67"/>
      <c r="AY10" s="67"/>
      <c r="AZ10" s="67"/>
      <c r="BA10" s="67"/>
      <c r="BB10" s="67">
        <f>データ!X6</f>
        <v>28.25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c02jdQBHwyosINwBPeIhpkhxhQ/UAm63yFL37izxGszgcETGuDPDLzqIartlrcC+eCvao+F+UAA6USZZMB6Pdg==" saltValue="r02Y5Buy7+nL3rzKh1UJ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113484</v>
      </c>
      <c r="D6" s="33">
        <f t="shared" si="3"/>
        <v>47</v>
      </c>
      <c r="E6" s="33">
        <f t="shared" si="3"/>
        <v>18</v>
      </c>
      <c r="F6" s="33">
        <f t="shared" si="3"/>
        <v>0</v>
      </c>
      <c r="G6" s="33">
        <f t="shared" si="3"/>
        <v>0</v>
      </c>
      <c r="H6" s="33" t="str">
        <f t="shared" si="3"/>
        <v>埼玉県　鳩山町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4.66</v>
      </c>
      <c r="Q6" s="34">
        <f t="shared" si="3"/>
        <v>100</v>
      </c>
      <c r="R6" s="34">
        <f t="shared" si="3"/>
        <v>2500</v>
      </c>
      <c r="S6" s="34">
        <f t="shared" si="3"/>
        <v>13822</v>
      </c>
      <c r="T6" s="34">
        <f t="shared" si="3"/>
        <v>25.73</v>
      </c>
      <c r="U6" s="34">
        <f t="shared" si="3"/>
        <v>537.19000000000005</v>
      </c>
      <c r="V6" s="34">
        <f t="shared" si="3"/>
        <v>643</v>
      </c>
      <c r="W6" s="34">
        <f t="shared" si="3"/>
        <v>22.76</v>
      </c>
      <c r="X6" s="34">
        <f t="shared" si="3"/>
        <v>28.25</v>
      </c>
      <c r="Y6" s="35">
        <f>IF(Y7="",NA(),Y7)</f>
        <v>102.12</v>
      </c>
      <c r="Z6" s="35">
        <f t="shared" ref="Z6:AH6" si="4">IF(Z7="",NA(),Z7)</f>
        <v>104.42</v>
      </c>
      <c r="AA6" s="35">
        <f t="shared" si="4"/>
        <v>104.28</v>
      </c>
      <c r="AB6" s="35">
        <f t="shared" si="4"/>
        <v>101.52</v>
      </c>
      <c r="AC6" s="35">
        <f t="shared" si="4"/>
        <v>104.85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275.45</v>
      </c>
      <c r="BG6" s="35">
        <f t="shared" ref="BG6:BO6" si="7">IF(BG7="",NA(),BG7)</f>
        <v>424.75</v>
      </c>
      <c r="BH6" s="35">
        <f t="shared" si="7"/>
        <v>433.5</v>
      </c>
      <c r="BI6" s="35">
        <f t="shared" si="7"/>
        <v>417.56</v>
      </c>
      <c r="BJ6" s="35">
        <f t="shared" si="7"/>
        <v>402.23</v>
      </c>
      <c r="BK6" s="35">
        <f t="shared" si="7"/>
        <v>416.91</v>
      </c>
      <c r="BL6" s="35">
        <f t="shared" si="7"/>
        <v>392.19</v>
      </c>
      <c r="BM6" s="35">
        <f t="shared" si="7"/>
        <v>413.5</v>
      </c>
      <c r="BN6" s="35">
        <f t="shared" si="7"/>
        <v>407.42</v>
      </c>
      <c r="BO6" s="35">
        <f t="shared" si="7"/>
        <v>386.46</v>
      </c>
      <c r="BP6" s="34" t="str">
        <f>IF(BP7="","",IF(BP7="-","【-】","【"&amp;SUBSTITUTE(TEXT(BP7,"#,##0.00"),"-","△")&amp;"】"))</f>
        <v>【325.02】</v>
      </c>
      <c r="BQ6" s="35">
        <f>IF(BQ7="",NA(),BQ7)</f>
        <v>79.61</v>
      </c>
      <c r="BR6" s="35">
        <f t="shared" ref="BR6:BZ6" si="8">IF(BR7="",NA(),BR7)</f>
        <v>81.12</v>
      </c>
      <c r="BS6" s="35">
        <f t="shared" si="8"/>
        <v>77.959999999999994</v>
      </c>
      <c r="BT6" s="35">
        <f t="shared" si="8"/>
        <v>76.19</v>
      </c>
      <c r="BU6" s="35">
        <f t="shared" si="8"/>
        <v>74.28</v>
      </c>
      <c r="BV6" s="35">
        <f t="shared" si="8"/>
        <v>57.93</v>
      </c>
      <c r="BW6" s="35">
        <f t="shared" si="8"/>
        <v>57.03</v>
      </c>
      <c r="BX6" s="35">
        <f t="shared" si="8"/>
        <v>55.84</v>
      </c>
      <c r="BY6" s="35">
        <f t="shared" si="8"/>
        <v>57.08</v>
      </c>
      <c r="BZ6" s="35">
        <f t="shared" si="8"/>
        <v>55.85</v>
      </c>
      <c r="CA6" s="34" t="str">
        <f>IF(CA7="","",IF(CA7="-","【-】","【"&amp;SUBSTITUTE(TEXT(CA7,"#,##0.00"),"-","△")&amp;"】"))</f>
        <v>【60.61】</v>
      </c>
      <c r="CB6" s="35">
        <f>IF(CB7="",NA(),CB7)</f>
        <v>118.11</v>
      </c>
      <c r="CC6" s="35">
        <f t="shared" ref="CC6:CK6" si="9">IF(CC7="",NA(),CC7)</f>
        <v>124.36</v>
      </c>
      <c r="CD6" s="35">
        <f t="shared" si="9"/>
        <v>123.98</v>
      </c>
      <c r="CE6" s="35">
        <f t="shared" si="9"/>
        <v>128.4</v>
      </c>
      <c r="CF6" s="35">
        <f t="shared" si="9"/>
        <v>132.77000000000001</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51.42</v>
      </c>
      <c r="CN6" s="35">
        <f t="shared" ref="CN6:CV6" si="10">IF(CN7="",NA(),CN7)</f>
        <v>51.08</v>
      </c>
      <c r="CO6" s="35">
        <f t="shared" si="10"/>
        <v>51.82</v>
      </c>
      <c r="CP6" s="35">
        <f t="shared" si="10"/>
        <v>53.49</v>
      </c>
      <c r="CQ6" s="35">
        <f t="shared" si="10"/>
        <v>54.68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113484</v>
      </c>
      <c r="D7" s="37">
        <v>47</v>
      </c>
      <c r="E7" s="37">
        <v>18</v>
      </c>
      <c r="F7" s="37">
        <v>0</v>
      </c>
      <c r="G7" s="37">
        <v>0</v>
      </c>
      <c r="H7" s="37" t="s">
        <v>97</v>
      </c>
      <c r="I7" s="37" t="s">
        <v>98</v>
      </c>
      <c r="J7" s="37" t="s">
        <v>99</v>
      </c>
      <c r="K7" s="37" t="s">
        <v>100</v>
      </c>
      <c r="L7" s="37" t="s">
        <v>101</v>
      </c>
      <c r="M7" s="37" t="s">
        <v>102</v>
      </c>
      <c r="N7" s="38" t="s">
        <v>103</v>
      </c>
      <c r="O7" s="38" t="s">
        <v>104</v>
      </c>
      <c r="P7" s="38">
        <v>4.66</v>
      </c>
      <c r="Q7" s="38">
        <v>100</v>
      </c>
      <c r="R7" s="38">
        <v>2500</v>
      </c>
      <c r="S7" s="38">
        <v>13822</v>
      </c>
      <c r="T7" s="38">
        <v>25.73</v>
      </c>
      <c r="U7" s="38">
        <v>537.19000000000005</v>
      </c>
      <c r="V7" s="38">
        <v>643</v>
      </c>
      <c r="W7" s="38">
        <v>22.76</v>
      </c>
      <c r="X7" s="38">
        <v>28.25</v>
      </c>
      <c r="Y7" s="38">
        <v>102.12</v>
      </c>
      <c r="Z7" s="38">
        <v>104.42</v>
      </c>
      <c r="AA7" s="38">
        <v>104.28</v>
      </c>
      <c r="AB7" s="38">
        <v>101.52</v>
      </c>
      <c r="AC7" s="38">
        <v>104.85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275.45</v>
      </c>
      <c r="BG7" s="38">
        <v>424.75</v>
      </c>
      <c r="BH7" s="38">
        <v>433.5</v>
      </c>
      <c r="BI7" s="38">
        <v>417.56</v>
      </c>
      <c r="BJ7" s="38">
        <v>402.23</v>
      </c>
      <c r="BK7" s="38">
        <v>416.91</v>
      </c>
      <c r="BL7" s="38">
        <v>392.19</v>
      </c>
      <c r="BM7" s="38">
        <v>413.5</v>
      </c>
      <c r="BN7" s="38">
        <v>407.42</v>
      </c>
      <c r="BO7" s="38">
        <v>386.46</v>
      </c>
      <c r="BP7" s="38">
        <v>325.02</v>
      </c>
      <c r="BQ7" s="38">
        <v>79.61</v>
      </c>
      <c r="BR7" s="38">
        <v>81.12</v>
      </c>
      <c r="BS7" s="38">
        <v>77.959999999999994</v>
      </c>
      <c r="BT7" s="38">
        <v>76.19</v>
      </c>
      <c r="BU7" s="38">
        <v>74.28</v>
      </c>
      <c r="BV7" s="38">
        <v>57.93</v>
      </c>
      <c r="BW7" s="38">
        <v>57.03</v>
      </c>
      <c r="BX7" s="38">
        <v>55.84</v>
      </c>
      <c r="BY7" s="38">
        <v>57.08</v>
      </c>
      <c r="BZ7" s="38">
        <v>55.85</v>
      </c>
      <c r="CA7" s="38">
        <v>60.61</v>
      </c>
      <c r="CB7" s="38">
        <v>118.11</v>
      </c>
      <c r="CC7" s="38">
        <v>124.36</v>
      </c>
      <c r="CD7" s="38">
        <v>123.98</v>
      </c>
      <c r="CE7" s="38">
        <v>128.4</v>
      </c>
      <c r="CF7" s="38">
        <v>132.77000000000001</v>
      </c>
      <c r="CG7" s="38">
        <v>276.93</v>
      </c>
      <c r="CH7" s="38">
        <v>283.73</v>
      </c>
      <c r="CI7" s="38">
        <v>287.57</v>
      </c>
      <c r="CJ7" s="38">
        <v>286.86</v>
      </c>
      <c r="CK7" s="38">
        <v>287.91000000000003</v>
      </c>
      <c r="CL7" s="38">
        <v>270.94</v>
      </c>
      <c r="CM7" s="38">
        <v>51.42</v>
      </c>
      <c r="CN7" s="38">
        <v>51.08</v>
      </c>
      <c r="CO7" s="38">
        <v>51.82</v>
      </c>
      <c r="CP7" s="38">
        <v>53.49</v>
      </c>
      <c r="CQ7" s="38">
        <v>54.68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2020-01-20T10:16:54Z</cp:lastPrinted>
  <dcterms:created xsi:type="dcterms:W3CDTF">2019-12-05T05:28:48Z</dcterms:created>
  <dcterms:modified xsi:type="dcterms:W3CDTF">2020-02-04T00:58:39Z</dcterms:modified>
  <cp:category/>
</cp:coreProperties>
</file>